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https://ingov-my.sharepoint.com/personal/thorn_urc_in_gov/Documents/Migrated_Home_Drive/FILINGS/"/>
    </mc:Choice>
  </mc:AlternateContent>
  <xr:revisionPtr revIDLastSave="0" documentId="8_{1A1AF361-0B60-475D-BB4D-7CA0B13842B6}" xr6:coauthVersionLast="45" xr6:coauthVersionMax="45" xr10:uidLastSave="{00000000-0000-0000-0000-000000000000}"/>
  <bookViews>
    <workbookView xWindow="-120" yWindow="-120" windowWidth="20730" windowHeight="11160" tabRatio="787" xr2:uid="{00000000-000D-0000-FFFF-FFFF00000000}"/>
  </bookViews>
  <sheets>
    <sheet name="Cover Page" sheetId="29" r:id="rId1"/>
    <sheet name="1_45235 Comp vs. Act " sheetId="19" r:id="rId2"/>
    <sheet name="2_Jurisdictional View" sheetId="1" r:id="rId3"/>
    <sheet name="3_Adj Summary" sheetId="3" r:id="rId4"/>
    <sheet name="4_Depreciation Rev Req Calc" sheetId="20" r:id="rId5"/>
    <sheet name="5_PRA Phase 2 - Rate Design" sheetId="27" r:id="rId6"/>
    <sheet name="5_ PRA Phase 2 - Allocation" sheetId="28" r:id="rId7"/>
  </sheets>
  <externalReferences>
    <externalReference r:id="rId8"/>
    <externalReference r:id="rId9"/>
  </externalReferences>
  <definedNames>
    <definedName name="CSA">#REF!</definedName>
    <definedName name="CSO">#REF!</definedName>
    <definedName name="DemandAlloc">'[1]As Approved JCOS Allocators'!$B$10</definedName>
    <definedName name="DemandAllocator">'[2]Inputs from JCOS'!$B$3</definedName>
    <definedName name="DistPlantAlloc">'[1]As Approved JCOS Allocators'!$B$36</definedName>
    <definedName name="DistPlantExclAlloc">'[1]As Approved JCOS Allocators'!$B$38</definedName>
    <definedName name="DPlantINAlloc">'[2]Inputs from JCOS'!$B$9</definedName>
    <definedName name="DPlantLessSMPPAlloc">'[2]Inputs from JCOS'!$B$10</definedName>
    <definedName name="EnergyAlloc">'[1]As Approved JCOS Allocators'!$B$14</definedName>
    <definedName name="EnergyAllocator">'[2]Inputs from JCOS'!$B$4</definedName>
    <definedName name="GeneralPlantAlloc">'[1]As Approved JCOS Allocators'!$B$40</definedName>
    <definedName name="NumCustAlloc">'[2]Inputs from JCOS'!$B$7</definedName>
    <definedName name="NvsASD">"V2008-12-31"</definedName>
    <definedName name="NvsAutoDrillOk">"VN"</definedName>
    <definedName name="NvsElapsedTime">0.00053240740817273</definedName>
    <definedName name="NvsEndTime">40010.6892013889</definedName>
    <definedName name="NvsInstLang">"VENG"</definedName>
    <definedName name="NvsInstSpec">"%,FBUSINESS_UNIT,TGL_PRPT_CONS,NI&amp;M_CORP_CONSOL"</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Effdt">"V2020-01-01"</definedName>
    <definedName name="NvsPanelSetid">"VAEP"</definedName>
    <definedName name="NvsReqBU">"VX993"</definedName>
    <definedName name="NvsReqBUOnly">"VN"</definedName>
    <definedName name="NvsTransLed">"VN"</definedName>
    <definedName name="NvsTreeASD">"V2008-12-31"</definedName>
    <definedName name="NvsValTbl.STATISTICS_CODE">"STAT_TBL"</definedName>
    <definedName name="PayrollAlloc">'[1]As Approved JCOS Allocators'!$B$58</definedName>
    <definedName name="_xlnm.Print_Area" localSheetId="2">'2_Jurisdictional View'!$A$1:$Q$147</definedName>
    <definedName name="_xlnm.Print_Area" localSheetId="3">'3_Adj Summary'!$A$1:$J$146</definedName>
    <definedName name="_xlnm.Print_Area" localSheetId="5">'5_PRA Phase 2 - Rate Design'!$A$1:$Q$43</definedName>
    <definedName name="_xlnm.Print_Titles" localSheetId="2">'2_Jurisdictional View'!$5:$10</definedName>
    <definedName name="RetDemandAlloc">'[2]Inputs from JCOS'!$B$5</definedName>
    <definedName name="RetEnergyAlloc">'[2]Inputs from JCOS'!$B$6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2" i="1" l="1"/>
  <c r="C99" i="1"/>
  <c r="S43" i="20" l="1"/>
  <c r="S39" i="20"/>
  <c r="S38" i="20"/>
  <c r="C19" i="1" l="1"/>
  <c r="Q43" i="20" l="1"/>
  <c r="U43" i="20" l="1"/>
  <c r="I138" i="3" l="1"/>
  <c r="I139" i="3"/>
  <c r="I135" i="3"/>
  <c r="I136" i="3"/>
  <c r="I132" i="3"/>
  <c r="I129" i="3"/>
  <c r="I128" i="3"/>
  <c r="I125" i="3"/>
  <c r="I126" i="3"/>
  <c r="I113" i="3"/>
  <c r="I109" i="3"/>
  <c r="I108" i="3"/>
  <c r="I89" i="3"/>
  <c r="I82" i="3"/>
  <c r="I76" i="3"/>
  <c r="I75" i="3"/>
  <c r="I74" i="3"/>
  <c r="I73" i="3"/>
  <c r="I72" i="3"/>
  <c r="I71" i="3"/>
  <c r="I70" i="3"/>
  <c r="I69" i="3"/>
  <c r="I68" i="3"/>
  <c r="I67" i="3"/>
  <c r="I66" i="3"/>
  <c r="I65" i="3"/>
  <c r="I64" i="3"/>
  <c r="I63" i="3"/>
  <c r="I62" i="3"/>
  <c r="I59" i="3"/>
  <c r="I58" i="3"/>
  <c r="I57" i="3"/>
  <c r="I55" i="3"/>
  <c r="I54" i="3"/>
  <c r="I53" i="3"/>
  <c r="I52" i="3"/>
  <c r="I51" i="3"/>
  <c r="I50" i="3"/>
  <c r="I49" i="3"/>
  <c r="I48" i="3"/>
  <c r="I47" i="3"/>
  <c r="I46" i="3"/>
  <c r="I45" i="3"/>
  <c r="I40" i="3"/>
  <c r="I39" i="3"/>
  <c r="I36" i="3"/>
  <c r="I31" i="3"/>
  <c r="I26" i="3"/>
  <c r="H139" i="3"/>
  <c r="G139" i="3"/>
  <c r="F139" i="3"/>
  <c r="E139" i="3"/>
  <c r="D139" i="3"/>
  <c r="H136" i="3"/>
  <c r="G136" i="3"/>
  <c r="F136" i="3"/>
  <c r="E136" i="3"/>
  <c r="D136" i="3"/>
  <c r="I133" i="3"/>
  <c r="H133" i="3"/>
  <c r="G133" i="3"/>
  <c r="F133" i="3"/>
  <c r="E133" i="3"/>
  <c r="D133" i="3"/>
  <c r="H130" i="3"/>
  <c r="G130" i="3"/>
  <c r="F130" i="3"/>
  <c r="E130" i="3"/>
  <c r="D130" i="3"/>
  <c r="H126" i="3"/>
  <c r="H141" i="3"/>
  <c r="G126" i="3"/>
  <c r="F126" i="3"/>
  <c r="F141" i="3" s="1"/>
  <c r="E126" i="3"/>
  <c r="D126" i="3"/>
  <c r="D141" i="3"/>
  <c r="G120" i="3"/>
  <c r="F120" i="3"/>
  <c r="G115" i="3"/>
  <c r="F115" i="3"/>
  <c r="D115" i="3"/>
  <c r="G141" i="3"/>
  <c r="E141" i="3"/>
  <c r="I130" i="3"/>
  <c r="I141" i="3"/>
  <c r="I110" i="3"/>
  <c r="H110" i="3"/>
  <c r="G110" i="3"/>
  <c r="F110" i="3"/>
  <c r="E110" i="3"/>
  <c r="D110" i="3"/>
  <c r="G106" i="3"/>
  <c r="F106" i="3"/>
  <c r="E106" i="3"/>
  <c r="D106" i="3"/>
  <c r="E103" i="3"/>
  <c r="H85" i="3"/>
  <c r="G85" i="3"/>
  <c r="F85" i="3"/>
  <c r="I77" i="3"/>
  <c r="H77" i="3"/>
  <c r="G77" i="3"/>
  <c r="F77" i="3"/>
  <c r="E77" i="3"/>
  <c r="D77" i="3"/>
  <c r="H60" i="3"/>
  <c r="H79" i="3"/>
  <c r="G60" i="3"/>
  <c r="G79" i="3"/>
  <c r="F60" i="3"/>
  <c r="F79" i="3" s="1"/>
  <c r="D60" i="3"/>
  <c r="D79" i="3" s="1"/>
  <c r="I41" i="3"/>
  <c r="H41" i="3"/>
  <c r="G41" i="3"/>
  <c r="F41" i="3"/>
  <c r="E41" i="3"/>
  <c r="D41" i="3"/>
  <c r="I37" i="3"/>
  <c r="H37" i="3"/>
  <c r="G37" i="3"/>
  <c r="F37" i="3"/>
  <c r="E37" i="3"/>
  <c r="D37" i="3"/>
  <c r="I32" i="3"/>
  <c r="H32" i="3"/>
  <c r="G32" i="3"/>
  <c r="F32" i="3"/>
  <c r="E32" i="3"/>
  <c r="D32" i="3"/>
  <c r="H28" i="3"/>
  <c r="G28" i="3"/>
  <c r="F28" i="3"/>
  <c r="E28" i="3"/>
  <c r="H23" i="3"/>
  <c r="G23" i="3"/>
  <c r="E23" i="3"/>
  <c r="H18" i="3"/>
  <c r="H34" i="3"/>
  <c r="E18" i="3"/>
  <c r="H12" i="3"/>
  <c r="G12" i="3"/>
  <c r="F12" i="3"/>
  <c r="E12" i="3"/>
  <c r="D12" i="3"/>
  <c r="F102" i="1"/>
  <c r="F101" i="1"/>
  <c r="F100" i="1"/>
  <c r="F79" i="1"/>
  <c r="F78" i="1"/>
  <c r="F77" i="1"/>
  <c r="F76" i="1"/>
  <c r="F75" i="1"/>
  <c r="F74" i="1"/>
  <c r="F73" i="1"/>
  <c r="F72" i="1"/>
  <c r="F71" i="1"/>
  <c r="F70" i="1"/>
  <c r="F69" i="1"/>
  <c r="F68" i="1"/>
  <c r="F67" i="1"/>
  <c r="F66" i="1"/>
  <c r="F62" i="1"/>
  <c r="F61" i="1"/>
  <c r="F60" i="1"/>
  <c r="F59" i="1"/>
  <c r="F58" i="1"/>
  <c r="F57" i="1"/>
  <c r="F56" i="1"/>
  <c r="F55" i="1"/>
  <c r="F54" i="1"/>
  <c r="F53" i="1"/>
  <c r="F52" i="1"/>
  <c r="F51" i="1"/>
  <c r="F50" i="1"/>
  <c r="O140" i="1"/>
  <c r="E140" i="1"/>
  <c r="D140" i="1"/>
  <c r="O137" i="1"/>
  <c r="E137" i="1"/>
  <c r="D137" i="1"/>
  <c r="O134" i="1"/>
  <c r="E134" i="1"/>
  <c r="D134" i="1"/>
  <c r="O131" i="1"/>
  <c r="E131" i="1"/>
  <c r="D131" i="1"/>
  <c r="O127" i="1"/>
  <c r="O142" i="1" s="1"/>
  <c r="E127" i="1"/>
  <c r="E142" i="1" s="1"/>
  <c r="D127" i="1"/>
  <c r="O121" i="1"/>
  <c r="E121" i="1"/>
  <c r="D121" i="1"/>
  <c r="O116" i="1"/>
  <c r="E116" i="1"/>
  <c r="D116" i="1"/>
  <c r="O111" i="1"/>
  <c r="E111" i="1"/>
  <c r="D111" i="1"/>
  <c r="O107" i="1"/>
  <c r="E107" i="1"/>
  <c r="D107" i="1"/>
  <c r="O104" i="1"/>
  <c r="O123" i="1" s="1"/>
  <c r="E104" i="1"/>
  <c r="E123" i="1" s="1"/>
  <c r="D104" i="1"/>
  <c r="C16" i="1"/>
  <c r="C22" i="1"/>
  <c r="C27" i="1"/>
  <c r="C32" i="1"/>
  <c r="C41" i="1"/>
  <c r="C64" i="1"/>
  <c r="C81" i="1"/>
  <c r="C89" i="1"/>
  <c r="O89" i="1"/>
  <c r="E89" i="1"/>
  <c r="D89" i="1"/>
  <c r="O81" i="1"/>
  <c r="E81" i="1"/>
  <c r="D81" i="1"/>
  <c r="O64" i="1"/>
  <c r="E64" i="1"/>
  <c r="D64" i="1"/>
  <c r="O41" i="1"/>
  <c r="E41" i="1"/>
  <c r="D41" i="1"/>
  <c r="O36" i="1"/>
  <c r="E36" i="1"/>
  <c r="D36" i="1"/>
  <c r="O32" i="1"/>
  <c r="E32" i="1"/>
  <c r="D32" i="1"/>
  <c r="O27" i="1"/>
  <c r="E27" i="1"/>
  <c r="D27" i="1"/>
  <c r="O22" i="1"/>
  <c r="O38" i="1" s="1"/>
  <c r="E22" i="1"/>
  <c r="E38" i="1"/>
  <c r="D22" i="1"/>
  <c r="O16" i="1"/>
  <c r="E16" i="1"/>
  <c r="D16" i="1"/>
  <c r="H87" i="3"/>
  <c r="H91" i="3"/>
  <c r="E34" i="3"/>
  <c r="D142" i="1"/>
  <c r="E144" i="1"/>
  <c r="D123" i="1"/>
  <c r="E83" i="1"/>
  <c r="D83" i="1"/>
  <c r="D38" i="1"/>
  <c r="D91" i="1"/>
  <c r="D95" i="1"/>
  <c r="E91" i="1"/>
  <c r="E95" i="1"/>
  <c r="H9" i="28"/>
  <c r="M9" i="28"/>
  <c r="R9" i="28"/>
  <c r="W9" i="28"/>
  <c r="H10" i="28"/>
  <c r="M10" i="28"/>
  <c r="R10" i="28"/>
  <c r="W10" i="28"/>
  <c r="H11" i="28"/>
  <c r="M11" i="28"/>
  <c r="R11" i="28"/>
  <c r="W11" i="28"/>
  <c r="H12" i="28"/>
  <c r="M12" i="28"/>
  <c r="R12" i="28"/>
  <c r="W12" i="28"/>
  <c r="H13" i="28"/>
  <c r="M13" i="28"/>
  <c r="R13" i="28"/>
  <c r="W13" i="28"/>
  <c r="H14" i="28"/>
  <c r="M14" i="28"/>
  <c r="R14" i="28"/>
  <c r="W14" i="28"/>
  <c r="D15" i="28"/>
  <c r="E15" i="28"/>
  <c r="F15" i="28"/>
  <c r="G15" i="28"/>
  <c r="I15" i="28"/>
  <c r="J15" i="28"/>
  <c r="K15" i="28"/>
  <c r="L15" i="28"/>
  <c r="N15" i="28"/>
  <c r="O15" i="28"/>
  <c r="P15" i="28"/>
  <c r="Q15" i="28"/>
  <c r="R15" i="28"/>
  <c r="S15" i="28"/>
  <c r="T15" i="28"/>
  <c r="U15" i="28"/>
  <c r="V15" i="28"/>
  <c r="X15" i="28"/>
  <c r="Y15" i="28"/>
  <c r="Z15" i="28"/>
  <c r="AA15" i="28"/>
  <c r="D17" i="28"/>
  <c r="E17" i="28"/>
  <c r="F17" i="28"/>
  <c r="G17" i="28"/>
  <c r="H17" i="28"/>
  <c r="I17" i="28"/>
  <c r="J17" i="28"/>
  <c r="K17" i="28"/>
  <c r="L17" i="28"/>
  <c r="N17" i="28"/>
  <c r="O17" i="28"/>
  <c r="P17" i="28"/>
  <c r="Q17" i="28"/>
  <c r="R17" i="28" s="1"/>
  <c r="S17" i="28"/>
  <c r="T17" i="28"/>
  <c r="U17" i="28"/>
  <c r="V17" i="28"/>
  <c r="W17" i="28" s="1"/>
  <c r="X17" i="28"/>
  <c r="Y17" i="28"/>
  <c r="Z17" i="28"/>
  <c r="AA17" i="28"/>
  <c r="H18" i="28"/>
  <c r="M18" i="28"/>
  <c r="R18" i="28"/>
  <c r="W18" i="28"/>
  <c r="D19" i="28"/>
  <c r="E19" i="28"/>
  <c r="F19" i="28"/>
  <c r="G19" i="28"/>
  <c r="I19" i="28"/>
  <c r="J19" i="28"/>
  <c r="K19" i="28"/>
  <c r="L19" i="28"/>
  <c r="M19" i="28" s="1"/>
  <c r="N19" i="28"/>
  <c r="O19" i="28"/>
  <c r="P19" i="28"/>
  <c r="Q19" i="28"/>
  <c r="R19" i="28"/>
  <c r="S19" i="28"/>
  <c r="T19" i="28"/>
  <c r="U19" i="28"/>
  <c r="V19" i="28"/>
  <c r="X19" i="28"/>
  <c r="Y19" i="28"/>
  <c r="Z19" i="28"/>
  <c r="AA19" i="28"/>
  <c r="D20" i="28"/>
  <c r="E20" i="28"/>
  <c r="E25" i="28" s="1"/>
  <c r="F20" i="28"/>
  <c r="G20" i="28"/>
  <c r="H20" i="28" s="1"/>
  <c r="I20" i="28"/>
  <c r="J20" i="28"/>
  <c r="K20" i="28"/>
  <c r="L20" i="28"/>
  <c r="N20" i="28"/>
  <c r="O20" i="28"/>
  <c r="P20" i="28"/>
  <c r="Q20" i="28"/>
  <c r="R20" i="28"/>
  <c r="S20" i="28"/>
  <c r="T20" i="28"/>
  <c r="U20" i="28"/>
  <c r="V20" i="28"/>
  <c r="X20" i="28"/>
  <c r="Y20" i="28"/>
  <c r="Z20" i="28"/>
  <c r="AA20" i="28"/>
  <c r="D21" i="28"/>
  <c r="E21" i="28"/>
  <c r="F21" i="28"/>
  <c r="G21" i="28"/>
  <c r="H21" i="28"/>
  <c r="I21" i="28"/>
  <c r="J21" i="28"/>
  <c r="J26" i="28"/>
  <c r="K21" i="28"/>
  <c r="K26" i="28"/>
  <c r="L21" i="28"/>
  <c r="N21" i="28"/>
  <c r="O21" i="28"/>
  <c r="P21" i="28"/>
  <c r="P26" i="28"/>
  <c r="Q21" i="28"/>
  <c r="Q26" i="28"/>
  <c r="S21" i="28"/>
  <c r="S26" i="28"/>
  <c r="T21" i="28"/>
  <c r="U21" i="28"/>
  <c r="V21" i="28"/>
  <c r="W21" i="28" s="1"/>
  <c r="X21" i="28"/>
  <c r="X26" i="28"/>
  <c r="Y21" i="28"/>
  <c r="Y26" i="28"/>
  <c r="Z21" i="28"/>
  <c r="Z26" i="28"/>
  <c r="AA21" i="28"/>
  <c r="AA26" i="28"/>
  <c r="D22" i="28"/>
  <c r="E22" i="28"/>
  <c r="F22" i="28"/>
  <c r="G22" i="28"/>
  <c r="G27" i="28"/>
  <c r="H22" i="28"/>
  <c r="I22" i="28"/>
  <c r="J22" i="28"/>
  <c r="J27" i="28"/>
  <c r="K22" i="28"/>
  <c r="L22" i="28"/>
  <c r="N22" i="28"/>
  <c r="O22" i="28"/>
  <c r="O27" i="28"/>
  <c r="P22" i="28"/>
  <c r="P27" i="28"/>
  <c r="Q22" i="28"/>
  <c r="Q27" i="28"/>
  <c r="R22" i="28"/>
  <c r="S22" i="28"/>
  <c r="T22" i="28"/>
  <c r="U22" i="28"/>
  <c r="V22" i="28"/>
  <c r="W22" i="28"/>
  <c r="X22" i="28"/>
  <c r="X27" i="28"/>
  <c r="Y22" i="28"/>
  <c r="Y27" i="28"/>
  <c r="Z22" i="28"/>
  <c r="Z27" i="28"/>
  <c r="AA22" i="28"/>
  <c r="F23" i="28"/>
  <c r="G23" i="28"/>
  <c r="I23" i="28"/>
  <c r="N23" i="28"/>
  <c r="O23" i="28"/>
  <c r="Q23" i="28"/>
  <c r="V23" i="28"/>
  <c r="Y23" i="28"/>
  <c r="F25" i="28"/>
  <c r="G25" i="28"/>
  <c r="N25" i="28"/>
  <c r="O25" i="28"/>
  <c r="P25" i="28"/>
  <c r="V25" i="28"/>
  <c r="X25" i="28"/>
  <c r="X28" i="28"/>
  <c r="D26" i="28"/>
  <c r="E26" i="28"/>
  <c r="F26" i="28"/>
  <c r="G26" i="28"/>
  <c r="G28" i="28" s="1"/>
  <c r="L26" i="28"/>
  <c r="N26" i="28"/>
  <c r="O26" i="28"/>
  <c r="O28" i="28" s="1"/>
  <c r="T26" i="28"/>
  <c r="U26" i="28"/>
  <c r="V26" i="28"/>
  <c r="W26" i="28"/>
  <c r="D27" i="28"/>
  <c r="E27" i="28"/>
  <c r="F27" i="28"/>
  <c r="H27" i="28" s="1"/>
  <c r="K27" i="28"/>
  <c r="L27" i="28"/>
  <c r="N27" i="28"/>
  <c r="R27" i="28"/>
  <c r="S27" i="28"/>
  <c r="T27" i="28"/>
  <c r="U27" i="28"/>
  <c r="V27" i="28"/>
  <c r="AA27" i="28"/>
  <c r="I25" i="27"/>
  <c r="K25" i="27"/>
  <c r="E36" i="27"/>
  <c r="D144" i="1"/>
  <c r="E146" i="1"/>
  <c r="D146" i="1"/>
  <c r="R26" i="28"/>
  <c r="P28" i="28"/>
  <c r="H25" i="28"/>
  <c r="E28" i="28"/>
  <c r="P23" i="28"/>
  <c r="R21" i="28"/>
  <c r="R23" i="28"/>
  <c r="T25" i="28"/>
  <c r="L25" i="28"/>
  <c r="D25" i="28"/>
  <c r="U23" i="28"/>
  <c r="E23" i="28"/>
  <c r="I27" i="28"/>
  <c r="AA25" i="28"/>
  <c r="S25" i="28"/>
  <c r="K25" i="28"/>
  <c r="T23" i="28"/>
  <c r="H19" i="28"/>
  <c r="I26" i="28"/>
  <c r="Z25" i="28"/>
  <c r="J25" i="28"/>
  <c r="M17" i="28"/>
  <c r="A10" i="3"/>
  <c r="K28" i="28"/>
  <c r="D28" i="28"/>
  <c r="M27" i="28"/>
  <c r="T28" i="28"/>
  <c r="H23" i="28"/>
  <c r="Z28" i="28"/>
  <c r="M26" i="28"/>
  <c r="S28" i="28"/>
  <c r="AA28" i="28"/>
  <c r="L28" i="28"/>
  <c r="C17" i="28"/>
  <c r="J28" i="28"/>
  <c r="A14" i="1"/>
  <c r="Q19" i="20"/>
  <c r="U19" i="20"/>
  <c r="F20" i="1"/>
  <c r="C119" i="1"/>
  <c r="C16" i="19"/>
  <c r="C15" i="19"/>
  <c r="F18" i="3"/>
  <c r="G103" i="3"/>
  <c r="G122" i="3" s="1"/>
  <c r="G143" i="3" s="1"/>
  <c r="H120" i="3"/>
  <c r="I112" i="3"/>
  <c r="G113" i="1" s="1"/>
  <c r="I105" i="3"/>
  <c r="C8" i="20"/>
  <c r="E8" i="20"/>
  <c r="I21" i="3"/>
  <c r="I16" i="3"/>
  <c r="G20" i="1" s="1"/>
  <c r="E120" i="3"/>
  <c r="E115" i="3"/>
  <c r="I102" i="3"/>
  <c r="G103" i="1" s="1"/>
  <c r="I101" i="3"/>
  <c r="G102" i="1" s="1"/>
  <c r="H102" i="1" s="1"/>
  <c r="M102" i="1" s="1"/>
  <c r="Q102" i="1" s="1"/>
  <c r="E85" i="3"/>
  <c r="I83" i="3"/>
  <c r="C111" i="1"/>
  <c r="G40" i="20"/>
  <c r="G39" i="20"/>
  <c r="S41" i="20"/>
  <c r="S45" i="20" s="1"/>
  <c r="Q38" i="20"/>
  <c r="K41" i="20"/>
  <c r="Q25" i="20"/>
  <c r="U25" i="20" s="1"/>
  <c r="S21" i="20"/>
  <c r="S27" i="20"/>
  <c r="M40" i="20"/>
  <c r="Q40" i="20" s="1"/>
  <c r="U40" i="20" s="1"/>
  <c r="M39" i="20"/>
  <c r="Q39" i="20" s="1"/>
  <c r="U39" i="20" s="1"/>
  <c r="E82" i="20"/>
  <c r="E20" i="20" s="1"/>
  <c r="E77" i="20"/>
  <c r="E19" i="20" s="1"/>
  <c r="E74" i="20"/>
  <c r="E18" i="20" s="1"/>
  <c r="E71" i="20"/>
  <c r="E17" i="20" s="1"/>
  <c r="E68" i="20"/>
  <c r="E15" i="20" s="1"/>
  <c r="E65" i="20"/>
  <c r="E14" i="20" s="1"/>
  <c r="E61" i="20"/>
  <c r="E13" i="20" s="1"/>
  <c r="E58" i="20"/>
  <c r="E11" i="20" s="1"/>
  <c r="C17" i="19"/>
  <c r="A12" i="19"/>
  <c r="I11" i="3"/>
  <c r="I12" i="3"/>
  <c r="C116" i="1"/>
  <c r="F40" i="1"/>
  <c r="F41" i="1" s="1"/>
  <c r="F45" i="1" s="1"/>
  <c r="C139" i="3"/>
  <c r="C136" i="3"/>
  <c r="C133" i="3"/>
  <c r="C130" i="3"/>
  <c r="C126" i="3"/>
  <c r="C120" i="3"/>
  <c r="C115" i="3"/>
  <c r="C110" i="3"/>
  <c r="C106" i="3"/>
  <c r="C85" i="3"/>
  <c r="C77" i="3"/>
  <c r="C60" i="3"/>
  <c r="C41" i="3"/>
  <c r="C37" i="3"/>
  <c r="C32" i="3"/>
  <c r="C28" i="3"/>
  <c r="C23" i="3"/>
  <c r="C12" i="3"/>
  <c r="F139" i="1"/>
  <c r="F140" i="1" s="1"/>
  <c r="F136" i="1"/>
  <c r="F137" i="1" s="1"/>
  <c r="F133" i="1"/>
  <c r="F134" i="1" s="1"/>
  <c r="F130" i="1"/>
  <c r="F129" i="1"/>
  <c r="F131" i="1" s="1"/>
  <c r="F126" i="1"/>
  <c r="F127" i="1"/>
  <c r="F120" i="1"/>
  <c r="F119" i="1"/>
  <c r="F118" i="1"/>
  <c r="F115" i="1"/>
  <c r="F114" i="1"/>
  <c r="F113" i="1"/>
  <c r="F110" i="1"/>
  <c r="F109" i="1"/>
  <c r="F106" i="1"/>
  <c r="F107" i="1" s="1"/>
  <c r="F103" i="1"/>
  <c r="F99" i="1"/>
  <c r="F93" i="1"/>
  <c r="F88" i="1"/>
  <c r="F87" i="1"/>
  <c r="F86" i="1"/>
  <c r="F80" i="1"/>
  <c r="F63" i="1"/>
  <c r="F49" i="1"/>
  <c r="F43" i="1"/>
  <c r="F35" i="1"/>
  <c r="F36" i="1"/>
  <c r="F31" i="1"/>
  <c r="F30" i="1"/>
  <c r="F32" i="1" s="1"/>
  <c r="F26" i="1"/>
  <c r="F25" i="1"/>
  <c r="F21" i="1"/>
  <c r="F19" i="1"/>
  <c r="C79" i="3"/>
  <c r="C141" i="3"/>
  <c r="G139" i="1"/>
  <c r="G136" i="1"/>
  <c r="G133" i="1"/>
  <c r="G130" i="1"/>
  <c r="G129" i="1"/>
  <c r="G126" i="1"/>
  <c r="G114" i="1"/>
  <c r="G93" i="1"/>
  <c r="H93" i="1"/>
  <c r="G86" i="1"/>
  <c r="G80" i="1"/>
  <c r="G79" i="1"/>
  <c r="G78" i="1"/>
  <c r="G77" i="1"/>
  <c r="G76" i="1"/>
  <c r="G75" i="1"/>
  <c r="G74" i="1"/>
  <c r="G73" i="1"/>
  <c r="G72" i="1"/>
  <c r="G71" i="1"/>
  <c r="G70" i="1"/>
  <c r="G69" i="1"/>
  <c r="G68" i="1"/>
  <c r="G67" i="1"/>
  <c r="G66" i="1"/>
  <c r="G63" i="1"/>
  <c r="G62" i="1"/>
  <c r="G61" i="1"/>
  <c r="G59" i="1"/>
  <c r="G58" i="1"/>
  <c r="G57" i="1"/>
  <c r="G56" i="1"/>
  <c r="G55" i="1"/>
  <c r="G54" i="1"/>
  <c r="G53" i="1"/>
  <c r="G52" i="1"/>
  <c r="G51" i="1"/>
  <c r="G50" i="1"/>
  <c r="G49" i="1"/>
  <c r="G44" i="1"/>
  <c r="G43" i="1"/>
  <c r="H43" i="1"/>
  <c r="C16" i="20"/>
  <c r="G16" i="20"/>
  <c r="K16" i="20" s="1"/>
  <c r="Q16" i="20" s="1"/>
  <c r="U16" i="20" s="1"/>
  <c r="G40" i="1"/>
  <c r="G41" i="1"/>
  <c r="G35" i="1"/>
  <c r="G30" i="1"/>
  <c r="G15" i="1"/>
  <c r="G16" i="1"/>
  <c r="M43" i="1"/>
  <c r="Q43" i="1" s="1"/>
  <c r="O45" i="1"/>
  <c r="C107" i="1"/>
  <c r="G140" i="1"/>
  <c r="H136" i="1"/>
  <c r="M136" i="1" s="1"/>
  <c r="H137" i="1"/>
  <c r="G137" i="1"/>
  <c r="H133" i="1"/>
  <c r="M133" i="1" s="1"/>
  <c r="H134" i="1"/>
  <c r="G134" i="1"/>
  <c r="H130" i="1"/>
  <c r="M130" i="1" s="1"/>
  <c r="Q130" i="1" s="1"/>
  <c r="G131" i="1"/>
  <c r="H126" i="1"/>
  <c r="H127" i="1" s="1"/>
  <c r="G127" i="1"/>
  <c r="H86" i="1"/>
  <c r="H69" i="1"/>
  <c r="M69" i="1"/>
  <c r="Q69" i="1"/>
  <c r="H78" i="1"/>
  <c r="M78" i="1" s="1"/>
  <c r="Q78" i="1" s="1"/>
  <c r="H79" i="1"/>
  <c r="M79" i="1"/>
  <c r="Q79" i="1"/>
  <c r="H72" i="1"/>
  <c r="M72" i="1" s="1"/>
  <c r="Q72" i="1" s="1"/>
  <c r="H77" i="1"/>
  <c r="M77" i="1" s="1"/>
  <c r="Q77" i="1" s="1"/>
  <c r="H71" i="1"/>
  <c r="M71" i="1" s="1"/>
  <c r="Q71" i="1" s="1"/>
  <c r="G81" i="1"/>
  <c r="H68" i="1"/>
  <c r="M68" i="1"/>
  <c r="Q68" i="1" s="1"/>
  <c r="H61" i="1"/>
  <c r="M61" i="1"/>
  <c r="Q61" i="1"/>
  <c r="H53" i="1"/>
  <c r="M53" i="1"/>
  <c r="Q53" i="1"/>
  <c r="H54" i="1"/>
  <c r="M54" i="1" s="1"/>
  <c r="Q54" i="1" s="1"/>
  <c r="H62" i="1"/>
  <c r="M62" i="1"/>
  <c r="Q62" i="1"/>
  <c r="H57" i="1"/>
  <c r="M57" i="1"/>
  <c r="Q57" i="1" s="1"/>
  <c r="H35" i="1"/>
  <c r="M35" i="1" s="1"/>
  <c r="H36" i="1"/>
  <c r="G36" i="1"/>
  <c r="M126" i="1"/>
  <c r="M127" i="1" s="1"/>
  <c r="G142" i="1"/>
  <c r="C140" i="1"/>
  <c r="C137" i="1"/>
  <c r="C134" i="1"/>
  <c r="C131" i="1"/>
  <c r="C127" i="1"/>
  <c r="C142" i="1" s="1"/>
  <c r="C121" i="1"/>
  <c r="C104" i="1"/>
  <c r="D45" i="1"/>
  <c r="E45" i="1"/>
  <c r="G45" i="1"/>
  <c r="C15" i="20"/>
  <c r="F15" i="1"/>
  <c r="H15" i="1" s="1"/>
  <c r="A11" i="3"/>
  <c r="A12" i="3"/>
  <c r="A14" i="3"/>
  <c r="A15" i="3"/>
  <c r="A16" i="3"/>
  <c r="A17" i="3"/>
  <c r="A18" i="3"/>
  <c r="A20" i="3"/>
  <c r="A21" i="3"/>
  <c r="A22" i="3"/>
  <c r="A23" i="3"/>
  <c r="A25" i="3"/>
  <c r="A26" i="3"/>
  <c r="A27" i="3"/>
  <c r="A28" i="3"/>
  <c r="A30" i="3"/>
  <c r="A31" i="3"/>
  <c r="A32" i="3"/>
  <c r="A34" i="3"/>
  <c r="A36" i="3"/>
  <c r="A37" i="3"/>
  <c r="A39" i="3"/>
  <c r="A40" i="3"/>
  <c r="A41" i="3"/>
  <c r="A43" i="3"/>
  <c r="A45" i="3"/>
  <c r="A46" i="3"/>
  <c r="A47" i="3"/>
  <c r="A48" i="3"/>
  <c r="A49" i="3"/>
  <c r="A50" i="3"/>
  <c r="A51" i="3"/>
  <c r="A52" i="3"/>
  <c r="A53" i="3"/>
  <c r="A54" i="3"/>
  <c r="A55" i="3"/>
  <c r="A56" i="3"/>
  <c r="A57" i="3"/>
  <c r="A58" i="3"/>
  <c r="A59" i="3"/>
  <c r="A60" i="3"/>
  <c r="A62" i="3"/>
  <c r="A63" i="3"/>
  <c r="A64" i="3"/>
  <c r="A65" i="3"/>
  <c r="A66" i="3"/>
  <c r="A67" i="3"/>
  <c r="A68" i="3"/>
  <c r="A69" i="3"/>
  <c r="A70" i="3"/>
  <c r="A71" i="3"/>
  <c r="A72" i="3"/>
  <c r="A73" i="3"/>
  <c r="A74" i="3"/>
  <c r="A75" i="3"/>
  <c r="A76" i="3"/>
  <c r="A77" i="3"/>
  <c r="A79" i="3"/>
  <c r="A81" i="3"/>
  <c r="A82" i="3"/>
  <c r="A83" i="3"/>
  <c r="A84" i="3"/>
  <c r="A85" i="3"/>
  <c r="A87" i="3"/>
  <c r="A89" i="3"/>
  <c r="A91" i="3"/>
  <c r="A96" i="3"/>
  <c r="A97" i="3"/>
  <c r="A98" i="3"/>
  <c r="A99" i="3"/>
  <c r="A100" i="3"/>
  <c r="A101" i="3"/>
  <c r="A102" i="3"/>
  <c r="A103" i="3"/>
  <c r="A105" i="3"/>
  <c r="A106" i="3"/>
  <c r="A108" i="3"/>
  <c r="A109" i="3"/>
  <c r="A110" i="3"/>
  <c r="A112" i="3"/>
  <c r="A113" i="3"/>
  <c r="A114" i="3"/>
  <c r="A115" i="3"/>
  <c r="A117" i="3"/>
  <c r="A118" i="3"/>
  <c r="A119" i="3"/>
  <c r="A120" i="3"/>
  <c r="A122" i="3"/>
  <c r="A124" i="3"/>
  <c r="A125" i="3"/>
  <c r="A126" i="3"/>
  <c r="A128" i="3"/>
  <c r="A129" i="3"/>
  <c r="A130" i="3"/>
  <c r="A132" i="3"/>
  <c r="A133" i="3"/>
  <c r="A135" i="3"/>
  <c r="A136" i="3"/>
  <c r="A138" i="3"/>
  <c r="A139" i="3"/>
  <c r="A141" i="3"/>
  <c r="A143" i="3"/>
  <c r="A145" i="3"/>
  <c r="G87" i="1"/>
  <c r="H87" i="1" s="1"/>
  <c r="M87" i="1" s="1"/>
  <c r="Q87" i="1" s="1"/>
  <c r="C36" i="1"/>
  <c r="C45" i="1"/>
  <c r="C44" i="1" s="1"/>
  <c r="F44" i="1" s="1"/>
  <c r="H44" i="1" s="1"/>
  <c r="D120" i="3"/>
  <c r="C9" i="1"/>
  <c r="D9" i="1"/>
  <c r="E9" i="1"/>
  <c r="H9" i="1"/>
  <c r="A15" i="1"/>
  <c r="A16" i="1"/>
  <c r="A18" i="1"/>
  <c r="A19" i="1"/>
  <c r="A20" i="1"/>
  <c r="A21" i="1"/>
  <c r="A22" i="1"/>
  <c r="A24" i="1"/>
  <c r="A25" i="1"/>
  <c r="A26" i="1"/>
  <c r="A27" i="1"/>
  <c r="A29" i="1"/>
  <c r="A30" i="1"/>
  <c r="A31" i="1"/>
  <c r="A32" i="1"/>
  <c r="A34" i="1"/>
  <c r="A35" i="1"/>
  <c r="A36" i="1"/>
  <c r="A38" i="1"/>
  <c r="A40" i="1"/>
  <c r="A41" i="1"/>
  <c r="A43" i="1"/>
  <c r="A44" i="1"/>
  <c r="A45" i="1"/>
  <c r="A47" i="1"/>
  <c r="A49" i="1"/>
  <c r="A50" i="1"/>
  <c r="A51" i="1"/>
  <c r="A52" i="1"/>
  <c r="A53" i="1"/>
  <c r="A54" i="1"/>
  <c r="A55" i="1"/>
  <c r="A56" i="1"/>
  <c r="A57" i="1"/>
  <c r="A58" i="1"/>
  <c r="A59" i="1"/>
  <c r="A60" i="1"/>
  <c r="A61" i="1"/>
  <c r="A62" i="1"/>
  <c r="A63" i="1"/>
  <c r="A64" i="1"/>
  <c r="A66" i="1"/>
  <c r="A67" i="1"/>
  <c r="A68" i="1"/>
  <c r="A69" i="1"/>
  <c r="A70" i="1"/>
  <c r="A71" i="1"/>
  <c r="A72" i="1"/>
  <c r="A73" i="1"/>
  <c r="A74" i="1"/>
  <c r="A75" i="1"/>
  <c r="A76" i="1"/>
  <c r="A77" i="1"/>
  <c r="A78" i="1"/>
  <c r="A79" i="1"/>
  <c r="A80" i="1"/>
  <c r="A81" i="1"/>
  <c r="A83" i="1"/>
  <c r="A85" i="1"/>
  <c r="A86" i="1"/>
  <c r="A87" i="1"/>
  <c r="A88" i="1"/>
  <c r="A89" i="1"/>
  <c r="A91" i="1"/>
  <c r="A93" i="1"/>
  <c r="A95" i="1"/>
  <c r="A97" i="1"/>
  <c r="A98" i="1"/>
  <c r="A99" i="1"/>
  <c r="K9" i="1"/>
  <c r="A100" i="1"/>
  <c r="A101" i="1"/>
  <c r="A102" i="1"/>
  <c r="A103" i="1"/>
  <c r="A104" i="1"/>
  <c r="A106" i="1"/>
  <c r="A107" i="1"/>
  <c r="A109" i="1"/>
  <c r="A110" i="1"/>
  <c r="A111" i="1"/>
  <c r="A113" i="1"/>
  <c r="A114" i="1"/>
  <c r="A115" i="1"/>
  <c r="A116" i="1"/>
  <c r="A118" i="1"/>
  <c r="A119" i="1"/>
  <c r="A120" i="1"/>
  <c r="A121" i="1"/>
  <c r="A123" i="1"/>
  <c r="A125" i="1"/>
  <c r="A126" i="1"/>
  <c r="A127" i="1"/>
  <c r="A129" i="1"/>
  <c r="A130" i="1"/>
  <c r="A131" i="1"/>
  <c r="A133" i="1"/>
  <c r="A134" i="1"/>
  <c r="A136" i="1"/>
  <c r="A137" i="1"/>
  <c r="A139" i="1"/>
  <c r="A140" i="1"/>
  <c r="A142" i="1"/>
  <c r="A144" i="1"/>
  <c r="A146" i="1"/>
  <c r="H63" i="1" l="1"/>
  <c r="M63" i="1" s="1"/>
  <c r="Q63" i="1" s="1"/>
  <c r="H80" i="1"/>
  <c r="M80" i="1" s="1"/>
  <c r="Q80" i="1" s="1"/>
  <c r="W27" i="28"/>
  <c r="V28" i="28"/>
  <c r="N28" i="28"/>
  <c r="F28" i="28"/>
  <c r="H26" i="28"/>
  <c r="M22" i="28"/>
  <c r="C22" i="28"/>
  <c r="M21" i="28"/>
  <c r="C21" i="28" s="1"/>
  <c r="U25" i="28"/>
  <c r="W20" i="28"/>
  <c r="L23" i="28"/>
  <c r="M20" i="28"/>
  <c r="D23" i="28"/>
  <c r="AA23" i="28"/>
  <c r="Z23" i="28"/>
  <c r="Y25" i="28"/>
  <c r="X23" i="28"/>
  <c r="W19" i="28"/>
  <c r="S23" i="28"/>
  <c r="Q25" i="28"/>
  <c r="K23" i="28"/>
  <c r="J23" i="28"/>
  <c r="I25" i="28"/>
  <c r="C18" i="28"/>
  <c r="C14" i="28"/>
  <c r="C13" i="28"/>
  <c r="C12" i="28"/>
  <c r="M15" i="28"/>
  <c r="C11" i="28"/>
  <c r="H15" i="28"/>
  <c r="W15" i="28"/>
  <c r="C10" i="28"/>
  <c r="C9" i="28"/>
  <c r="C15" i="28" s="1"/>
  <c r="O83" i="1"/>
  <c r="O91" i="1"/>
  <c r="O95" i="1" s="1"/>
  <c r="O144" i="1"/>
  <c r="C10" i="19" s="1"/>
  <c r="H50" i="1"/>
  <c r="M50" i="1" s="1"/>
  <c r="Q50" i="1" s="1"/>
  <c r="H51" i="1"/>
  <c r="M51" i="1" s="1"/>
  <c r="Q51" i="1" s="1"/>
  <c r="H52" i="1"/>
  <c r="M52" i="1" s="1"/>
  <c r="Q52" i="1" s="1"/>
  <c r="H55" i="1"/>
  <c r="M55" i="1" s="1"/>
  <c r="Q55" i="1" s="1"/>
  <c r="H56" i="1"/>
  <c r="M56" i="1" s="1"/>
  <c r="Q56" i="1" s="1"/>
  <c r="H58" i="1"/>
  <c r="M58" i="1" s="1"/>
  <c r="Q58" i="1" s="1"/>
  <c r="H59" i="1"/>
  <c r="M59" i="1" s="1"/>
  <c r="Q59" i="1" s="1"/>
  <c r="H67" i="1"/>
  <c r="M67" i="1" s="1"/>
  <c r="Q67" i="1" s="1"/>
  <c r="H70" i="1"/>
  <c r="M70" i="1" s="1"/>
  <c r="Q70" i="1" s="1"/>
  <c r="H73" i="1"/>
  <c r="M73" i="1" s="1"/>
  <c r="Q73" i="1" s="1"/>
  <c r="H74" i="1"/>
  <c r="M74" i="1" s="1"/>
  <c r="Q74" i="1" s="1"/>
  <c r="H75" i="1"/>
  <c r="M75" i="1" s="1"/>
  <c r="Q75" i="1" s="1"/>
  <c r="H76" i="1"/>
  <c r="M76" i="1" s="1"/>
  <c r="Q76" i="1" s="1"/>
  <c r="M137" i="1"/>
  <c r="Q136" i="1"/>
  <c r="Q137" i="1" s="1"/>
  <c r="Q133" i="1"/>
  <c r="Q134" i="1" s="1"/>
  <c r="M134" i="1"/>
  <c r="Q35" i="1"/>
  <c r="Q36" i="1" s="1"/>
  <c r="M36" i="1"/>
  <c r="M86" i="1"/>
  <c r="Q86" i="1" s="1"/>
  <c r="I22" i="3"/>
  <c r="G26" i="1" s="1"/>
  <c r="H26" i="1" s="1"/>
  <c r="M26" i="1" s="1"/>
  <c r="Q26" i="1" s="1"/>
  <c r="D23" i="3"/>
  <c r="D18" i="3"/>
  <c r="I17" i="3"/>
  <c r="G21" i="1" s="1"/>
  <c r="H21" i="1" s="1"/>
  <c r="M21" i="1" s="1"/>
  <c r="Q21" i="1" s="1"/>
  <c r="I118" i="3"/>
  <c r="G119" i="1" s="1"/>
  <c r="H119" i="1" s="1"/>
  <c r="M119" i="1" s="1"/>
  <c r="Q119" i="1" s="1"/>
  <c r="E122" i="3"/>
  <c r="E143" i="3" s="1"/>
  <c r="F23" i="3"/>
  <c r="F34" i="3" s="1"/>
  <c r="F87" i="3" s="1"/>
  <c r="F91" i="3" s="1"/>
  <c r="G18" i="3"/>
  <c r="G34" i="3" s="1"/>
  <c r="G87" i="3" s="1"/>
  <c r="G91" i="3" s="1"/>
  <c r="H113" i="1"/>
  <c r="M113" i="1" s="1"/>
  <c r="Q113" i="1" s="1"/>
  <c r="I117" i="3"/>
  <c r="H115" i="3"/>
  <c r="H129" i="1"/>
  <c r="Q126" i="1"/>
  <c r="Q127" i="1" s="1"/>
  <c r="H103" i="1"/>
  <c r="M103" i="1" s="1"/>
  <c r="Q103" i="1" s="1"/>
  <c r="F121" i="1"/>
  <c r="I114" i="3"/>
  <c r="F116" i="1"/>
  <c r="F111" i="1"/>
  <c r="C123" i="1"/>
  <c r="C144" i="1" s="1"/>
  <c r="F104" i="1"/>
  <c r="F81" i="1"/>
  <c r="H20" i="1"/>
  <c r="M20" i="1" s="1"/>
  <c r="Q20" i="1" s="1"/>
  <c r="F22" i="1"/>
  <c r="F16" i="1"/>
  <c r="I99" i="3"/>
  <c r="G100" i="1" s="1"/>
  <c r="H100" i="1" s="1"/>
  <c r="M100" i="1" s="1"/>
  <c r="Q100" i="1" s="1"/>
  <c r="G145" i="3"/>
  <c r="G25" i="1"/>
  <c r="G27" i="1" s="1"/>
  <c r="H25" i="1"/>
  <c r="M25" i="1" s="1"/>
  <c r="H139" i="1"/>
  <c r="F142" i="1"/>
  <c r="I119" i="3"/>
  <c r="G120" i="1" s="1"/>
  <c r="H120" i="1" s="1"/>
  <c r="H114" i="1"/>
  <c r="D103" i="3"/>
  <c r="D122" i="3" s="1"/>
  <c r="D143" i="3" s="1"/>
  <c r="H40" i="1"/>
  <c r="I84" i="3"/>
  <c r="D85" i="3"/>
  <c r="F89" i="1"/>
  <c r="H66" i="1"/>
  <c r="C83" i="1"/>
  <c r="F64" i="1"/>
  <c r="F83" i="1" s="1"/>
  <c r="H49" i="1"/>
  <c r="C17" i="20"/>
  <c r="M44" i="1"/>
  <c r="D28" i="3"/>
  <c r="I27" i="3"/>
  <c r="H30" i="1"/>
  <c r="F27" i="1"/>
  <c r="F38" i="1" s="1"/>
  <c r="C38" i="1"/>
  <c r="M15" i="1"/>
  <c r="H16" i="1"/>
  <c r="C10" i="20" s="1"/>
  <c r="H106" i="3"/>
  <c r="F103" i="3"/>
  <c r="F122" i="3" s="1"/>
  <c r="F143" i="3" s="1"/>
  <c r="E84" i="20"/>
  <c r="Q41" i="20"/>
  <c r="Q45" i="20" s="1"/>
  <c r="U38" i="20"/>
  <c r="U41" i="20" s="1"/>
  <c r="U45" i="20" s="1"/>
  <c r="G15" i="20"/>
  <c r="K15" i="20" s="1"/>
  <c r="Q15" i="20" s="1"/>
  <c r="U15" i="20" s="1"/>
  <c r="G17" i="20"/>
  <c r="K17" i="20" s="1"/>
  <c r="Q17" i="20" s="1"/>
  <c r="U17" i="20" s="1"/>
  <c r="U29" i="20" s="1"/>
  <c r="I106" i="3"/>
  <c r="G106" i="1"/>
  <c r="H103" i="3"/>
  <c r="I100" i="3"/>
  <c r="C9" i="19" l="1"/>
  <c r="C12" i="19" s="1"/>
  <c r="C20" i="19" s="1"/>
  <c r="O146" i="1"/>
  <c r="M25" i="28"/>
  <c r="I28" i="28"/>
  <c r="Q28" i="28"/>
  <c r="R25" i="28"/>
  <c r="W23" i="28"/>
  <c r="C19" i="28"/>
  <c r="Y28" i="28"/>
  <c r="C20" i="28"/>
  <c r="M23" i="28"/>
  <c r="U28" i="28"/>
  <c r="W25" i="28"/>
  <c r="H28" i="28"/>
  <c r="C26" i="28"/>
  <c r="C27" i="28"/>
  <c r="D34" i="3"/>
  <c r="D87" i="3" s="1"/>
  <c r="D91" i="3" s="1"/>
  <c r="F145" i="3"/>
  <c r="I23" i="3"/>
  <c r="I120" i="3"/>
  <c r="H27" i="1"/>
  <c r="C13" i="20" s="1"/>
  <c r="G13" i="20" s="1"/>
  <c r="K13" i="20" s="1"/>
  <c r="Q13" i="20" s="1"/>
  <c r="U13" i="20" s="1"/>
  <c r="C12" i="20"/>
  <c r="G12" i="20" s="1"/>
  <c r="K12" i="20" s="1"/>
  <c r="Q12" i="20" s="1"/>
  <c r="U12" i="20" s="1"/>
  <c r="G118" i="1"/>
  <c r="H118" i="1" s="1"/>
  <c r="M118" i="1" s="1"/>
  <c r="Q118" i="1" s="1"/>
  <c r="G121" i="1"/>
  <c r="M129" i="1"/>
  <c r="H131" i="1"/>
  <c r="F123" i="1"/>
  <c r="F144" i="1" s="1"/>
  <c r="G115" i="1"/>
  <c r="I115" i="3"/>
  <c r="H122" i="3"/>
  <c r="H143" i="3" s="1"/>
  <c r="H145" i="3" s="1"/>
  <c r="D145" i="3"/>
  <c r="H140" i="1"/>
  <c r="M139" i="1"/>
  <c r="M120" i="1"/>
  <c r="Q120" i="1" s="1"/>
  <c r="M114" i="1"/>
  <c r="H41" i="1"/>
  <c r="H45" i="1" s="1"/>
  <c r="M40" i="1"/>
  <c r="G88" i="1"/>
  <c r="I85" i="3"/>
  <c r="C91" i="1"/>
  <c r="C95" i="1" s="1"/>
  <c r="H81" i="1"/>
  <c r="C19" i="20" s="1"/>
  <c r="G19" i="20" s="1"/>
  <c r="M66" i="1"/>
  <c r="F91" i="1"/>
  <c r="F95" i="1" s="1"/>
  <c r="E60" i="3"/>
  <c r="E79" i="3" s="1"/>
  <c r="E87" i="3" s="1"/>
  <c r="E91" i="3" s="1"/>
  <c r="E145" i="3" s="1"/>
  <c r="I56" i="3"/>
  <c r="M49" i="1"/>
  <c r="Q44" i="1"/>
  <c r="Q45" i="1" s="1"/>
  <c r="M45" i="1"/>
  <c r="E15" i="19"/>
  <c r="G31" i="1"/>
  <c r="I28" i="3"/>
  <c r="M30" i="1"/>
  <c r="M27" i="1"/>
  <c r="Q25" i="1"/>
  <c r="Q27" i="1" s="1"/>
  <c r="G38" i="20"/>
  <c r="G41" i="20" s="1"/>
  <c r="E10" i="20"/>
  <c r="Q15" i="1"/>
  <c r="Q16" i="1" s="1"/>
  <c r="M16" i="1"/>
  <c r="H106" i="1"/>
  <c r="G107" i="1"/>
  <c r="G110" i="1"/>
  <c r="H110" i="1" s="1"/>
  <c r="M110" i="1" s="1"/>
  <c r="G101" i="1"/>
  <c r="W28" i="28" l="1"/>
  <c r="C23" i="28"/>
  <c r="R28" i="28"/>
  <c r="C25" i="28"/>
  <c r="C28" i="28" s="1"/>
  <c r="M28" i="28"/>
  <c r="M30" i="28"/>
  <c r="H121" i="1"/>
  <c r="Q129" i="1"/>
  <c r="Q131" i="1" s="1"/>
  <c r="M131" i="1"/>
  <c r="H142" i="1"/>
  <c r="Q121" i="1"/>
  <c r="M121" i="1"/>
  <c r="F146" i="1"/>
  <c r="G116" i="1"/>
  <c r="H115" i="1"/>
  <c r="M140" i="1"/>
  <c r="Q139" i="1"/>
  <c r="Q140" i="1" s="1"/>
  <c r="Q142" i="1" s="1"/>
  <c r="Q114" i="1"/>
  <c r="M41" i="1"/>
  <c r="Q40" i="1"/>
  <c r="Q41" i="1" s="1"/>
  <c r="G89" i="1"/>
  <c r="H88" i="1"/>
  <c r="C146" i="1"/>
  <c r="Q66" i="1"/>
  <c r="Q81" i="1" s="1"/>
  <c r="M81" i="1"/>
  <c r="I60" i="3"/>
  <c r="I79" i="3" s="1"/>
  <c r="G60" i="1"/>
  <c r="Q49" i="1"/>
  <c r="G32" i="1"/>
  <c r="H31" i="1"/>
  <c r="Q30" i="1"/>
  <c r="G10" i="20"/>
  <c r="E21" i="20"/>
  <c r="Q110" i="1"/>
  <c r="E16" i="19"/>
  <c r="E17" i="19" s="1"/>
  <c r="G109" i="1"/>
  <c r="H107" i="1"/>
  <c r="M106" i="1"/>
  <c r="H101" i="1"/>
  <c r="F31" i="28" l="1"/>
  <c r="Y31" i="28"/>
  <c r="D31" i="28"/>
  <c r="Y32" i="28"/>
  <c r="Q31" i="28"/>
  <c r="J31" i="28"/>
  <c r="O30" i="28"/>
  <c r="T32" i="28"/>
  <c r="G30" i="28"/>
  <c r="E31" i="28"/>
  <c r="T31" i="28"/>
  <c r="J32" i="28"/>
  <c r="V30" i="28"/>
  <c r="G32" i="28"/>
  <c r="Z32" i="28"/>
  <c r="L31" i="28"/>
  <c r="X31" i="28"/>
  <c r="N30" i="28"/>
  <c r="F30" i="28"/>
  <c r="Z31" i="28"/>
  <c r="AA32" i="28"/>
  <c r="N32" i="28"/>
  <c r="F32" i="28"/>
  <c r="E30" i="28"/>
  <c r="X30" i="28"/>
  <c r="P30" i="28"/>
  <c r="S32" i="28"/>
  <c r="O31" i="28"/>
  <c r="X32" i="28"/>
  <c r="P31" i="28"/>
  <c r="R32" i="28"/>
  <c r="AA31" i="28"/>
  <c r="Q32" i="28"/>
  <c r="P32" i="28"/>
  <c r="H32" i="28"/>
  <c r="W31" i="28"/>
  <c r="K31" i="28"/>
  <c r="U32" i="28"/>
  <c r="N31" i="28"/>
  <c r="U31" i="28"/>
  <c r="O32" i="28"/>
  <c r="S31" i="28"/>
  <c r="V32" i="28"/>
  <c r="D32" i="28"/>
  <c r="E32" i="28"/>
  <c r="L32" i="28"/>
  <c r="K32" i="28"/>
  <c r="V31" i="28"/>
  <c r="G31" i="28"/>
  <c r="R31" i="28"/>
  <c r="Z30" i="28"/>
  <c r="Z33" i="28" s="1"/>
  <c r="L30" i="28"/>
  <c r="L33" i="28" s="1"/>
  <c r="D30" i="28"/>
  <c r="S30" i="28"/>
  <c r="S33" i="28" s="1"/>
  <c r="J30" i="28"/>
  <c r="J33" i="28" s="1"/>
  <c r="K30" i="28"/>
  <c r="K33" i="28" s="1"/>
  <c r="I32" i="28"/>
  <c r="AA30" i="28"/>
  <c r="AA33" i="28" s="1"/>
  <c r="I31" i="28"/>
  <c r="H30" i="28"/>
  <c r="T30" i="28"/>
  <c r="T33" i="28" s="1"/>
  <c r="M31" i="28"/>
  <c r="M32" i="28"/>
  <c r="I30" i="28"/>
  <c r="I33" i="28" s="1"/>
  <c r="Q30" i="28"/>
  <c r="Q33" i="28" s="1"/>
  <c r="Y30" i="28"/>
  <c r="Y33" i="28" s="1"/>
  <c r="U30" i="28"/>
  <c r="U33" i="28" s="1"/>
  <c r="H31" i="28"/>
  <c r="W32" i="28"/>
  <c r="W30" i="28"/>
  <c r="W33" i="28" s="1"/>
  <c r="R30" i="28"/>
  <c r="R33" i="28" s="1"/>
  <c r="M142" i="1"/>
  <c r="M115" i="1"/>
  <c r="H116" i="1"/>
  <c r="H89" i="1"/>
  <c r="C20" i="20" s="1"/>
  <c r="G20" i="20" s="1"/>
  <c r="K20" i="20" s="1"/>
  <c r="Q20" i="20" s="1"/>
  <c r="U20" i="20" s="1"/>
  <c r="M88" i="1"/>
  <c r="G64" i="1"/>
  <c r="G83" i="1" s="1"/>
  <c r="H60" i="1"/>
  <c r="M31" i="1"/>
  <c r="H32" i="1"/>
  <c r="C14" i="20" s="1"/>
  <c r="G14" i="20" s="1"/>
  <c r="K14" i="20" s="1"/>
  <c r="Q14" i="20" s="1"/>
  <c r="U14" i="20" s="1"/>
  <c r="G111" i="1"/>
  <c r="H109" i="1"/>
  <c r="M107" i="1"/>
  <c r="Q106" i="1"/>
  <c r="Q107" i="1" s="1"/>
  <c r="M101" i="1"/>
  <c r="M33" i="28" l="1"/>
  <c r="H33" i="28"/>
  <c r="D33" i="28"/>
  <c r="C30" i="28"/>
  <c r="C32" i="28"/>
  <c r="P33" i="28"/>
  <c r="X33" i="28"/>
  <c r="E33" i="28"/>
  <c r="F33" i="28"/>
  <c r="N33" i="28"/>
  <c r="V33" i="28"/>
  <c r="G33" i="28"/>
  <c r="O33" i="28"/>
  <c r="C31" i="28"/>
  <c r="Q115" i="1"/>
  <c r="Q116" i="1" s="1"/>
  <c r="M116" i="1"/>
  <c r="Q88" i="1"/>
  <c r="Q89" i="1" s="1"/>
  <c r="M89" i="1"/>
  <c r="M60" i="1"/>
  <c r="H64" i="1"/>
  <c r="Q31" i="1"/>
  <c r="Q32" i="1" s="1"/>
  <c r="M32" i="1"/>
  <c r="M109" i="1"/>
  <c r="H111" i="1"/>
  <c r="Q101" i="1"/>
  <c r="C33" i="28" l="1"/>
  <c r="H83" i="1"/>
  <c r="C18" i="20"/>
  <c r="Q60" i="1"/>
  <c r="Q64" i="1" s="1"/>
  <c r="Q83" i="1" s="1"/>
  <c r="M64" i="1"/>
  <c r="M83" i="1" s="1"/>
  <c r="Q109" i="1"/>
  <c r="Q111" i="1" s="1"/>
  <c r="M111" i="1"/>
  <c r="G18" i="20" l="1"/>
  <c r="K18" i="20" l="1"/>
  <c r="C18" i="3" l="1"/>
  <c r="C34" i="3" s="1"/>
  <c r="C87" i="3" s="1"/>
  <c r="C91" i="3" s="1"/>
  <c r="I15" i="3"/>
  <c r="Q18" i="20"/>
  <c r="G19" i="1" l="1"/>
  <c r="I18" i="3"/>
  <c r="I34" i="3" s="1"/>
  <c r="I87" i="3" s="1"/>
  <c r="I91" i="3" s="1"/>
  <c r="I98" i="3"/>
  <c r="C103" i="3"/>
  <c r="C122" i="3" s="1"/>
  <c r="C143" i="3" s="1"/>
  <c r="C145" i="3" s="1"/>
  <c r="U18" i="20"/>
  <c r="G22" i="1" l="1"/>
  <c r="G38" i="1" s="1"/>
  <c r="G91" i="1" s="1"/>
  <c r="G95" i="1" s="1"/>
  <c r="H19" i="1"/>
  <c r="I103" i="3"/>
  <c r="I122" i="3" s="1"/>
  <c r="I143" i="3" s="1"/>
  <c r="I145" i="3" s="1"/>
  <c r="G99" i="1"/>
  <c r="H22" i="1" l="1"/>
  <c r="H38" i="1" s="1"/>
  <c r="H91" i="1" s="1"/>
  <c r="H95" i="1" s="1"/>
  <c r="C11" i="20"/>
  <c r="M19" i="1"/>
  <c r="G104" i="1"/>
  <c r="G123" i="1" s="1"/>
  <c r="G144" i="1" s="1"/>
  <c r="G146" i="1" s="1"/>
  <c r="H99" i="1"/>
  <c r="H104" i="1" l="1"/>
  <c r="H123" i="1" s="1"/>
  <c r="H144" i="1" s="1"/>
  <c r="H146" i="1" s="1"/>
  <c r="M99" i="1"/>
  <c r="M22" i="1"/>
  <c r="M38" i="1" s="1"/>
  <c r="M91" i="1" s="1"/>
  <c r="M95" i="1" s="1"/>
  <c r="Q19" i="1"/>
  <c r="Q22" i="1" s="1"/>
  <c r="Q38" i="1" s="1"/>
  <c r="Q91" i="1" s="1"/>
  <c r="Q95" i="1" s="1"/>
  <c r="G11" i="20"/>
  <c r="C21" i="20"/>
  <c r="K11" i="20" l="1"/>
  <c r="G21" i="20"/>
  <c r="E9" i="19"/>
  <c r="M104" i="1"/>
  <c r="M123" i="1" s="1"/>
  <c r="M144" i="1" s="1"/>
  <c r="E10" i="19" s="1"/>
  <c r="E12" i="19" s="1"/>
  <c r="E20" i="19" s="1"/>
  <c r="E25" i="19" s="1"/>
  <c r="E28" i="19" s="1"/>
  <c r="E31" i="19" s="1"/>
  <c r="Q99" i="1"/>
  <c r="Q104" i="1" s="1"/>
  <c r="Q123" i="1" s="1"/>
  <c r="Q144" i="1" s="1"/>
  <c r="Q146" i="1" s="1"/>
  <c r="M146" i="1" l="1"/>
  <c r="Q11" i="20"/>
  <c r="K21" i="20"/>
  <c r="U11" i="20" l="1"/>
  <c r="U21" i="20" s="1"/>
  <c r="U27" i="20" s="1"/>
  <c r="U31" i="20" s="1"/>
  <c r="U49" i="20" s="1"/>
  <c r="U51" i="20" s="1"/>
  <c r="E32" i="19" s="1"/>
  <c r="E34" i="19" s="1"/>
  <c r="A41" i="28" s="1"/>
  <c r="Q21" i="20"/>
  <c r="Q27" i="20" s="1"/>
  <c r="X40" i="28" l="1"/>
  <c r="K38" i="28"/>
  <c r="L38" i="28"/>
  <c r="L40" i="28"/>
  <c r="Y39" i="28"/>
  <c r="AA40" i="28"/>
  <c r="T40" i="28"/>
  <c r="V38" i="28"/>
  <c r="Z40" i="28"/>
  <c r="J38" i="28"/>
  <c r="F39" i="28"/>
  <c r="X39" i="28"/>
  <c r="E21" i="27" s="1"/>
  <c r="O21" i="27" s="1"/>
  <c r="Q38" i="28"/>
  <c r="X38" i="28"/>
  <c r="O38" i="28"/>
  <c r="G39" i="28"/>
  <c r="F40" i="28"/>
  <c r="N40" i="28"/>
  <c r="I40" i="28"/>
  <c r="U39" i="28"/>
  <c r="Q39" i="28"/>
  <c r="K40" i="28"/>
  <c r="U38" i="28"/>
  <c r="Z38" i="28"/>
  <c r="D40" i="28"/>
  <c r="E40" i="28"/>
  <c r="O40" i="28"/>
  <c r="I38" i="28"/>
  <c r="F38" i="28"/>
  <c r="AA38" i="28"/>
  <c r="T39" i="28"/>
  <c r="E39" i="28"/>
  <c r="H39" i="28" s="1"/>
  <c r="V40" i="28"/>
  <c r="P38" i="28"/>
  <c r="N38" i="28"/>
  <c r="T38" i="28"/>
  <c r="Q40" i="28"/>
  <c r="P40" i="28"/>
  <c r="N39" i="28"/>
  <c r="S38" i="28"/>
  <c r="D38" i="28"/>
  <c r="J39" i="28"/>
  <c r="AA39" i="28"/>
  <c r="L39" i="28"/>
  <c r="U40" i="28"/>
  <c r="G40" i="28"/>
  <c r="I39" i="28"/>
  <c r="G38" i="28"/>
  <c r="G41" i="28" s="1"/>
  <c r="J40" i="28"/>
  <c r="K39" i="28"/>
  <c r="S39" i="28"/>
  <c r="Y40" i="28"/>
  <c r="Z39" i="28"/>
  <c r="S40" i="28"/>
  <c r="O39" i="28"/>
  <c r="D39" i="28"/>
  <c r="V39" i="28"/>
  <c r="E38" i="28"/>
  <c r="Y38" i="28"/>
  <c r="P39" i="28"/>
  <c r="S41" i="28" l="1"/>
  <c r="E18" i="27" s="1"/>
  <c r="AA41" i="28"/>
  <c r="E23" i="27" s="1"/>
  <c r="U41" i="28"/>
  <c r="G18" i="27"/>
  <c r="O18" i="27"/>
  <c r="Q18" i="27" s="1"/>
  <c r="V41" i="28"/>
  <c r="I31" i="27"/>
  <c r="I38" i="27" s="1"/>
  <c r="I40" i="27" s="1"/>
  <c r="M39" i="28"/>
  <c r="O41" i="28"/>
  <c r="C21" i="27"/>
  <c r="X41" i="28"/>
  <c r="W39" i="28"/>
  <c r="O23" i="27"/>
  <c r="Q23" i="27" s="1"/>
  <c r="G23" i="27"/>
  <c r="F41" i="28"/>
  <c r="Q41" i="28"/>
  <c r="D41" i="28"/>
  <c r="E13" i="27" s="1"/>
  <c r="Y41" i="28"/>
  <c r="E20" i="27" s="1"/>
  <c r="R38" i="28"/>
  <c r="N41" i="28"/>
  <c r="M40" i="28"/>
  <c r="L41" i="28"/>
  <c r="Z41" i="28"/>
  <c r="E22" i="27" s="1"/>
  <c r="R39" i="28"/>
  <c r="E17" i="27" s="1"/>
  <c r="O17" i="27" s="1"/>
  <c r="W40" i="28"/>
  <c r="W38" i="28"/>
  <c r="W41" i="28" s="1"/>
  <c r="E19" i="27" s="1"/>
  <c r="T41" i="28"/>
  <c r="M38" i="28"/>
  <c r="G31" i="27"/>
  <c r="I41" i="28"/>
  <c r="E41" i="28"/>
  <c r="H38" i="28"/>
  <c r="P41" i="28"/>
  <c r="H40" i="28"/>
  <c r="R40" i="28"/>
  <c r="J41" i="28"/>
  <c r="K41" i="28"/>
  <c r="C40" i="28" l="1"/>
  <c r="H41" i="28"/>
  <c r="E14" i="27" s="1"/>
  <c r="O14" i="27" s="1"/>
  <c r="Q14" i="27" s="1"/>
  <c r="M41" i="28"/>
  <c r="G21" i="27"/>
  <c r="M21" i="27"/>
  <c r="Q21" i="27" s="1"/>
  <c r="G38" i="27"/>
  <c r="K31" i="27"/>
  <c r="E15" i="27"/>
  <c r="O15" i="27" s="1"/>
  <c r="O22" i="27"/>
  <c r="Q22" i="27" s="1"/>
  <c r="G22" i="27"/>
  <c r="G13" i="27"/>
  <c r="O13" i="27"/>
  <c r="Q13" i="27" s="1"/>
  <c r="O19" i="27"/>
  <c r="Q19" i="27" s="1"/>
  <c r="G19" i="27"/>
  <c r="R41" i="28"/>
  <c r="C17" i="27"/>
  <c r="O20" i="27"/>
  <c r="Q20" i="27" s="1"/>
  <c r="G20" i="27"/>
  <c r="C39" i="28"/>
  <c r="C38" i="28"/>
  <c r="C41" i="28" s="1"/>
  <c r="E5" i="27" s="1"/>
  <c r="G14" i="27" l="1"/>
  <c r="M17" i="27"/>
  <c r="Q17" i="27" s="1"/>
  <c r="G17" i="27"/>
  <c r="K38" i="27"/>
  <c r="G40" i="27"/>
  <c r="C15" i="27" l="1"/>
  <c r="K40" i="27"/>
  <c r="E16" i="27" s="1"/>
  <c r="O16" i="27" l="1"/>
  <c r="Q16" i="27" s="1"/>
  <c r="G16" i="27"/>
  <c r="E25" i="27"/>
  <c r="M15" i="27"/>
  <c r="Q15" i="27" s="1"/>
  <c r="G15" i="27"/>
  <c r="C25" i="27"/>
  <c r="G25" i="27" l="1"/>
  <c r="Q25" i="27"/>
  <c r="Q26" i="27" s="1"/>
</calcChain>
</file>

<file path=xl/sharedStrings.xml><?xml version="1.0" encoding="utf-8"?>
<sst xmlns="http://schemas.openxmlformats.org/spreadsheetml/2006/main" count="674" uniqueCount="316">
  <si>
    <t>Indiana Michigan Power Company</t>
  </si>
  <si>
    <t>Cause No. 45235</t>
  </si>
  <si>
    <t>WP Phase In Compliance - Indiana Phase-in Rate Phase II Calculation</t>
  </si>
  <si>
    <t>INDIANA MICHIGAN POWER COMPANY</t>
  </si>
  <si>
    <t>PHASE IN RATE PHASE II ADJUSTMENT TRUE UP SUMMARY</t>
  </si>
  <si>
    <t>NET PLANT: COMPLIANCE</t>
  </si>
  <si>
    <t>AS OF DECEMBER 31, 2020</t>
  </si>
  <si>
    <t>(Dollars)</t>
  </si>
  <si>
    <t>( 1 )</t>
  </si>
  <si>
    <t>( 2 )</t>
  </si>
  <si>
    <t>(3)</t>
  </si>
  <si>
    <t>(4)</t>
  </si>
  <si>
    <t>Line No.</t>
  </si>
  <si>
    <t>Description</t>
  </si>
  <si>
    <r>
      <t>IN Retail
 As Ordered</t>
    </r>
    <r>
      <rPr>
        <b/>
        <vertAlign val="superscript"/>
        <sz val="10"/>
        <rFont val="Arial"/>
        <family val="2"/>
      </rPr>
      <t>2/</t>
    </r>
  </si>
  <si>
    <r>
      <t>Phase In Compliance Filing</t>
    </r>
    <r>
      <rPr>
        <b/>
        <vertAlign val="superscript"/>
        <sz val="10"/>
        <rFont val="Arial"/>
        <family val="2"/>
      </rPr>
      <t>3/</t>
    </r>
  </si>
  <si>
    <t>101 ELECTRIC PLANT IN SERVICE  (a)</t>
  </si>
  <si>
    <t>108 ACCUM. PROV. FOR DEPRECIATION  (a)</t>
  </si>
  <si>
    <t>NET PLANT</t>
  </si>
  <si>
    <t>LESS TRANSMISSION</t>
  </si>
  <si>
    <t>TRANSMISSION NET PLANT</t>
  </si>
  <si>
    <t>FORECASTED TEST YEAR END NET PLANT (b)</t>
  </si>
  <si>
    <t>(a) Excludes leased assets</t>
  </si>
  <si>
    <t>(b) For Phase-in rate adjustment reconciliation</t>
  </si>
  <si>
    <t>Difference in Net Plant</t>
  </si>
  <si>
    <r>
      <t>Authorized Rate of Return</t>
    </r>
    <r>
      <rPr>
        <vertAlign val="superscript"/>
        <sz val="10"/>
        <rFont val="Arial"/>
        <family val="2"/>
      </rPr>
      <t>1/</t>
    </r>
  </si>
  <si>
    <t>Change in Income Deficiency</t>
  </si>
  <si>
    <r>
      <t>Gross Revenue Conversion Factor</t>
    </r>
    <r>
      <rPr>
        <vertAlign val="superscript"/>
        <sz val="10"/>
        <rFont val="Arial"/>
        <family val="2"/>
      </rPr>
      <t>1/</t>
    </r>
  </si>
  <si>
    <t>Credit due to Difference in Net Plant</t>
  </si>
  <si>
    <r>
      <t>Credit due to Difference in Depreciation &amp; Amortization</t>
    </r>
    <r>
      <rPr>
        <vertAlign val="superscript"/>
        <sz val="10"/>
        <rFont val="Arial"/>
        <family val="2"/>
      </rPr>
      <t>4/</t>
    </r>
  </si>
  <si>
    <t>Going Forward Credit for Phase In Rate Adjustment Rider</t>
  </si>
  <si>
    <r>
      <rPr>
        <vertAlign val="superscript"/>
        <sz val="10"/>
        <rFont val="Arial"/>
        <family val="2"/>
      </rPr>
      <t>1/</t>
    </r>
    <r>
      <rPr>
        <sz val="10"/>
        <rFont val="Arial"/>
        <family val="2"/>
      </rPr>
      <t xml:space="preserve"> Source: Exhibit A-1C (Compliance) filed in Cause No 45235</t>
    </r>
  </si>
  <si>
    <r>
      <rPr>
        <vertAlign val="superscript"/>
        <sz val="10"/>
        <rFont val="Arial"/>
        <family val="2"/>
      </rPr>
      <t>2/</t>
    </r>
    <r>
      <rPr>
        <sz val="10"/>
        <rFont val="Arial"/>
        <family val="2"/>
      </rPr>
      <t xml:space="preserve"> Source: Attachment JCD-1C (Compliance) filed in Cause No 45235</t>
    </r>
  </si>
  <si>
    <r>
      <rPr>
        <vertAlign val="superscript"/>
        <sz val="10"/>
        <rFont val="Arial"/>
        <family val="2"/>
      </rPr>
      <t>3/</t>
    </r>
    <r>
      <rPr>
        <sz val="10"/>
        <rFont val="Arial"/>
        <family val="2"/>
      </rPr>
      <t xml:space="preserve"> Source: Item 2 (Column 10)</t>
    </r>
  </si>
  <si>
    <r>
      <rPr>
        <vertAlign val="superscript"/>
        <sz val="10"/>
        <rFont val="Arial"/>
        <family val="2"/>
      </rPr>
      <t>4/</t>
    </r>
    <r>
      <rPr>
        <sz val="10"/>
        <rFont val="Arial"/>
        <family val="2"/>
      </rPr>
      <t xml:space="preserve"> Source: Item 4</t>
    </r>
  </si>
  <si>
    <t>Phase In Rate Phase II Adjustment True Up</t>
  </si>
  <si>
    <t>Comparison of Test Year Net Plant-in-Service to Actual Calendar 2020 Amounts</t>
  </si>
  <si>
    <t>TOTAL COMPANY</t>
  </si>
  <si>
    <t>12 MOS. ENDED</t>
  </si>
  <si>
    <t>DECEMBER 31, 2020</t>
  </si>
  <si>
    <t>OTHER</t>
  </si>
  <si>
    <t>PROJECTED</t>
  </si>
  <si>
    <t>FIXED, KNOWN &amp;</t>
  </si>
  <si>
    <t>IURC APPROVED</t>
  </si>
  <si>
    <t>DEC. 31, 2020</t>
  </si>
  <si>
    <t>DIFFERENCE</t>
  </si>
  <si>
    <t>Line</t>
  </si>
  <si>
    <t>REGULATORY</t>
  </si>
  <si>
    <t>NON-UTILITY</t>
  </si>
  <si>
    <t>BEFORE</t>
  </si>
  <si>
    <t>MEASURABLE</t>
  </si>
  <si>
    <t>AFTER</t>
  </si>
  <si>
    <t>ALLOCATION</t>
  </si>
  <si>
    <t>IN RETAIL</t>
  </si>
  <si>
    <t>FROM</t>
  </si>
  <si>
    <t>No.</t>
  </si>
  <si>
    <t>ACTUAL</t>
  </si>
  <si>
    <t>ITEMS</t>
  </si>
  <si>
    <t>ADJUSTMENTS</t>
  </si>
  <si>
    <t>FACTOR</t>
  </si>
  <si>
    <t>ALLOCATOR</t>
  </si>
  <si>
    <t>AS ORDERED</t>
  </si>
  <si>
    <t>(5) = (2) + (3) + (4)</t>
  </si>
  <si>
    <t>(10) = (7) x (8)</t>
  </si>
  <si>
    <t>(12) = (10) - (11)</t>
  </si>
  <si>
    <t>Development of Rate Base</t>
  </si>
  <si>
    <t>Electric Plant in Service</t>
  </si>
  <si>
    <t>Intangible Plant</t>
  </si>
  <si>
    <t>Payroll</t>
  </si>
  <si>
    <t>Total Intangible Plant</t>
  </si>
  <si>
    <t>Production Plant</t>
  </si>
  <si>
    <t>Steam Production</t>
  </si>
  <si>
    <t>Demand</t>
  </si>
  <si>
    <t>Steam Production - Rockport Unit 2 SCR</t>
  </si>
  <si>
    <t>A317 ARO Steam Production Plant</t>
  </si>
  <si>
    <t>Total Steam Production</t>
  </si>
  <si>
    <t>Nuclear Production</t>
  </si>
  <si>
    <t>Nuclear Production Plant</t>
  </si>
  <si>
    <t>A326 ARO Nuclear Production Plnt</t>
  </si>
  <si>
    <t>Total Nuclear Production</t>
  </si>
  <si>
    <t>Hydraulic Production</t>
  </si>
  <si>
    <t>Hydraulic Production Plant</t>
  </si>
  <si>
    <t>A337 ARO Hydraulic Production</t>
  </si>
  <si>
    <t>Total  Hydraulic Production</t>
  </si>
  <si>
    <t>Other Production</t>
  </si>
  <si>
    <t>Other Production Plant</t>
  </si>
  <si>
    <t>Total Other Production</t>
  </si>
  <si>
    <t>Total Production Plant</t>
  </si>
  <si>
    <t>Transmission Plant</t>
  </si>
  <si>
    <t>Total Transmission Plant</t>
  </si>
  <si>
    <t xml:space="preserve">Transmission Plant - GSU       </t>
  </si>
  <si>
    <t xml:space="preserve">   Total</t>
  </si>
  <si>
    <t>Distribution Plant</t>
  </si>
  <si>
    <t>A360 Land and Land Rights</t>
  </si>
  <si>
    <t>Direct</t>
  </si>
  <si>
    <t>A361 Structures and Improvements</t>
  </si>
  <si>
    <t>A362 Station Equipment</t>
  </si>
  <si>
    <t>A363 Storage Battery Equipment</t>
  </si>
  <si>
    <t xml:space="preserve">A364 Poles,Towers &amp; Fixtures </t>
  </si>
  <si>
    <t>A365 O.H. Conductors &amp; Devices</t>
  </si>
  <si>
    <t>A366 Underground Conduits</t>
  </si>
  <si>
    <t>A367 U.G. Conductors &amp; Devices</t>
  </si>
  <si>
    <t>A368 Line Transformers</t>
  </si>
  <si>
    <t>A369 Services</t>
  </si>
  <si>
    <t>A370 Meters</t>
  </si>
  <si>
    <t>A370 Meters South Bend Smart Meter Pilot Program</t>
  </si>
  <si>
    <t>A371 Install. on Customer Prem.</t>
  </si>
  <si>
    <t>A372 Leased Prop. on Cust. Premises</t>
  </si>
  <si>
    <t>A373 Street Lights</t>
  </si>
  <si>
    <t>Total Indiana Distribution Plant</t>
  </si>
  <si>
    <t>Non Juris</t>
  </si>
  <si>
    <t>Total Michigan Distribution Plant</t>
  </si>
  <si>
    <t>Total Distribution Plant</t>
  </si>
  <si>
    <t>General Plant</t>
  </si>
  <si>
    <t>General</t>
  </si>
  <si>
    <t>A397 Communication Equipment South Bend Smart Meter Pilot Program</t>
  </si>
  <si>
    <t>A39919 ARO General Plant</t>
  </si>
  <si>
    <t>Total General Plant</t>
  </si>
  <si>
    <t>Total Electric Plant in Service</t>
  </si>
  <si>
    <t>Electric Plant Acquisition Adjustment</t>
  </si>
  <si>
    <t>Total Electric Utility Plant</t>
  </si>
  <si>
    <t>Accumulated Provision for Depreciation</t>
  </si>
  <si>
    <t xml:space="preserve">Production </t>
  </si>
  <si>
    <t>Steam, Hydraulic &amp; Other Generation</t>
  </si>
  <si>
    <t>Steam - Rockport U2 SCR</t>
  </si>
  <si>
    <t>Nuclear</t>
  </si>
  <si>
    <t>ARO Steam, Hydraulic &amp; Other Generation</t>
  </si>
  <si>
    <t>ARO Nuclear</t>
  </si>
  <si>
    <t>Transmission</t>
  </si>
  <si>
    <t>Transmission Plant - GSU</t>
  </si>
  <si>
    <t>Total</t>
  </si>
  <si>
    <t>Distribution</t>
  </si>
  <si>
    <t>Dis. Plt. Excl. IN Accts</t>
  </si>
  <si>
    <t>Distribution - Direct Assign IN (Storage Battery)</t>
  </si>
  <si>
    <t xml:space="preserve">Distribution Direct Acct 370 (SBSMPP) </t>
  </si>
  <si>
    <t>General Direct Acct 397 (SBSMPP)</t>
  </si>
  <si>
    <t>ARO General</t>
  </si>
  <si>
    <t>Total Accumulated Provision for Depreciation</t>
  </si>
  <si>
    <t>Accumulated Provision for Amortization</t>
  </si>
  <si>
    <t>Intangible</t>
  </si>
  <si>
    <t>Total Intangible</t>
  </si>
  <si>
    <t>Steam &amp; Hydraulic</t>
  </si>
  <si>
    <t>Total Accumulated Provision for Amortization</t>
  </si>
  <si>
    <t>Total Acc Prov Depreciation and Amortization</t>
  </si>
  <si>
    <t>Net Electric Plant in Service</t>
  </si>
  <si>
    <t>Adjustments Included in the Phase In Rate Phase II Adjustment True Up</t>
  </si>
  <si>
    <t>Twelve Months Ended December 31, 2020</t>
  </si>
  <si>
    <t xml:space="preserve">Adjustment </t>
  </si>
  <si>
    <t>Total Company Adjustments</t>
  </si>
  <si>
    <t>RB-1</t>
  </si>
  <si>
    <t>RB-2</t>
  </si>
  <si>
    <t>RB-3</t>
  </si>
  <si>
    <t>RB-4</t>
  </si>
  <si>
    <t>RB-5</t>
  </si>
  <si>
    <t>DEP-1</t>
  </si>
  <si>
    <t>Adjust total company rate base to reflect treatment of Rockport Unit 1 legacy test energy and CWIP ratemaking related to Rockport Unit 1 pollution control facilities on an Indiana basis.</t>
  </si>
  <si>
    <t>Remove ARO plant in service and ARO accumulated depreciation from rate base related to the original cost of ledger removal obligations for ash ponds, asbestos and nuclear decommissioning recorded with the implementation of FASB ASC 410 since costs for removal have not yet been incurred.</t>
  </si>
  <si>
    <t>Remove Electric Plant-in-Service and Accumulated Provision for Depreciation balances for all assets associated with the South Bend Smart Meter Pilot Project.</t>
  </si>
  <si>
    <t>Adjust plant and accumulated depreciation related to CWIP ratemaking approved in Indiana for LCM, DSI and SCR Unit 1 and IURC approved LCM Indiana depreciation rates.</t>
  </si>
  <si>
    <t>Adjust plant related to CWIP ratemaking approved in Indiana for the Rockport Unit 2 SCR.</t>
  </si>
  <si>
    <t>Adjust accumulated depreciation by applying Indiana jurisdictional depreciation rates approved by the Indiana Utility Regulatory Commission to Dec. 31, 2020 depreciable plant balances</t>
  </si>
  <si>
    <t>Calculation of the Depreciation &amp; Amortization Expense Portion of the Phase In Rate Phase II Adjustment True Up</t>
  </si>
  <si>
    <t>For the Test Year Ended December 31, 2020</t>
  </si>
  <si>
    <t>Depreciation Expense Adjustment Calculation</t>
  </si>
  <si>
    <r>
      <t>Total Company Adj Plant-in-Service</t>
    </r>
    <r>
      <rPr>
        <vertAlign val="superscript"/>
        <sz val="10"/>
        <color theme="1"/>
        <rFont val="Arial"/>
        <family val="2"/>
      </rPr>
      <t>1/</t>
    </r>
  </si>
  <si>
    <r>
      <t>Non-Depreciable Plant</t>
    </r>
    <r>
      <rPr>
        <vertAlign val="superscript"/>
        <sz val="10"/>
        <color theme="1"/>
        <rFont val="Arial"/>
        <family val="2"/>
      </rPr>
      <t>2/</t>
    </r>
  </si>
  <si>
    <t>Total Company Test Year End Depreciable Plant-in-Service</t>
  </si>
  <si>
    <r>
      <t>IURC Approved Depreciation Rate</t>
    </r>
    <r>
      <rPr>
        <vertAlign val="superscript"/>
        <sz val="10"/>
        <color theme="1"/>
        <rFont val="Arial"/>
        <family val="2"/>
      </rPr>
      <t>3/</t>
    </r>
  </si>
  <si>
    <t>Depreciation Expense at IURC Approved Rate</t>
  </si>
  <si>
    <r>
      <t>IURC Approved Allocation Factor</t>
    </r>
    <r>
      <rPr>
        <vertAlign val="superscript"/>
        <sz val="10"/>
        <color theme="1"/>
        <rFont val="Arial"/>
        <family val="2"/>
      </rPr>
      <t>4/</t>
    </r>
  </si>
  <si>
    <t>Allocator</t>
  </si>
  <si>
    <t>IN Retail Jurisdictional Depreciation Expense</t>
  </si>
  <si>
    <r>
      <t>Less:  IN Retail Depreciation
 in Base Rates</t>
    </r>
    <r>
      <rPr>
        <vertAlign val="superscript"/>
        <sz val="10"/>
        <color theme="1"/>
        <rFont val="Arial"/>
        <family val="2"/>
      </rPr>
      <t>4/</t>
    </r>
  </si>
  <si>
    <t>Difference</t>
  </si>
  <si>
    <t>(4) = (2) + (3)</t>
  </si>
  <si>
    <t>(6) = (4) x (5)</t>
  </si>
  <si>
    <t>(9) = (6) x (7)</t>
  </si>
  <si>
    <t>(11) = (9) - (10)</t>
  </si>
  <si>
    <t>N/A</t>
  </si>
  <si>
    <t>Steam Plant</t>
  </si>
  <si>
    <t>&lt;- reflects retirements exceeding investments</t>
  </si>
  <si>
    <t>Steam Plant - Rockport Unit 2 SCR</t>
  </si>
  <si>
    <t>Nuclear Plant</t>
  </si>
  <si>
    <t>&lt;-reflects value of LCM Rider</t>
  </si>
  <si>
    <t>Hydraulic Plant</t>
  </si>
  <si>
    <t>Other Generation Plant</t>
  </si>
  <si>
    <t>Distribution Plant - Indiana</t>
  </si>
  <si>
    <t>Distribution Plant - Michigan</t>
  </si>
  <si>
    <t>Non-Juris</t>
  </si>
  <si>
    <t>Depreciation Expense per Books</t>
  </si>
  <si>
    <r>
      <t>IURC Approved Allocation Factor</t>
    </r>
    <r>
      <rPr>
        <vertAlign val="superscript"/>
        <sz val="10"/>
        <color theme="1"/>
        <rFont val="Arial"/>
        <family val="2"/>
      </rPr>
      <t xml:space="preserve"> 4/</t>
    </r>
  </si>
  <si>
    <r>
      <t>Less:  IN Retail Depreciation 
in Base Rates</t>
    </r>
    <r>
      <rPr>
        <vertAlign val="superscript"/>
        <sz val="10"/>
        <color theme="1"/>
        <rFont val="Arial"/>
        <family val="2"/>
      </rPr>
      <t>4/</t>
    </r>
  </si>
  <si>
    <t>(15) = (12) x (13)</t>
  </si>
  <si>
    <t>(17) = (15) - (16)</t>
  </si>
  <si>
    <t>403.1 - Production ARO Depreciation</t>
  </si>
  <si>
    <t>Total Depreciation  Expense</t>
  </si>
  <si>
    <t>Less:  Difference in Transmission Plant</t>
  </si>
  <si>
    <t>Net Depreciation Expense Difference for Phase In Rate Adjustment Rider</t>
  </si>
  <si>
    <t>Amortization Expense Adjustment Calculation</t>
  </si>
  <si>
    <t>Total Company Test Year End Plant-in-Service Subject to Amortization</t>
  </si>
  <si>
    <t>Per Books Amortization Expense</t>
  </si>
  <si>
    <t>IN Retail Jurisdictional Amortization Expense</t>
  </si>
  <si>
    <r>
      <t>Less:  IN Retail Amortization 
Expense in 
Base Rates</t>
    </r>
    <r>
      <rPr>
        <vertAlign val="superscript"/>
        <sz val="10"/>
        <color theme="1"/>
        <rFont val="Arial"/>
        <family val="2"/>
      </rPr>
      <t>4/</t>
    </r>
  </si>
  <si>
    <t>(22) = (19) x (20)</t>
  </si>
  <si>
    <t>(24) = (22) - (23)</t>
  </si>
  <si>
    <t xml:space="preserve">Payroll </t>
  </si>
  <si>
    <t>Production - Rockport DSI Direct IN Amortization of Reg Asset</t>
  </si>
  <si>
    <t xml:space="preserve">Direct </t>
  </si>
  <si>
    <t>Total Amortization Expense</t>
  </si>
  <si>
    <t xml:space="preserve">Total Phase In Rate Adjustment </t>
  </si>
  <si>
    <t>Net Difference in Depreciation &amp; Amortization Expenses for Phase In Adjustment Rider</t>
  </si>
  <si>
    <t>Credit Due to Difference in Depreciation &amp; Amortization Expenses</t>
  </si>
  <si>
    <t>5/</t>
  </si>
  <si>
    <t>Non-Depreciable Plant Calculation</t>
  </si>
  <si>
    <r>
      <t>31000 - Land - Coal Fired</t>
    </r>
    <r>
      <rPr>
        <vertAlign val="superscript"/>
        <sz val="10"/>
        <color theme="1"/>
        <rFont val="Arial"/>
        <family val="2"/>
      </rPr>
      <t>6/</t>
    </r>
  </si>
  <si>
    <r>
      <t>31010 - Land Rights - Coal Fired</t>
    </r>
    <r>
      <rPr>
        <vertAlign val="superscript"/>
        <sz val="10"/>
        <color theme="1"/>
        <rFont val="Arial"/>
        <family val="2"/>
      </rPr>
      <t>6/</t>
    </r>
  </si>
  <si>
    <r>
      <t>Rockport Plant Under Lease</t>
    </r>
    <r>
      <rPr>
        <vertAlign val="superscript"/>
        <sz val="10"/>
        <color theme="1"/>
        <rFont val="Arial"/>
        <family val="2"/>
      </rPr>
      <t>7/</t>
    </r>
  </si>
  <si>
    <t>&lt;-plant subject to amortization</t>
  </si>
  <si>
    <r>
      <t>32000 - Land</t>
    </r>
    <r>
      <rPr>
        <vertAlign val="superscript"/>
        <sz val="10"/>
        <color theme="1"/>
        <rFont val="Arial"/>
        <family val="2"/>
      </rPr>
      <t>6/</t>
    </r>
  </si>
  <si>
    <r>
      <t>33000 - Land</t>
    </r>
    <r>
      <rPr>
        <vertAlign val="superscript"/>
        <sz val="10"/>
        <color theme="1"/>
        <rFont val="Arial"/>
        <family val="2"/>
      </rPr>
      <t>6/</t>
    </r>
  </si>
  <si>
    <r>
      <t>33010 - Land Rights</t>
    </r>
    <r>
      <rPr>
        <vertAlign val="superscript"/>
        <sz val="10"/>
        <color theme="1"/>
        <rFont val="Arial"/>
        <family val="2"/>
      </rPr>
      <t>6/</t>
    </r>
  </si>
  <si>
    <r>
      <t>34000 - Land</t>
    </r>
    <r>
      <rPr>
        <vertAlign val="superscript"/>
        <sz val="10"/>
        <color theme="1"/>
        <rFont val="Arial"/>
        <family val="2"/>
      </rPr>
      <t>6/</t>
    </r>
  </si>
  <si>
    <r>
      <t>35000 - Land</t>
    </r>
    <r>
      <rPr>
        <vertAlign val="superscript"/>
        <sz val="10"/>
        <color theme="1"/>
        <rFont val="Arial"/>
        <family val="2"/>
      </rPr>
      <t>6/</t>
    </r>
  </si>
  <si>
    <r>
      <t>36000 - Land</t>
    </r>
    <r>
      <rPr>
        <vertAlign val="superscript"/>
        <sz val="10"/>
        <color theme="1"/>
        <rFont val="Arial"/>
        <family val="2"/>
      </rPr>
      <t>6/</t>
    </r>
  </si>
  <si>
    <r>
      <t>38900 - Land</t>
    </r>
    <r>
      <rPr>
        <vertAlign val="superscript"/>
        <sz val="10"/>
        <color theme="1"/>
        <rFont val="Arial"/>
        <family val="2"/>
      </rPr>
      <t>6/</t>
    </r>
  </si>
  <si>
    <r>
      <t>38910 - Land Rights</t>
    </r>
    <r>
      <rPr>
        <vertAlign val="superscript"/>
        <sz val="10"/>
        <color theme="1"/>
        <rFont val="Arial"/>
        <family val="2"/>
      </rPr>
      <t>6/</t>
    </r>
  </si>
  <si>
    <r>
      <t>39000 - Structures and Improvements</t>
    </r>
    <r>
      <rPr>
        <vertAlign val="superscript"/>
        <sz val="10"/>
        <color theme="1"/>
        <rFont val="Arial"/>
        <family val="2"/>
      </rPr>
      <t>7/</t>
    </r>
  </si>
  <si>
    <r>
      <rPr>
        <vertAlign val="superscript"/>
        <sz val="10"/>
        <color theme="1"/>
        <rFont val="Arial"/>
        <family val="2"/>
      </rPr>
      <t>6/</t>
    </r>
    <r>
      <rPr>
        <sz val="10"/>
        <color theme="1"/>
        <rFont val="Arial"/>
        <family val="2"/>
      </rPr>
      <t xml:space="preserve"> Source - Power Plant Report Asset 1048 (see Non-Dep Plant tab in December 2020 EPIS file).</t>
    </r>
  </si>
  <si>
    <r>
      <rPr>
        <vertAlign val="superscript"/>
        <sz val="10"/>
        <color theme="1"/>
        <rFont val="Arial"/>
        <family val="2"/>
      </rPr>
      <t>7/</t>
    </r>
    <r>
      <rPr>
        <sz val="10"/>
        <color theme="1"/>
        <rFont val="Arial"/>
        <family val="2"/>
      </rPr>
      <t xml:space="preserve"> Source - IM Leasehold Improvements December 2020 file (Power Plant Reports).</t>
    </r>
  </si>
  <si>
    <r>
      <rPr>
        <vertAlign val="superscript"/>
        <sz val="10"/>
        <color theme="1"/>
        <rFont val="Arial"/>
        <family val="2"/>
      </rPr>
      <t xml:space="preserve">1/ </t>
    </r>
    <r>
      <rPr>
        <sz val="10"/>
        <color theme="1"/>
        <rFont val="Arial"/>
        <family val="2"/>
      </rPr>
      <t>Source: Item 2 (Column 7)</t>
    </r>
  </si>
  <si>
    <r>
      <rPr>
        <vertAlign val="superscript"/>
        <sz val="10"/>
        <color theme="1"/>
        <rFont val="Arial"/>
        <family val="2"/>
      </rPr>
      <t xml:space="preserve">2/ </t>
    </r>
    <r>
      <rPr>
        <sz val="10"/>
        <color theme="1"/>
        <rFont val="Arial"/>
        <family val="2"/>
      </rPr>
      <t>Non-Depreciable Plant includes Land and Land Rights balances not subject to depreciation and those assets subject to amortization. Note - ARO assets have already been removed.</t>
    </r>
  </si>
  <si>
    <r>
      <rPr>
        <vertAlign val="superscript"/>
        <sz val="10"/>
        <color theme="1"/>
        <rFont val="Arial"/>
        <family val="2"/>
      </rPr>
      <t>3/</t>
    </r>
    <r>
      <rPr>
        <sz val="10"/>
        <color theme="1"/>
        <rFont val="Arial"/>
        <family val="2"/>
      </rPr>
      <t xml:space="preserve"> Source - Attachment JAC-1 (Schedule I) filed in Cause No. 45235</t>
    </r>
  </si>
  <si>
    <r>
      <rPr>
        <vertAlign val="superscript"/>
        <sz val="10"/>
        <color theme="1"/>
        <rFont val="Arial"/>
        <family val="2"/>
      </rPr>
      <t>4/</t>
    </r>
    <r>
      <rPr>
        <sz val="10"/>
        <color theme="1"/>
        <rFont val="Arial"/>
        <family val="2"/>
      </rPr>
      <t xml:space="preserve"> Source - Attachment JCD-1C (Compliance) filed in Cause No 45235</t>
    </r>
  </si>
  <si>
    <r>
      <rPr>
        <vertAlign val="superscript"/>
        <sz val="10"/>
        <color theme="1"/>
        <rFont val="Arial"/>
        <family val="2"/>
      </rPr>
      <t>5/</t>
    </r>
    <r>
      <rPr>
        <sz val="10"/>
        <color theme="1"/>
        <rFont val="Arial"/>
        <family val="2"/>
      </rPr>
      <t xml:space="preserve">Difference in Depreciation and Amortization Expense has been limited to the lessor of a net credit or zero.  </t>
    </r>
  </si>
  <si>
    <t xml:space="preserve">Indiana Michigan Power Company                </t>
  </si>
  <si>
    <t>Determination of Phase In Rate Phase II Adjustment Factors</t>
  </si>
  <si>
    <t>Total Revenue Requirement</t>
  </si>
  <si>
    <t>Class</t>
  </si>
  <si>
    <t>Energy</t>
  </si>
  <si>
    <t>Forecast</t>
  </si>
  <si>
    <t>Revenue</t>
  </si>
  <si>
    <t>Billing Demand</t>
  </si>
  <si>
    <t>Billing</t>
  </si>
  <si>
    <t>$ / kVA or kW</t>
  </si>
  <si>
    <t>$ / kWh</t>
  </si>
  <si>
    <t>Assignment</t>
  </si>
  <si>
    <r>
      <t xml:space="preserve">(kVA or kW) </t>
    </r>
    <r>
      <rPr>
        <u/>
        <vertAlign val="superscript"/>
        <sz val="10"/>
        <rFont val="Arial"/>
        <family val="2"/>
      </rPr>
      <t>1/</t>
    </r>
  </si>
  <si>
    <r>
      <t>Energy (kWh)</t>
    </r>
    <r>
      <rPr>
        <u/>
        <vertAlign val="superscript"/>
        <sz val="10"/>
        <rFont val="Arial"/>
        <family val="2"/>
      </rPr>
      <t xml:space="preserve"> 1/</t>
    </r>
  </si>
  <si>
    <t>Rate</t>
  </si>
  <si>
    <t>Verification</t>
  </si>
  <si>
    <t>(1)</t>
  </si>
  <si>
    <t>(2)</t>
  </si>
  <si>
    <t>(3) = (1) + (2)</t>
  </si>
  <si>
    <t>(5)</t>
  </si>
  <si>
    <t>(6) = (1) / (4)</t>
  </si>
  <si>
    <t>(7) = (2) / (5)</t>
  </si>
  <si>
    <t>RS</t>
  </si>
  <si>
    <t>*</t>
  </si>
  <si>
    <t>GS</t>
  </si>
  <si>
    <t>LGS</t>
  </si>
  <si>
    <t>LGS-LM-TOD</t>
  </si>
  <si>
    <t>IP / IRP-Firm / Juris-IRP</t>
  </si>
  <si>
    <t>MS</t>
  </si>
  <si>
    <t>WSS</t>
  </si>
  <si>
    <t>IS</t>
  </si>
  <si>
    <t>EHG</t>
  </si>
  <si>
    <t>OL</t>
  </si>
  <si>
    <t>SL</t>
  </si>
  <si>
    <t>Revenue Verification</t>
  </si>
  <si>
    <t>LGS-LM-TOD Rate Design</t>
  </si>
  <si>
    <r>
      <rPr>
        <u/>
        <sz val="10"/>
        <rFont val="Arial"/>
        <family val="2"/>
      </rPr>
      <t>Step 1</t>
    </r>
    <r>
      <rPr>
        <sz val="10"/>
        <rFont val="Arial"/>
        <family val="2"/>
      </rPr>
      <t xml:space="preserve"> - Solve for LGS LM-TOD Revenue Requirement</t>
    </r>
  </si>
  <si>
    <t>Phase-in</t>
  </si>
  <si>
    <t>Total  LGS Sec PRA Revenue Requirement (pg. 2)</t>
  </si>
  <si>
    <r>
      <t>kWh</t>
    </r>
    <r>
      <rPr>
        <u/>
        <vertAlign val="superscript"/>
        <sz val="10"/>
        <rFont val="Arial"/>
        <family val="2"/>
      </rPr>
      <t xml:space="preserve"> 1/</t>
    </r>
  </si>
  <si>
    <t>LGS SEC</t>
  </si>
  <si>
    <t>LGS LM-TOD</t>
  </si>
  <si>
    <t>LGS TOD SEC</t>
  </si>
  <si>
    <t>Total LGS Secondary kWh</t>
  </si>
  <si>
    <t>LGS SEC Energy Rate</t>
  </si>
  <si>
    <t>LGS LM-TOD PRA Revenue Requirement ($)</t>
  </si>
  <si>
    <t>1/ Source: WP-MWN-7C (Compliance) filed in Cause No 45235</t>
  </si>
  <si>
    <t>* Revised after revenue verification</t>
  </si>
  <si>
    <t>Phase In Rate Phase II Adjustment Credit Allocation</t>
  </si>
  <si>
    <t>Label</t>
  </si>
  <si>
    <t>Function</t>
  </si>
  <si>
    <t>Retail</t>
  </si>
  <si>
    <t>GS-SEC</t>
  </si>
  <si>
    <t>GS-PRI</t>
  </si>
  <si>
    <t>GS-SUB</t>
  </si>
  <si>
    <t>LGS-SEC</t>
  </si>
  <si>
    <t>LGS-PRI</t>
  </si>
  <si>
    <t>LGS-SUB</t>
  </si>
  <si>
    <t>LGS-TRAN</t>
  </si>
  <si>
    <t>IP-SEC</t>
  </si>
  <si>
    <t>IP-PRI</t>
  </si>
  <si>
    <t>IP-SUB</t>
  </si>
  <si>
    <t>IP-TRA</t>
  </si>
  <si>
    <t>IP</t>
  </si>
  <si>
    <t>WSS_SEC</t>
  </si>
  <si>
    <t>WSS_PRI</t>
  </si>
  <si>
    <t>WSS_SUB</t>
  </si>
  <si>
    <r>
      <t>Net Electric Plant in Service ($)</t>
    </r>
    <r>
      <rPr>
        <b/>
        <vertAlign val="superscript"/>
        <sz val="10"/>
        <rFont val="Arial"/>
        <family val="2"/>
      </rPr>
      <t>1/</t>
    </r>
  </si>
  <si>
    <t>PRODUCTION</t>
  </si>
  <si>
    <t>TO_TRAN</t>
  </si>
  <si>
    <t>DISTPRI</t>
  </si>
  <si>
    <t>DISTSEC</t>
  </si>
  <si>
    <t>ENERGY</t>
  </si>
  <si>
    <t>CUSTOMER</t>
  </si>
  <si>
    <t>TOTAL</t>
  </si>
  <si>
    <t>Net Electric Plant in Service ($)
(Excluding TO_TRAN)</t>
  </si>
  <si>
    <t xml:space="preserve">Summary of Net Electric Plant in Service ($)
(Excluding TO_TRAN) </t>
  </si>
  <si>
    <t>DEMAND</t>
  </si>
  <si>
    <t>Net Electric Plant in Service (%)
(Excluding TO_TRAN)</t>
  </si>
  <si>
    <r>
      <t xml:space="preserve">Compliance PRA Phase II Revenue Requirement </t>
    </r>
    <r>
      <rPr>
        <b/>
        <vertAlign val="superscript"/>
        <sz val="10"/>
        <color theme="1"/>
        <rFont val="Arial"/>
        <family val="2"/>
      </rPr>
      <t>2/</t>
    </r>
  </si>
  <si>
    <r>
      <rPr>
        <vertAlign val="superscript"/>
        <sz val="10"/>
        <color theme="1"/>
        <rFont val="Arial"/>
        <family val="2"/>
      </rPr>
      <t xml:space="preserve">1/ </t>
    </r>
    <r>
      <rPr>
        <sz val="10"/>
        <color theme="1"/>
        <rFont val="Arial"/>
        <family val="2"/>
      </rPr>
      <t xml:space="preserve">Source: Attachment DEH-1C (Compliance) filed in Cause No 45235 </t>
    </r>
  </si>
  <si>
    <r>
      <rPr>
        <vertAlign val="superscript"/>
        <sz val="10"/>
        <color theme="1"/>
        <rFont val="Arial"/>
        <family val="2"/>
      </rPr>
      <t>2/</t>
    </r>
    <r>
      <rPr>
        <sz val="10"/>
        <color theme="1"/>
        <rFont val="Arial"/>
        <family val="2"/>
      </rPr>
      <t xml:space="preserve"> Source: Item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</si>
</sst>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_);\(0\)"/>
    <numFmt numFmtId="166" formatCode="General_)"/>
    <numFmt numFmtId="167" formatCode="0_)"/>
    <numFmt numFmtId="168" formatCode="#,##0.000"/>
    <numFmt numFmtId="169" formatCode="#,##0.0000_);\(#,##0.0000\)"/>
    <numFmt numFmtId="170" formatCode="0.0000000"/>
    <numFmt numFmtId="171" formatCode="&quot;$&quot;#,##0"/>
    <numFmt numFmtId="172" formatCode="&quot;$&quot;#,##0.00"/>
    <numFmt numFmtId="173" formatCode="_ * #,##0.00_ ;_ * \-#,##0.00_ ;_ * &quot;-&quot;??_ ;_ @_ "/>
    <numFmt numFmtId="174" formatCode="_ &quot;$&quot;* #,##0_ ;_ &quot;$&quot;* \-#,##0_ ;_ &quot;$&quot;* &quot;-&quot;_ ;_ @_ "/>
    <numFmt numFmtId="175" formatCode="_ &quot;$&quot;* #,##0.00_ ;_ &quot;$&quot;* \-#,##0.00_ ;_ &quot;$&quot;* &quot;-&quot;??_ ;_ @_ "/>
    <numFmt numFmtId="176" formatCode="_(&quot;$&quot;* #,##0_);_(&quot;$&quot;* \(#,##0\);_(&quot;$&quot;* &quot;-&quot;??_);_(@_)"/>
    <numFmt numFmtId="177" formatCode="_(&quot;$&quot;* #,##0.000000_);_(&quot;$&quot;* \(#,##0.000000\);_(&quot;$&quot;* &quot;-&quot;??_);_(@_)"/>
    <numFmt numFmtId="178" formatCode="_(&quot;$&quot;* #,##0.000_);_(&quot;$&quot;* \(#,##0.000\);_(&quot;$&quot;* &quot;-&quot;??_);_(@_)"/>
  </numFmts>
  <fonts count="12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theme="1"/>
      <name val="Arial"/>
      <family val="2"/>
    </font>
    <font>
      <sz val="10"/>
      <color theme="1"/>
      <name val="Arial"/>
      <family val="2"/>
    </font>
    <font>
      <b/>
      <sz val="10"/>
      <name val="Arial"/>
      <family val="2"/>
    </font>
    <font>
      <sz val="8"/>
      <name val="Arial"/>
      <family val="2"/>
    </font>
    <font>
      <sz val="10"/>
      <name val="MS Sans Serif"/>
      <family val="2"/>
    </font>
    <font>
      <b/>
      <sz val="10"/>
      <name val="MS Sans Serif"/>
      <family val="2"/>
    </font>
    <font>
      <sz val="10"/>
      <color indexed="8"/>
      <name val="Arial"/>
      <family val="2"/>
    </font>
    <font>
      <b/>
      <sz val="10"/>
      <color indexed="8"/>
      <name val="Arial"/>
      <family val="2"/>
    </font>
    <font>
      <sz val="10"/>
      <color indexed="9"/>
      <name val="Arial"/>
      <family val="2"/>
    </font>
    <font>
      <sz val="12"/>
      <color indexed="8"/>
      <name val="Arial"/>
      <family val="2"/>
    </font>
    <font>
      <sz val="11"/>
      <color indexed="8"/>
      <name val="Calibri"/>
      <family val="2"/>
    </font>
    <font>
      <sz val="11"/>
      <color indexed="9"/>
      <name val="Calibri"/>
      <family val="2"/>
    </font>
    <font>
      <sz val="10"/>
      <color indexed="20"/>
      <name val="Arial"/>
      <family val="2"/>
    </font>
    <font>
      <sz val="11"/>
      <color indexed="20"/>
      <name val="Calibri"/>
      <family val="2"/>
    </font>
    <font>
      <sz val="11"/>
      <color rgb="FF9C0006"/>
      <name val="Calibri"/>
      <family val="2"/>
    </font>
    <font>
      <sz val="10"/>
      <name val="Courier"/>
      <family val="3"/>
    </font>
    <font>
      <b/>
      <sz val="10"/>
      <color indexed="10"/>
      <name val="Arial"/>
      <family val="2"/>
    </font>
    <font>
      <b/>
      <sz val="11"/>
      <color indexed="52"/>
      <name val="Calibri"/>
      <family val="2"/>
    </font>
    <font>
      <b/>
      <sz val="11"/>
      <color rgb="FFFA7D00"/>
      <name val="Calibri"/>
      <family val="2"/>
    </font>
    <font>
      <b/>
      <sz val="11"/>
      <color indexed="10"/>
      <name val="Calibri"/>
      <family val="2"/>
    </font>
    <font>
      <b/>
      <sz val="10"/>
      <color indexed="9"/>
      <name val="Arial"/>
      <family val="2"/>
    </font>
    <font>
      <b/>
      <sz val="11"/>
      <color indexed="9"/>
      <name val="Calibri"/>
      <family val="2"/>
    </font>
    <font>
      <sz val="11"/>
      <color theme="1"/>
      <name val="Times New Roman"/>
      <family val="2"/>
    </font>
    <font>
      <sz val="9"/>
      <color indexed="8"/>
      <name val="Calibri"/>
      <family val="2"/>
    </font>
    <font>
      <sz val="12"/>
      <color theme="1"/>
      <name val="Calibri"/>
      <family val="2"/>
    </font>
    <font>
      <i/>
      <sz val="10"/>
      <color indexed="23"/>
      <name val="Arial"/>
      <family val="2"/>
    </font>
    <font>
      <i/>
      <sz val="11"/>
      <color indexed="23"/>
      <name val="Calibri"/>
      <family val="2"/>
    </font>
    <font>
      <i/>
      <sz val="11"/>
      <color rgb="FF7F7F7F"/>
      <name val="Calibri"/>
      <family val="2"/>
    </font>
    <font>
      <sz val="10"/>
      <color indexed="17"/>
      <name val="Arial"/>
      <family val="2"/>
    </font>
    <font>
      <sz val="11"/>
      <color indexed="17"/>
      <name val="Calibri"/>
      <family val="2"/>
    </font>
    <font>
      <sz val="11"/>
      <color rgb="FF006100"/>
      <name val="Calibri"/>
      <family val="2"/>
    </font>
    <font>
      <b/>
      <sz val="15"/>
      <color indexed="62"/>
      <name val="Arial"/>
      <family val="2"/>
    </font>
    <font>
      <b/>
      <sz val="15"/>
      <color indexed="56"/>
      <name val="Calibri"/>
      <family val="2"/>
    </font>
    <font>
      <b/>
      <sz val="15"/>
      <color theme="3"/>
      <name val="Calibri"/>
      <family val="2"/>
    </font>
    <font>
      <b/>
      <sz val="15"/>
      <color indexed="62"/>
      <name val="Calibri"/>
      <family val="2"/>
    </font>
    <font>
      <b/>
      <sz val="13"/>
      <color indexed="62"/>
      <name val="Arial"/>
      <family val="2"/>
    </font>
    <font>
      <b/>
      <sz val="13"/>
      <color indexed="56"/>
      <name val="Calibri"/>
      <family val="2"/>
    </font>
    <font>
      <b/>
      <sz val="13"/>
      <color theme="3"/>
      <name val="Calibri"/>
      <family val="2"/>
    </font>
    <font>
      <b/>
      <sz val="13"/>
      <color indexed="62"/>
      <name val="Calibri"/>
      <family val="2"/>
    </font>
    <font>
      <b/>
      <sz val="11"/>
      <color indexed="62"/>
      <name val="Arial"/>
      <family val="2"/>
    </font>
    <font>
      <b/>
      <sz val="11"/>
      <color indexed="56"/>
      <name val="Calibri"/>
      <family val="2"/>
    </font>
    <font>
      <b/>
      <sz val="11"/>
      <color theme="3"/>
      <name val="Calibri"/>
      <family val="2"/>
    </font>
    <font>
      <b/>
      <sz val="11"/>
      <color indexed="62"/>
      <name val="Calibri"/>
      <family val="2"/>
    </font>
    <font>
      <u/>
      <sz val="10"/>
      <color theme="10"/>
      <name val="Arial"/>
      <family val="2"/>
    </font>
    <font>
      <sz val="10"/>
      <color indexed="62"/>
      <name val="Arial"/>
      <family val="2"/>
    </font>
    <font>
      <sz val="11"/>
      <color indexed="62"/>
      <name val="Calibri"/>
      <family val="2"/>
    </font>
    <font>
      <sz val="11"/>
      <color rgb="FF3F3F76"/>
      <name val="Calibri"/>
      <family val="2"/>
    </font>
    <font>
      <sz val="10"/>
      <color indexed="10"/>
      <name val="Arial"/>
      <family val="2"/>
    </font>
    <font>
      <sz val="11"/>
      <color indexed="52"/>
      <name val="Calibri"/>
      <family val="2"/>
    </font>
    <font>
      <sz val="11"/>
      <color rgb="FFFA7D00"/>
      <name val="Calibri"/>
      <family val="2"/>
    </font>
    <font>
      <sz val="11"/>
      <color indexed="10"/>
      <name val="Calibri"/>
      <family val="2"/>
    </font>
    <font>
      <sz val="10"/>
      <color indexed="19"/>
      <name val="Arial"/>
      <family val="2"/>
    </font>
    <font>
      <sz val="11"/>
      <color indexed="60"/>
      <name val="Calibri"/>
      <family val="2"/>
    </font>
    <font>
      <sz val="11"/>
      <color rgb="FF9C6500"/>
      <name val="Calibri"/>
      <family val="2"/>
    </font>
    <font>
      <sz val="11"/>
      <color indexed="19"/>
      <name val="Calibri"/>
      <family val="2"/>
    </font>
    <font>
      <sz val="9"/>
      <color theme="1"/>
      <name val="Calibri"/>
      <family val="2"/>
      <scheme val="minor"/>
    </font>
    <font>
      <sz val="12"/>
      <name val="Arial MT"/>
    </font>
    <font>
      <sz val="10"/>
      <name val="Arial Unicode MS"/>
      <family val="2"/>
    </font>
    <font>
      <sz val="12"/>
      <name val="Helv"/>
    </font>
    <font>
      <sz val="10"/>
      <color indexed="8"/>
      <name val="MS Sans Serif"/>
      <family val="2"/>
    </font>
    <font>
      <sz val="10"/>
      <name val="Helv"/>
    </font>
    <font>
      <b/>
      <sz val="10"/>
      <color indexed="63"/>
      <name val="Arial"/>
      <family val="2"/>
    </font>
    <font>
      <b/>
      <sz val="11"/>
      <color indexed="63"/>
      <name val="Calibri"/>
      <family val="2"/>
    </font>
    <font>
      <b/>
      <sz val="11"/>
      <color rgb="FF3F3F3F"/>
      <name val="Calibri"/>
      <family val="2"/>
    </font>
    <font>
      <b/>
      <sz val="18"/>
      <color indexed="62"/>
      <name val="Cambria"/>
      <family val="2"/>
    </font>
    <font>
      <b/>
      <sz val="18"/>
      <color indexed="56"/>
      <name val="Cambria"/>
      <family val="2"/>
    </font>
    <font>
      <b/>
      <sz val="18"/>
      <color theme="3"/>
      <name val="Cambria"/>
      <family val="2"/>
    </font>
    <font>
      <b/>
      <sz val="11"/>
      <color indexed="8"/>
      <name val="Calibri"/>
      <family val="2"/>
    </font>
    <font>
      <sz val="10"/>
      <name val="Arial"/>
      <family val="2"/>
    </font>
    <font>
      <sz val="10"/>
      <name val="Arial"/>
      <family val="2"/>
    </font>
    <font>
      <b/>
      <sz val="11"/>
      <color indexed="10"/>
      <name val="Arial Narrow"/>
      <family val="2"/>
    </font>
    <font>
      <b/>
      <i/>
      <sz val="10"/>
      <name val="Arial"/>
      <family val="2"/>
    </font>
    <font>
      <sz val="10"/>
      <name val="Century Gothic"/>
      <family val="2"/>
    </font>
    <font>
      <b/>
      <sz val="10"/>
      <name val="Arial Unicode MS"/>
      <family val="2"/>
    </font>
    <font>
      <sz val="11"/>
      <color indexed="8"/>
      <name val="Arial Narrow"/>
      <family val="2"/>
    </font>
    <font>
      <sz val="11"/>
      <color indexed="8"/>
      <name val="Times New Roman"/>
      <family val="2"/>
    </font>
    <font>
      <sz val="10"/>
      <color indexed="8"/>
      <name val="Calibri"/>
      <family val="2"/>
    </font>
    <font>
      <b/>
      <sz val="15"/>
      <color indexed="62"/>
      <name val="Arial Narrow"/>
      <family val="2"/>
    </font>
    <font>
      <b/>
      <sz val="13"/>
      <color indexed="62"/>
      <name val="Arial Narrow"/>
      <family val="2"/>
    </font>
    <font>
      <b/>
      <sz val="11"/>
      <color indexed="62"/>
      <name val="Arial Narrow"/>
      <family val="2"/>
    </font>
    <font>
      <u/>
      <sz val="10"/>
      <color indexed="12"/>
      <name val="Arial"/>
      <family val="2"/>
    </font>
    <font>
      <sz val="11"/>
      <color indexed="10"/>
      <name val="Arial Narrow"/>
      <family val="2"/>
    </font>
    <font>
      <sz val="11"/>
      <color indexed="19"/>
      <name val="Arial Narrow"/>
      <family val="2"/>
    </font>
    <font>
      <sz val="11"/>
      <color theme="1"/>
      <name val="Arial Narrow"/>
      <family val="2"/>
    </font>
    <font>
      <sz val="11"/>
      <color theme="0"/>
      <name val="Arial Narrow"/>
      <family val="2"/>
    </font>
    <font>
      <sz val="11"/>
      <color rgb="FF9C0006"/>
      <name val="Arial Narrow"/>
      <family val="2"/>
    </font>
    <font>
      <b/>
      <sz val="11"/>
      <color theme="0"/>
      <name val="Arial Narrow"/>
      <family val="2"/>
    </font>
    <font>
      <i/>
      <sz val="11"/>
      <color rgb="FF7F7F7F"/>
      <name val="Arial Narrow"/>
      <family val="2"/>
    </font>
    <font>
      <sz val="11"/>
      <color rgb="FF006100"/>
      <name val="Arial Narrow"/>
      <family val="2"/>
    </font>
    <font>
      <sz val="11"/>
      <color rgb="FF3F3F76"/>
      <name val="Arial Narrow"/>
      <family val="2"/>
    </font>
    <font>
      <sz val="10"/>
      <color theme="1"/>
      <name val="Calibri"/>
      <family val="2"/>
    </font>
    <font>
      <b/>
      <sz val="11"/>
      <color rgb="FF3F3F3F"/>
      <name val="Arial Narrow"/>
      <family val="2"/>
    </font>
    <font>
      <sz val="12"/>
      <name val="HLV"/>
    </font>
    <font>
      <sz val="10"/>
      <name val="Arial Unicode MS"/>
    </font>
    <font>
      <b/>
      <sz val="10"/>
      <name val="Arial Unicode MS"/>
    </font>
    <font>
      <sz val="10"/>
      <color rgb="FFFF0000"/>
      <name val="Arial"/>
      <family val="2"/>
    </font>
    <font>
      <b/>
      <sz val="10"/>
      <color theme="1"/>
      <name val="Arial"/>
      <family val="2"/>
    </font>
    <font>
      <u/>
      <sz val="10"/>
      <name val="Arial"/>
      <family val="2"/>
    </font>
    <font>
      <vertAlign val="superscript"/>
      <sz val="10"/>
      <color theme="1"/>
      <name val="Arial"/>
      <family val="2"/>
    </font>
    <font>
      <vertAlign val="superscript"/>
      <sz val="10"/>
      <name val="Arial"/>
      <family val="2"/>
    </font>
    <font>
      <b/>
      <vertAlign val="superscript"/>
      <sz val="10"/>
      <name val="Arial"/>
      <family val="2"/>
    </font>
    <font>
      <sz val="10"/>
      <name val="Arial"/>
      <family val="2"/>
    </font>
    <font>
      <u/>
      <vertAlign val="superscript"/>
      <sz val="10"/>
      <name val="Arial"/>
      <family val="2"/>
    </font>
    <font>
      <b/>
      <vertAlign val="superscript"/>
      <sz val="10"/>
      <color theme="1"/>
      <name val="Arial"/>
      <family val="2"/>
    </font>
  </fonts>
  <fills count="11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mediumGray">
        <fgColor indexed="22"/>
      </patternFill>
    </fill>
    <fill>
      <patternFill patternType="solid">
        <fgColor indexed="47"/>
        <bgColor indexed="64"/>
      </patternFill>
    </fill>
    <fill>
      <patternFill patternType="solid">
        <fgColor indexed="43"/>
        <bgColor indexed="64"/>
      </patternFill>
    </fill>
    <fill>
      <patternFill patternType="solid">
        <fgColor indexed="31"/>
      </patternFill>
    </fill>
    <fill>
      <patternFill patternType="solid">
        <fgColor indexed="44"/>
      </patternFill>
    </fill>
    <fill>
      <patternFill patternType="solid">
        <fgColor indexed="31"/>
        <bgColor indexed="64"/>
      </patternFill>
    </fill>
    <fill>
      <patternFill patternType="solid">
        <fgColor theme="4" tint="0.79995117038483843"/>
        <bgColor indexed="64"/>
      </patternFill>
    </fill>
    <fill>
      <patternFill patternType="solid">
        <fgColor indexed="45"/>
      </patternFill>
    </fill>
    <fill>
      <patternFill patternType="solid">
        <fgColor indexed="29"/>
      </patternFill>
    </fill>
    <fill>
      <patternFill patternType="solid">
        <fgColor indexed="45"/>
        <bgColor indexed="64"/>
      </patternFill>
    </fill>
    <fill>
      <patternFill patternType="solid">
        <fgColor theme="5" tint="0.79995117038483843"/>
        <bgColor indexed="64"/>
      </patternFill>
    </fill>
    <fill>
      <patternFill patternType="solid">
        <fgColor indexed="42"/>
      </patternFill>
    </fill>
    <fill>
      <patternFill patternType="solid">
        <fgColor indexed="26"/>
      </patternFill>
    </fill>
    <fill>
      <patternFill patternType="solid">
        <fgColor indexed="42"/>
        <bgColor indexed="64"/>
      </patternFill>
    </fill>
    <fill>
      <patternFill patternType="solid">
        <fgColor theme="6" tint="0.79995117038483843"/>
        <bgColor indexed="64"/>
      </patternFill>
    </fill>
    <fill>
      <patternFill patternType="solid">
        <fgColor indexed="46"/>
      </patternFill>
    </fill>
    <fill>
      <patternFill patternType="solid">
        <fgColor indexed="47"/>
      </patternFill>
    </fill>
    <fill>
      <patternFill patternType="solid">
        <fgColor indexed="46"/>
        <bgColor indexed="64"/>
      </patternFill>
    </fill>
    <fill>
      <patternFill patternType="solid">
        <fgColor theme="7" tint="0.79995117038483843"/>
        <bgColor indexed="64"/>
      </patternFill>
    </fill>
    <fill>
      <patternFill patternType="solid">
        <fgColor indexed="27"/>
      </patternFill>
    </fill>
    <fill>
      <patternFill patternType="solid">
        <fgColor indexed="27"/>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indexed="44"/>
        <bgColor indexed="64"/>
      </patternFill>
    </fill>
    <fill>
      <patternFill patternType="solid">
        <fgColor theme="4" tint="0.59996337778862885"/>
        <bgColor indexed="64"/>
      </patternFill>
    </fill>
    <fill>
      <patternFill patternType="solid">
        <fgColor indexed="29"/>
        <bgColor indexed="64"/>
      </patternFill>
    </fill>
    <fill>
      <patternFill patternType="solid">
        <fgColor theme="5" tint="0.59996337778862885"/>
        <bgColor indexed="64"/>
      </patternFill>
    </fill>
    <fill>
      <patternFill patternType="solid">
        <fgColor indexed="43"/>
      </patternFill>
    </fill>
    <fill>
      <patternFill patternType="solid">
        <fgColor indexed="11"/>
      </patternFill>
    </fill>
    <fill>
      <patternFill patternType="solid">
        <fgColor indexed="11"/>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indexed="51"/>
      </patternFill>
    </fill>
    <fill>
      <patternFill patternType="solid">
        <fgColor indexed="51"/>
        <bgColor indexed="64"/>
      </patternFill>
    </fill>
    <fill>
      <patternFill patternType="solid">
        <fgColor theme="9" tint="0.59996337778862885"/>
        <bgColor indexed="64"/>
      </patternFill>
    </fill>
    <fill>
      <patternFill patternType="solid">
        <fgColor indexed="30"/>
        <bgColor indexed="64"/>
      </patternFill>
    </fill>
    <fill>
      <patternFill patternType="solid">
        <fgColor indexed="30"/>
      </patternFill>
    </fill>
    <fill>
      <patternFill patternType="solid">
        <fgColor theme="4" tint="0.39997558519241921"/>
        <bgColor indexed="64"/>
      </patternFill>
    </fill>
    <fill>
      <patternFill patternType="solid">
        <fgColor indexed="53"/>
      </patternFill>
    </fill>
    <fill>
      <patternFill patternType="solid">
        <fgColor theme="5" tint="0.39997558519241921"/>
        <bgColor indexed="64"/>
      </patternFill>
    </fill>
    <fill>
      <patternFill patternType="solid">
        <fgColor theme="6" tint="0.39997558519241921"/>
        <bgColor indexed="64"/>
      </patternFill>
    </fill>
    <fill>
      <patternFill patternType="solid">
        <fgColor indexed="36"/>
        <bgColor indexed="64"/>
      </patternFill>
    </fill>
    <fill>
      <patternFill patternType="solid">
        <fgColor indexed="36"/>
      </patternFill>
    </fill>
    <fill>
      <patternFill patternType="solid">
        <fgColor theme="7" tint="0.39997558519241921"/>
        <bgColor indexed="64"/>
      </patternFill>
    </fill>
    <fill>
      <patternFill patternType="solid">
        <fgColor indexed="49"/>
        <bgColor indexed="64"/>
      </patternFill>
    </fill>
    <fill>
      <patternFill patternType="solid">
        <fgColor indexed="49"/>
      </patternFill>
    </fill>
    <fill>
      <patternFill patternType="solid">
        <fgColor theme="8" tint="0.39997558519241921"/>
        <bgColor indexed="64"/>
      </patternFill>
    </fill>
    <fill>
      <patternFill patternType="solid">
        <fgColor indexed="52"/>
        <bgColor indexed="64"/>
      </patternFill>
    </fill>
    <fill>
      <patternFill patternType="solid">
        <fgColor indexed="52"/>
      </patternFill>
    </fill>
    <fill>
      <patternFill patternType="solid">
        <fgColor theme="9" tint="0.39997558519241921"/>
        <bgColor indexed="64"/>
      </patternFill>
    </fill>
    <fill>
      <patternFill patternType="solid">
        <fgColor indexed="56"/>
      </patternFill>
    </fill>
    <fill>
      <patternFill patternType="solid">
        <fgColor indexed="62"/>
        <bgColor indexed="64"/>
      </patternFill>
    </fill>
    <fill>
      <patternFill patternType="solid">
        <fgColor indexed="62"/>
      </patternFill>
    </fill>
    <fill>
      <patternFill patternType="solid">
        <fgColor theme="4"/>
        <bgColor indexed="64"/>
      </patternFill>
    </fill>
    <fill>
      <patternFill patternType="solid">
        <fgColor indexed="10"/>
        <bgColor indexed="64"/>
      </patternFill>
    </fill>
    <fill>
      <patternFill patternType="solid">
        <fgColor indexed="10"/>
      </patternFill>
    </fill>
    <fill>
      <patternFill patternType="solid">
        <fgColor theme="5"/>
        <bgColor indexed="64"/>
      </patternFill>
    </fill>
    <fill>
      <patternFill patternType="solid">
        <fgColor indexed="57"/>
        <bgColor indexed="64"/>
      </patternFill>
    </fill>
    <fill>
      <patternFill patternType="solid">
        <fgColor indexed="57"/>
      </patternFill>
    </fill>
    <fill>
      <patternFill patternType="solid">
        <fgColor theme="6"/>
        <bgColor indexed="64"/>
      </patternFill>
    </fill>
    <fill>
      <patternFill patternType="solid">
        <fgColor indexed="54"/>
      </patternFill>
    </fill>
    <fill>
      <patternFill patternType="solid">
        <fgColor theme="7"/>
        <bgColor indexed="64"/>
      </patternFill>
    </fill>
    <fill>
      <patternFill patternType="solid">
        <fgColor theme="8"/>
        <bgColor indexed="64"/>
      </patternFill>
    </fill>
    <fill>
      <patternFill patternType="solid">
        <fgColor indexed="53"/>
        <bgColor indexed="64"/>
      </patternFill>
    </fill>
    <fill>
      <patternFill patternType="solid">
        <fgColor theme="9"/>
        <bgColor indexed="64"/>
      </patternFill>
    </fill>
    <fill>
      <patternFill patternType="solid">
        <fgColor rgb="FFFFC7CE"/>
        <bgColor indexed="64"/>
      </patternFill>
    </fill>
    <fill>
      <patternFill patternType="solid">
        <fgColor indexed="9"/>
      </patternFill>
    </fill>
    <fill>
      <patternFill patternType="solid">
        <fgColor indexed="22"/>
        <bgColor indexed="64"/>
      </patternFill>
    </fill>
    <fill>
      <patternFill patternType="solid">
        <fgColor indexed="22"/>
      </patternFill>
    </fill>
    <fill>
      <patternFill patternType="solid">
        <fgColor rgb="FFF2F2F2"/>
        <bgColor indexed="64"/>
      </patternFill>
    </fill>
    <fill>
      <patternFill patternType="solid">
        <fgColor indexed="55"/>
      </patternFill>
    </fill>
    <fill>
      <patternFill patternType="solid">
        <fgColor indexed="55"/>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indexed="26"/>
        <bgColor indexed="64"/>
      </patternFill>
    </fill>
    <fill>
      <patternFill patternType="solid">
        <fgColor indexed="23"/>
      </patternFill>
    </fill>
    <fill>
      <patternFill patternType="solid">
        <fgColor indexed="1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thick">
        <color theme="4" tint="0.49995422223578601"/>
      </bottom>
      <diagonal/>
    </border>
    <border>
      <left/>
      <right/>
      <top/>
      <bottom style="medium">
        <color indexed="27"/>
      </bottom>
      <diagonal/>
    </border>
    <border>
      <left/>
      <right/>
      <top/>
      <bottom style="medium">
        <color indexed="30"/>
      </bottom>
      <diagonal/>
    </border>
    <border>
      <left/>
      <right/>
      <top/>
      <bottom style="double">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thick">
        <color indexed="49"/>
      </bottom>
      <diagonal/>
    </border>
    <border>
      <left/>
      <right/>
      <top/>
      <bottom style="thick">
        <color indexed="23"/>
      </bottom>
      <diagonal/>
    </border>
    <border>
      <left/>
      <right/>
      <top/>
      <bottom style="medium">
        <color indexed="49"/>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top style="thin">
        <color indexed="64"/>
      </top>
      <bottom/>
      <diagonal/>
    </border>
  </borders>
  <cellStyleXfs count="59131">
    <xf numFmtId="0" fontId="0" fillId="0" borderId="0"/>
    <xf numFmtId="43" fontId="1" fillId="0" borderId="0" applyFont="0" applyFill="0" applyBorder="0" applyAlignment="0" applyProtection="0"/>
    <xf numFmtId="0" fontId="18" fillId="0" borderId="0"/>
    <xf numFmtId="43" fontId="18" fillId="0" borderId="0" applyFont="0" applyFill="0" applyBorder="0" applyAlignment="0" applyProtection="0"/>
    <xf numFmtId="9" fontId="18" fillId="0" borderId="0" applyFont="0" applyFill="0" applyBorder="0" applyAlignment="0" applyProtection="0"/>
    <xf numFmtId="0" fontId="23" fillId="0" borderId="0" applyNumberFormat="0" applyFont="0" applyFill="0" applyBorder="0" applyAlignment="0" applyProtection="0">
      <alignment horizontal="left"/>
    </xf>
    <xf numFmtId="15" fontId="23" fillId="0" borderId="0" applyFont="0" applyFill="0" applyBorder="0" applyAlignment="0" applyProtection="0"/>
    <xf numFmtId="4" fontId="23" fillId="0" borderId="0" applyFont="0" applyFill="0" applyBorder="0" applyAlignment="0" applyProtection="0"/>
    <xf numFmtId="0" fontId="24" fillId="0" borderId="11">
      <alignment horizontal="center"/>
    </xf>
    <xf numFmtId="3" fontId="23" fillId="0" borderId="0" applyFont="0" applyFill="0" applyBorder="0" applyAlignment="0" applyProtection="0"/>
    <xf numFmtId="0" fontId="23" fillId="34" borderId="0" applyNumberFormat="0" applyFont="0" applyBorder="0" applyAlignment="0" applyProtection="0"/>
    <xf numFmtId="0" fontId="18" fillId="0" borderId="0"/>
    <xf numFmtId="43" fontId="18" fillId="0" borderId="0" applyFont="0" applyFill="0" applyBorder="0" applyAlignment="0" applyProtection="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5"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5"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29"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5"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29" fillId="4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5" fillId="5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29"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5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5"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29" fillId="5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5"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5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5"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29" fillId="3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6"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5"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29" fillId="5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58"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5"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29"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29" fillId="42" borderId="0" applyNumberFormat="0" applyBorder="0" applyAlignment="0" applyProtection="0"/>
    <xf numFmtId="0" fontId="29" fillId="60" borderId="0" applyNumberFormat="0" applyBorder="0" applyAlignment="0" applyProtection="0"/>
    <xf numFmtId="0" fontId="29"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5" fillId="6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9" fillId="6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25" fillId="61" borderId="0" applyNumberFormat="0" applyBorder="0" applyAlignment="0" applyProtection="0"/>
    <xf numFmtId="0" fontId="25" fillId="61"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29" fillId="6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9" fillId="6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29" fillId="62" borderId="0" applyNumberFormat="0" applyBorder="0" applyAlignment="0" applyProtection="0"/>
    <xf numFmtId="0" fontId="29" fillId="64" borderId="0" applyNumberFormat="0" applyBorder="0" applyAlignment="0" applyProtection="0"/>
    <xf numFmtId="0" fontId="29" fillId="6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5"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9"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25" fillId="41" borderId="0" applyNumberFormat="0" applyBorder="0" applyAlignment="0" applyProtection="0"/>
    <xf numFmtId="0" fontId="25" fillId="41"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29"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9"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29" fillId="49" borderId="0" applyNumberFormat="0" applyBorder="0" applyAlignment="0" applyProtection="0"/>
    <xf numFmtId="0" fontId="29" fillId="65" borderId="0" applyNumberFormat="0" applyBorder="0" applyAlignment="0" applyProtection="0"/>
    <xf numFmtId="0" fontId="29"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5"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9"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8" fillId="0" borderId="0"/>
    <xf numFmtId="0" fontId="25" fillId="53" borderId="0" applyNumberFormat="0" applyBorder="0" applyAlignment="0" applyProtection="0"/>
    <xf numFmtId="0" fontId="25" fillId="53"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29" fillId="5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9"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29" fillId="38" borderId="0" applyNumberFormat="0" applyBorder="0" applyAlignment="0" applyProtection="0"/>
    <xf numFmtId="0" fontId="29" fillId="66" borderId="0" applyNumberFormat="0" applyBorder="0" applyAlignment="0" applyProtection="0"/>
    <xf numFmtId="0" fontId="29"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5"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9" fillId="6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8" fillId="0" borderId="0"/>
    <xf numFmtId="0" fontId="25" fillId="46" borderId="0" applyNumberFormat="0" applyBorder="0" applyAlignment="0" applyProtection="0"/>
    <xf numFmtId="0" fontId="25" fillId="46"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29" fillId="6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9"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29" fillId="67" borderId="0" applyNumberFormat="0" applyBorder="0" applyAlignment="0" applyProtection="0"/>
    <xf numFmtId="0" fontId="29" fillId="69" borderId="0" applyNumberFormat="0" applyBorder="0" applyAlignment="0" applyProtection="0"/>
    <xf numFmtId="0" fontId="29" fillId="6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27" fillId="53" borderId="0" applyNumberFormat="0" applyBorder="0" applyAlignment="0" applyProtection="0"/>
    <xf numFmtId="0" fontId="30" fillId="70" borderId="0" applyNumberFormat="0" applyBorder="0" applyAlignment="0" applyProtection="0"/>
    <xf numFmtId="0" fontId="17" fillId="12" borderId="0" applyNumberFormat="0" applyBorder="0" applyAlignment="0" applyProtection="0"/>
    <xf numFmtId="0" fontId="27" fillId="53" borderId="0" applyNumberFormat="0" applyBorder="0" applyAlignment="0" applyProtection="0"/>
    <xf numFmtId="0" fontId="30" fillId="71" borderId="0" applyNumberFormat="0" applyBorder="0" applyAlignment="0" applyProtection="0"/>
    <xf numFmtId="0" fontId="18" fillId="0" borderId="0"/>
    <xf numFmtId="0" fontId="30" fillId="71"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1" borderId="0" applyNumberFormat="0" applyBorder="0" applyAlignment="0" applyProtection="0"/>
    <xf numFmtId="0" fontId="30" fillId="53" borderId="0" applyNumberFormat="0" applyBorder="0" applyAlignment="0" applyProtection="0"/>
    <xf numFmtId="0" fontId="18" fillId="0" borderId="0"/>
    <xf numFmtId="0" fontId="17" fillId="12" borderId="0" applyNumberFormat="0" applyBorder="0" applyAlignment="0" applyProtection="0"/>
    <xf numFmtId="0" fontId="17" fillId="12" borderId="0" applyNumberFormat="0" applyBorder="0" applyAlignment="0" applyProtection="0"/>
    <xf numFmtId="0" fontId="27" fillId="73" borderId="0" applyNumberFormat="0" applyBorder="0" applyAlignment="0" applyProtection="0"/>
    <xf numFmtId="0" fontId="30" fillId="59" borderId="0" applyNumberFormat="0" applyBorder="0" applyAlignment="0" applyProtection="0"/>
    <xf numFmtId="0" fontId="17" fillId="16" borderId="0" applyNumberFormat="0" applyBorder="0" applyAlignment="0" applyProtection="0"/>
    <xf numFmtId="0" fontId="27" fillId="73" borderId="0" applyNumberFormat="0" applyBorder="0" applyAlignment="0" applyProtection="0"/>
    <xf numFmtId="0" fontId="30" fillId="42" borderId="0" applyNumberFormat="0" applyBorder="0" applyAlignment="0" applyProtection="0"/>
    <xf numFmtId="0" fontId="18" fillId="0" borderId="0"/>
    <xf numFmtId="0" fontId="30" fillId="42"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42" borderId="0" applyNumberFormat="0" applyBorder="0" applyAlignment="0" applyProtection="0"/>
    <xf numFmtId="0" fontId="30" fillId="73" borderId="0" applyNumberFormat="0" applyBorder="0" applyAlignment="0" applyProtection="0"/>
    <xf numFmtId="0" fontId="18" fillId="0" borderId="0"/>
    <xf numFmtId="0" fontId="17" fillId="16" borderId="0" applyNumberFormat="0" applyBorder="0" applyAlignment="0" applyProtection="0"/>
    <xf numFmtId="0" fontId="17" fillId="16" borderId="0" applyNumberFormat="0" applyBorder="0" applyAlignment="0" applyProtection="0"/>
    <xf numFmtId="0" fontId="27" fillId="67" borderId="0" applyNumberFormat="0" applyBorder="0" applyAlignment="0" applyProtection="0"/>
    <xf numFmtId="0" fontId="30" fillId="63" borderId="0" applyNumberFormat="0" applyBorder="0" applyAlignment="0" applyProtection="0"/>
    <xf numFmtId="0" fontId="17" fillId="20" borderId="0" applyNumberFormat="0" applyBorder="0" applyAlignment="0" applyProtection="0"/>
    <xf numFmtId="0" fontId="27" fillId="67" borderId="0" applyNumberFormat="0" applyBorder="0" applyAlignment="0" applyProtection="0"/>
    <xf numFmtId="0" fontId="30" fillId="62" borderId="0" applyNumberFormat="0" applyBorder="0" applyAlignment="0" applyProtection="0"/>
    <xf numFmtId="0" fontId="18" fillId="0" borderId="0"/>
    <xf numFmtId="0" fontId="30" fillId="62"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62" borderId="0" applyNumberFormat="0" applyBorder="0" applyAlignment="0" applyProtection="0"/>
    <xf numFmtId="0" fontId="30" fillId="67" borderId="0" applyNumberFormat="0" applyBorder="0" applyAlignment="0" applyProtection="0"/>
    <xf numFmtId="0" fontId="18" fillId="0" borderId="0"/>
    <xf numFmtId="0" fontId="17" fillId="20" borderId="0" applyNumberFormat="0" applyBorder="0" applyAlignment="0" applyProtection="0"/>
    <xf numFmtId="0" fontId="17" fillId="20" borderId="0" applyNumberFormat="0" applyBorder="0" applyAlignment="0" applyProtection="0"/>
    <xf numFmtId="0" fontId="27" fillId="41" borderId="0" applyNumberFormat="0" applyBorder="0" applyAlignment="0" applyProtection="0"/>
    <xf numFmtId="0" fontId="30" fillId="76" borderId="0" applyNumberFormat="0" applyBorder="0" applyAlignment="0" applyProtection="0"/>
    <xf numFmtId="0" fontId="17" fillId="24" borderId="0" applyNumberFormat="0" applyBorder="0" applyAlignment="0" applyProtection="0"/>
    <xf numFmtId="0" fontId="27" fillId="41" borderId="0" applyNumberFormat="0" applyBorder="0" applyAlignment="0" applyProtection="0"/>
    <xf numFmtId="0" fontId="30" fillId="77" borderId="0" applyNumberFormat="0" applyBorder="0" applyAlignment="0" applyProtection="0"/>
    <xf numFmtId="0" fontId="18" fillId="0" borderId="0"/>
    <xf numFmtId="0" fontId="30" fillId="77"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7" borderId="0" applyNumberFormat="0" applyBorder="0" applyAlignment="0" applyProtection="0"/>
    <xf numFmtId="0" fontId="30" fillId="41" borderId="0" applyNumberFormat="0" applyBorder="0" applyAlignment="0" applyProtection="0"/>
    <xf numFmtId="0" fontId="18" fillId="0" borderId="0"/>
    <xf numFmtId="0" fontId="17" fillId="24" borderId="0" applyNumberFormat="0" applyBorder="0" applyAlignment="0" applyProtection="0"/>
    <xf numFmtId="0" fontId="17" fillId="24" borderId="0" applyNumberFormat="0" applyBorder="0" applyAlignment="0" applyProtection="0"/>
    <xf numFmtId="0" fontId="27" fillId="53" borderId="0" applyNumberFormat="0" applyBorder="0" applyAlignment="0" applyProtection="0"/>
    <xf numFmtId="0" fontId="30" fillId="79" borderId="0" applyNumberFormat="0" applyBorder="0" applyAlignment="0" applyProtection="0"/>
    <xf numFmtId="0" fontId="17" fillId="28" borderId="0" applyNumberFormat="0" applyBorder="0" applyAlignment="0" applyProtection="0"/>
    <xf numFmtId="0" fontId="27" fillId="53" borderId="0" applyNumberFormat="0" applyBorder="0" applyAlignment="0" applyProtection="0"/>
    <xf numFmtId="0" fontId="30" fillId="80" borderId="0" applyNumberFormat="0" applyBorder="0" applyAlignment="0" applyProtection="0"/>
    <xf numFmtId="0" fontId="18" fillId="0" borderId="0"/>
    <xf numFmtId="0" fontId="30" fillId="80"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0" borderId="0" applyNumberFormat="0" applyBorder="0" applyAlignment="0" applyProtection="0"/>
    <xf numFmtId="0" fontId="30" fillId="53" borderId="0" applyNumberFormat="0" applyBorder="0" applyAlignment="0" applyProtection="0"/>
    <xf numFmtId="0" fontId="18" fillId="0" borderId="0"/>
    <xf numFmtId="0" fontId="17" fillId="28" borderId="0" applyNumberFormat="0" applyBorder="0" applyAlignment="0" applyProtection="0"/>
    <xf numFmtId="0" fontId="17" fillId="28" borderId="0" applyNumberFormat="0" applyBorder="0" applyAlignment="0" applyProtection="0"/>
    <xf numFmtId="0" fontId="27" fillId="42" borderId="0" applyNumberFormat="0" applyBorder="0" applyAlignment="0" applyProtection="0"/>
    <xf numFmtId="0" fontId="30" fillId="82" borderId="0" applyNumberFormat="0" applyBorder="0" applyAlignment="0" applyProtection="0"/>
    <xf numFmtId="0" fontId="17" fillId="32" borderId="0" applyNumberFormat="0" applyBorder="0" applyAlignment="0" applyProtection="0"/>
    <xf numFmtId="0" fontId="27" fillId="42" borderId="0" applyNumberFormat="0" applyBorder="0" applyAlignment="0" applyProtection="0"/>
    <xf numFmtId="0" fontId="30" fillId="83" borderId="0" applyNumberFormat="0" applyBorder="0" applyAlignment="0" applyProtection="0"/>
    <xf numFmtId="0" fontId="18" fillId="0" borderId="0"/>
    <xf numFmtId="0" fontId="30" fillId="83" borderId="0" applyNumberFormat="0" applyBorder="0" applyAlignment="0" applyProtection="0"/>
    <xf numFmtId="0" fontId="30" fillId="84" borderId="0" applyNumberFormat="0" applyBorder="0" applyAlignment="0" applyProtection="0"/>
    <xf numFmtId="0" fontId="30" fillId="84" borderId="0" applyNumberFormat="0" applyBorder="0" applyAlignment="0" applyProtection="0"/>
    <xf numFmtId="0" fontId="30" fillId="83" borderId="0" applyNumberFormat="0" applyBorder="0" applyAlignment="0" applyProtection="0"/>
    <xf numFmtId="0" fontId="30" fillId="42" borderId="0" applyNumberFormat="0" applyBorder="0" applyAlignment="0" applyProtection="0"/>
    <xf numFmtId="0" fontId="18" fillId="0" borderId="0"/>
    <xf numFmtId="0" fontId="17" fillId="32" borderId="0" applyNumberFormat="0" applyBorder="0" applyAlignment="0" applyProtection="0"/>
    <xf numFmtId="0" fontId="17" fillId="32" borderId="0" applyNumberFormat="0" applyBorder="0" applyAlignment="0" applyProtection="0"/>
    <xf numFmtId="0" fontId="27" fillId="85" borderId="0" applyNumberFormat="0" applyBorder="0" applyAlignment="0" applyProtection="0"/>
    <xf numFmtId="0" fontId="30" fillId="86" borderId="0" applyNumberFormat="0" applyBorder="0" applyAlignment="0" applyProtection="0"/>
    <xf numFmtId="0" fontId="17" fillId="9" borderId="0" applyNumberFormat="0" applyBorder="0" applyAlignment="0" applyProtection="0"/>
    <xf numFmtId="0" fontId="27" fillId="85" borderId="0" applyNumberFormat="0" applyBorder="0" applyAlignment="0" applyProtection="0"/>
    <xf numFmtId="0" fontId="30" fillId="87" borderId="0" applyNumberFormat="0" applyBorder="0" applyAlignment="0" applyProtection="0"/>
    <xf numFmtId="0" fontId="18" fillId="0" borderId="0"/>
    <xf numFmtId="0" fontId="30" fillId="87"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7" borderId="0" applyNumberFormat="0" applyBorder="0" applyAlignment="0" applyProtection="0"/>
    <xf numFmtId="0" fontId="30" fillId="85" borderId="0" applyNumberFormat="0" applyBorder="0" applyAlignment="0" applyProtection="0"/>
    <xf numFmtId="0" fontId="18" fillId="0" borderId="0"/>
    <xf numFmtId="0" fontId="17" fillId="9" borderId="0" applyNumberFormat="0" applyBorder="0" applyAlignment="0" applyProtection="0"/>
    <xf numFmtId="0" fontId="17" fillId="9" borderId="0" applyNumberFormat="0" applyBorder="0" applyAlignment="0" applyProtection="0"/>
    <xf numFmtId="0" fontId="27" fillId="73" borderId="0" applyNumberFormat="0" applyBorder="0" applyAlignment="0" applyProtection="0"/>
    <xf numFmtId="0" fontId="30" fillId="89" borderId="0" applyNumberFormat="0" applyBorder="0" applyAlignment="0" applyProtection="0"/>
    <xf numFmtId="0" fontId="17" fillId="13" borderId="0" applyNumberFormat="0" applyBorder="0" applyAlignment="0" applyProtection="0"/>
    <xf numFmtId="0" fontId="27" fillId="73" borderId="0" applyNumberFormat="0" applyBorder="0" applyAlignment="0" applyProtection="0"/>
    <xf numFmtId="0" fontId="30" fillId="90" borderId="0" applyNumberFormat="0" applyBorder="0" applyAlignment="0" applyProtection="0"/>
    <xf numFmtId="0" fontId="18" fillId="0" borderId="0"/>
    <xf numFmtId="0" fontId="30" fillId="90" borderId="0" applyNumberFormat="0" applyBorder="0" applyAlignment="0" applyProtection="0"/>
    <xf numFmtId="0" fontId="30" fillId="91" borderId="0" applyNumberFormat="0" applyBorder="0" applyAlignment="0" applyProtection="0"/>
    <xf numFmtId="0" fontId="30" fillId="91" borderId="0" applyNumberFormat="0" applyBorder="0" applyAlignment="0" applyProtection="0"/>
    <xf numFmtId="0" fontId="30" fillId="90" borderId="0" applyNumberFormat="0" applyBorder="0" applyAlignment="0" applyProtection="0"/>
    <xf numFmtId="0" fontId="30" fillId="73" borderId="0" applyNumberFormat="0" applyBorder="0" applyAlignment="0" applyProtection="0"/>
    <xf numFmtId="0" fontId="18" fillId="0" borderId="0"/>
    <xf numFmtId="0" fontId="17" fillId="13" borderId="0" applyNumberFormat="0" applyBorder="0" applyAlignment="0" applyProtection="0"/>
    <xf numFmtId="0" fontId="17" fillId="13" borderId="0" applyNumberFormat="0" applyBorder="0" applyAlignment="0" applyProtection="0"/>
    <xf numFmtId="0" fontId="27" fillId="67" borderId="0" applyNumberFormat="0" applyBorder="0" applyAlignment="0" applyProtection="0"/>
    <xf numFmtId="0" fontId="30" fillId="92" borderId="0" applyNumberFormat="0" applyBorder="0" applyAlignment="0" applyProtection="0"/>
    <xf numFmtId="0" fontId="17" fillId="17" borderId="0" applyNumberFormat="0" applyBorder="0" applyAlignment="0" applyProtection="0"/>
    <xf numFmtId="0" fontId="27" fillId="67" borderId="0" applyNumberFormat="0" applyBorder="0" applyAlignment="0" applyProtection="0"/>
    <xf numFmtId="0" fontId="30" fillId="93" borderId="0" applyNumberFormat="0" applyBorder="0" applyAlignment="0" applyProtection="0"/>
    <xf numFmtId="0" fontId="18" fillId="0" borderId="0"/>
    <xf numFmtId="0" fontId="30" fillId="93" borderId="0" applyNumberFormat="0" applyBorder="0" applyAlignment="0" applyProtection="0"/>
    <xf numFmtId="0" fontId="30" fillId="94" borderId="0" applyNumberFormat="0" applyBorder="0" applyAlignment="0" applyProtection="0"/>
    <xf numFmtId="0" fontId="30" fillId="94" borderId="0" applyNumberFormat="0" applyBorder="0" applyAlignment="0" applyProtection="0"/>
    <xf numFmtId="0" fontId="30" fillId="93" borderId="0" applyNumberFormat="0" applyBorder="0" applyAlignment="0" applyProtection="0"/>
    <xf numFmtId="0" fontId="30" fillId="67" borderId="0" applyNumberFormat="0" applyBorder="0" applyAlignment="0" applyProtection="0"/>
    <xf numFmtId="0" fontId="18" fillId="0" borderId="0"/>
    <xf numFmtId="0" fontId="17" fillId="17" borderId="0" applyNumberFormat="0" applyBorder="0" applyAlignment="0" applyProtection="0"/>
    <xf numFmtId="0" fontId="17" fillId="17" borderId="0" applyNumberFormat="0" applyBorder="0" applyAlignment="0" applyProtection="0"/>
    <xf numFmtId="0" fontId="27" fillId="95" borderId="0" applyNumberFormat="0" applyBorder="0" applyAlignment="0" applyProtection="0"/>
    <xf numFmtId="0" fontId="30" fillId="76" borderId="0" applyNumberFormat="0" applyBorder="0" applyAlignment="0" applyProtection="0"/>
    <xf numFmtId="0" fontId="17" fillId="21" borderId="0" applyNumberFormat="0" applyBorder="0" applyAlignment="0" applyProtection="0"/>
    <xf numFmtId="0" fontId="27" fillId="95" borderId="0" applyNumberFormat="0" applyBorder="0" applyAlignment="0" applyProtection="0"/>
    <xf numFmtId="0" fontId="30" fillId="77" borderId="0" applyNumberFormat="0" applyBorder="0" applyAlignment="0" applyProtection="0"/>
    <xf numFmtId="0" fontId="18" fillId="0" borderId="0"/>
    <xf numFmtId="0" fontId="30" fillId="77" borderId="0" applyNumberFormat="0" applyBorder="0" applyAlignment="0" applyProtection="0"/>
    <xf numFmtId="0" fontId="30" fillId="96" borderId="0" applyNumberFormat="0" applyBorder="0" applyAlignment="0" applyProtection="0"/>
    <xf numFmtId="0" fontId="30" fillId="96" borderId="0" applyNumberFormat="0" applyBorder="0" applyAlignment="0" applyProtection="0"/>
    <xf numFmtId="0" fontId="30" fillId="77" borderId="0" applyNumberFormat="0" applyBorder="0" applyAlignment="0" applyProtection="0"/>
    <xf numFmtId="0" fontId="30" fillId="95" borderId="0" applyNumberFormat="0" applyBorder="0" applyAlignment="0" applyProtection="0"/>
    <xf numFmtId="0" fontId="18" fillId="0" borderId="0"/>
    <xf numFmtId="0" fontId="17" fillId="21" borderId="0" applyNumberFormat="0" applyBorder="0" applyAlignment="0" applyProtection="0"/>
    <xf numFmtId="0" fontId="17" fillId="21" borderId="0" applyNumberFormat="0" applyBorder="0" applyAlignment="0" applyProtection="0"/>
    <xf numFmtId="0" fontId="27" fillId="80" borderId="0" applyNumberFormat="0" applyBorder="0" applyAlignment="0" applyProtection="0"/>
    <xf numFmtId="0" fontId="30" fillId="79" borderId="0" applyNumberFormat="0" applyBorder="0" applyAlignment="0" applyProtection="0"/>
    <xf numFmtId="0" fontId="17" fillId="25" borderId="0" applyNumberFormat="0" applyBorder="0" applyAlignment="0" applyProtection="0"/>
    <xf numFmtId="0" fontId="27" fillId="80" borderId="0" applyNumberFormat="0" applyBorder="0" applyAlignment="0" applyProtection="0"/>
    <xf numFmtId="0" fontId="30" fillId="80" borderId="0" applyNumberFormat="0" applyBorder="0" applyAlignment="0" applyProtection="0"/>
    <xf numFmtId="0" fontId="18" fillId="0" borderId="0"/>
    <xf numFmtId="0" fontId="30" fillId="80" borderId="0" applyNumberFormat="0" applyBorder="0" applyAlignment="0" applyProtection="0"/>
    <xf numFmtId="0" fontId="30" fillId="97" borderId="0" applyNumberFormat="0" applyBorder="0" applyAlignment="0" applyProtection="0"/>
    <xf numFmtId="0" fontId="30" fillId="97" borderId="0" applyNumberFormat="0" applyBorder="0" applyAlignment="0" applyProtection="0"/>
    <xf numFmtId="0" fontId="30" fillId="80" borderId="0" applyNumberFormat="0" applyBorder="0" applyAlignment="0" applyProtection="0"/>
    <xf numFmtId="0" fontId="18" fillId="0" borderId="0"/>
    <xf numFmtId="0" fontId="17" fillId="25" borderId="0" applyNumberFormat="0" applyBorder="0" applyAlignment="0" applyProtection="0"/>
    <xf numFmtId="0" fontId="17" fillId="25" borderId="0" applyNumberFormat="0" applyBorder="0" applyAlignment="0" applyProtection="0"/>
    <xf numFmtId="0" fontId="27" fillId="90" borderId="0" applyNumberFormat="0" applyBorder="0" applyAlignment="0" applyProtection="0"/>
    <xf numFmtId="0" fontId="30" fillId="98" borderId="0" applyNumberFormat="0" applyBorder="0" applyAlignment="0" applyProtection="0"/>
    <xf numFmtId="0" fontId="17" fillId="29" borderId="0" applyNumberFormat="0" applyBorder="0" applyAlignment="0" applyProtection="0"/>
    <xf numFmtId="0" fontId="27" fillId="90" borderId="0" applyNumberFormat="0" applyBorder="0" applyAlignment="0" applyProtection="0"/>
    <xf numFmtId="0" fontId="30" fillId="73" borderId="0" applyNumberFormat="0" applyBorder="0" applyAlignment="0" applyProtection="0"/>
    <xf numFmtId="0" fontId="18" fillId="0" borderId="0"/>
    <xf numFmtId="0" fontId="30" fillId="73"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73" borderId="0" applyNumberFormat="0" applyBorder="0" applyAlignment="0" applyProtection="0"/>
    <xf numFmtId="0" fontId="30" fillId="90" borderId="0" applyNumberFormat="0" applyBorder="0" applyAlignment="0" applyProtection="0"/>
    <xf numFmtId="0" fontId="18" fillId="0" borderId="0"/>
    <xf numFmtId="0" fontId="17" fillId="29" borderId="0" applyNumberFormat="0" applyBorder="0" applyAlignment="0" applyProtection="0"/>
    <xf numFmtId="0" fontId="17" fillId="29" borderId="0" applyNumberFormat="0" applyBorder="0" applyAlignment="0" applyProtection="0"/>
    <xf numFmtId="0" fontId="31" fillId="49" borderId="0" applyNumberFormat="0" applyBorder="0" applyAlignment="0" applyProtection="0"/>
    <xf numFmtId="0" fontId="32" fillId="43" borderId="0" applyNumberFormat="0" applyBorder="0" applyAlignment="0" applyProtection="0"/>
    <xf numFmtId="0" fontId="7" fillId="3" borderId="0" applyNumberFormat="0" applyBorder="0" applyAlignment="0" applyProtection="0"/>
    <xf numFmtId="0" fontId="31" fillId="49" borderId="0" applyNumberFormat="0" applyBorder="0" applyAlignment="0" applyProtection="0"/>
    <xf numFmtId="0" fontId="32" fillId="41" borderId="0" applyNumberFormat="0" applyBorder="0" applyAlignment="0" applyProtection="0"/>
    <xf numFmtId="0" fontId="18" fillId="0" borderId="0"/>
    <xf numFmtId="0" fontId="32" fillId="41" borderId="0" applyNumberFormat="0" applyBorder="0" applyAlignment="0" applyProtection="0"/>
    <xf numFmtId="0" fontId="33" fillId="100" borderId="0" applyNumberFormat="0" applyBorder="0" applyAlignment="0" applyProtection="0"/>
    <xf numFmtId="0" fontId="33" fillId="100" borderId="0" applyNumberFormat="0" applyBorder="0" applyAlignment="0" applyProtection="0"/>
    <xf numFmtId="0" fontId="32" fillId="41" borderId="0" applyNumberFormat="0" applyBorder="0" applyAlignment="0" applyProtection="0"/>
    <xf numFmtId="0" fontId="32" fillId="49" borderId="0" applyNumberFormat="0" applyBorder="0" applyAlignment="0" applyProtection="0"/>
    <xf numFmtId="0" fontId="18" fillId="0" borderId="0"/>
    <xf numFmtId="0" fontId="7" fillId="3" borderId="0" applyNumberFormat="0" applyBorder="0" applyAlignment="0" applyProtection="0"/>
    <xf numFmtId="0" fontId="7" fillId="3" borderId="0" applyNumberFormat="0" applyBorder="0" applyAlignment="0" applyProtection="0"/>
    <xf numFmtId="166" fontId="34" fillId="0" borderId="0" applyNumberFormat="0" applyFont="0" applyAlignment="0" applyProtection="0"/>
    <xf numFmtId="0" fontId="35" fillId="101" borderId="19" applyNumberFormat="0" applyAlignment="0" applyProtection="0"/>
    <xf numFmtId="0" fontId="36" fillId="102" borderId="19" applyNumberFormat="0" applyAlignment="0" applyProtection="0"/>
    <xf numFmtId="0" fontId="11" fillId="6" borderId="4" applyNumberFormat="0" applyAlignment="0" applyProtection="0"/>
    <xf numFmtId="0" fontId="35" fillId="101" borderId="19" applyNumberFormat="0" applyAlignment="0" applyProtection="0"/>
    <xf numFmtId="0" fontId="36" fillId="103" borderId="19" applyNumberFormat="0" applyAlignment="0" applyProtection="0"/>
    <xf numFmtId="0" fontId="18" fillId="0" borderId="0"/>
    <xf numFmtId="0" fontId="36" fillId="103" borderId="19" applyNumberFormat="0" applyAlignment="0" applyProtection="0"/>
    <xf numFmtId="0" fontId="37" fillId="104" borderId="4" applyNumberFormat="0" applyAlignment="0" applyProtection="0"/>
    <xf numFmtId="0" fontId="37" fillId="104" borderId="4" applyNumberFormat="0" applyAlignment="0" applyProtection="0"/>
    <xf numFmtId="0" fontId="36" fillId="103" borderId="19" applyNumberFormat="0" applyAlignment="0" applyProtection="0"/>
    <xf numFmtId="0" fontId="38" fillId="101" borderId="19" applyNumberFormat="0" applyAlignment="0" applyProtection="0"/>
    <xf numFmtId="0" fontId="18" fillId="0" borderId="0"/>
    <xf numFmtId="0" fontId="11" fillId="6" borderId="4" applyNumberFormat="0" applyAlignment="0" applyProtection="0"/>
    <xf numFmtId="0" fontId="11" fillId="6" borderId="4" applyNumberFormat="0" applyAlignment="0" applyProtection="0"/>
    <xf numFmtId="0" fontId="39" fillId="105" borderId="20" applyNumberFormat="0" applyAlignment="0" applyProtection="0"/>
    <xf numFmtId="0" fontId="40" fillId="106" borderId="20" applyNumberFormat="0" applyAlignment="0" applyProtection="0"/>
    <xf numFmtId="0" fontId="13" fillId="7" borderId="7" applyNumberFormat="0" applyAlignment="0" applyProtection="0"/>
    <xf numFmtId="0" fontId="39" fillId="105" borderId="20" applyNumberFormat="0" applyAlignment="0" applyProtection="0"/>
    <xf numFmtId="0" fontId="40" fillId="105" borderId="20" applyNumberFormat="0" applyAlignment="0" applyProtection="0"/>
    <xf numFmtId="0" fontId="18" fillId="0" borderId="0"/>
    <xf numFmtId="0" fontId="40" fillId="105" borderId="20" applyNumberFormat="0" applyAlignment="0" applyProtection="0"/>
    <xf numFmtId="0" fontId="40" fillId="107" borderId="7" applyNumberFormat="0" applyAlignment="0" applyProtection="0"/>
    <xf numFmtId="0" fontId="40" fillId="107" borderId="7" applyNumberFormat="0" applyAlignment="0" applyProtection="0"/>
    <xf numFmtId="0" fontId="40" fillId="105" borderId="20" applyNumberFormat="0" applyAlignment="0" applyProtection="0"/>
    <xf numFmtId="0" fontId="18" fillId="0" borderId="0"/>
    <xf numFmtId="0" fontId="13" fillId="7" borderId="7" applyNumberFormat="0" applyAlignment="0" applyProtection="0"/>
    <xf numFmtId="0" fontId="13" fillId="7" borderId="7" applyNumberFormat="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0" fontId="18" fillId="0" borderId="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0" fontId="23"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2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5" fillId="0" borderId="0" applyFont="0" applyFill="0" applyBorder="0" applyAlignment="0" applyProtection="0"/>
    <xf numFmtId="43" fontId="1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0" fontId="18" fillId="0" borderId="0"/>
    <xf numFmtId="44" fontId="1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8" fontId="23"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8" fontId="23" fillId="0" borderId="0" applyFont="0" applyFill="0" applyBorder="0" applyAlignment="0" applyProtection="0"/>
    <xf numFmtId="0" fontId="18" fillId="0" borderId="0"/>
    <xf numFmtId="44" fontId="18" fillId="0" borderId="0" applyFont="0" applyFill="0" applyBorder="0" applyAlignment="0" applyProtection="0"/>
    <xf numFmtId="44" fontId="29" fillId="0" borderId="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2"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44" fontId="18"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29"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43" fillId="0" borderId="0" applyFont="0" applyFill="0" applyBorder="0" applyAlignment="0" applyProtection="0"/>
    <xf numFmtId="44" fontId="29"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15" fillId="0" borderId="0" applyNumberFormat="0" applyFill="0" applyBorder="0" applyAlignment="0" applyProtection="0"/>
    <xf numFmtId="0" fontId="44" fillId="0" borderId="0" applyNumberFormat="0" applyFill="0" applyBorder="0" applyAlignment="0" applyProtection="0"/>
    <xf numFmtId="0" fontId="18" fillId="0" borderId="0"/>
    <xf numFmtId="0" fontId="4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18" fillId="0" borderId="0"/>
    <xf numFmtId="0" fontId="15" fillId="0" borderId="0" applyNumberFormat="0" applyFill="0" applyBorder="0" applyAlignment="0" applyProtection="0"/>
    <xf numFmtId="0" fontId="15" fillId="0" borderId="0" applyNumberFormat="0" applyFill="0" applyBorder="0" applyAlignment="0" applyProtection="0"/>
    <xf numFmtId="0" fontId="47" fillId="53" borderId="0" applyNumberFormat="0" applyBorder="0" applyAlignment="0" applyProtection="0"/>
    <xf numFmtId="0" fontId="48" fillId="47" borderId="0" applyNumberFormat="0" applyBorder="0" applyAlignment="0" applyProtection="0"/>
    <xf numFmtId="0" fontId="6" fillId="2" borderId="0" applyNumberFormat="0" applyBorder="0" applyAlignment="0" applyProtection="0"/>
    <xf numFmtId="0" fontId="47" fillId="53" borderId="0" applyNumberFormat="0" applyBorder="0" applyAlignment="0" applyProtection="0"/>
    <xf numFmtId="0" fontId="48" fillId="45" borderId="0" applyNumberFormat="0" applyBorder="0" applyAlignment="0" applyProtection="0"/>
    <xf numFmtId="0" fontId="18" fillId="0" borderId="0"/>
    <xf numFmtId="0" fontId="48" fillId="45" borderId="0" applyNumberFormat="0" applyBorder="0" applyAlignment="0" applyProtection="0"/>
    <xf numFmtId="0" fontId="49" fillId="108" borderId="0" applyNumberFormat="0" applyBorder="0" applyAlignment="0" applyProtection="0"/>
    <xf numFmtId="0" fontId="49" fillId="108" borderId="0" applyNumberFormat="0" applyBorder="0" applyAlignment="0" applyProtection="0"/>
    <xf numFmtId="0" fontId="48" fillId="45" borderId="0" applyNumberFormat="0" applyBorder="0" applyAlignment="0" applyProtection="0"/>
    <xf numFmtId="0" fontId="48" fillId="53" borderId="0" applyNumberFormat="0" applyBorder="0" applyAlignment="0" applyProtection="0"/>
    <xf numFmtId="0" fontId="18" fillId="0" borderId="0"/>
    <xf numFmtId="0" fontId="6" fillId="2" borderId="0" applyNumberFormat="0" applyBorder="0" applyAlignment="0" applyProtection="0"/>
    <xf numFmtId="0" fontId="6" fillId="2" borderId="0" applyNumberFormat="0" applyBorder="0" applyAlignment="0" applyProtection="0"/>
    <xf numFmtId="0" fontId="50" fillId="0" borderId="21" applyNumberFormat="0" applyFill="0" applyAlignment="0" applyProtection="0"/>
    <xf numFmtId="0" fontId="51" fillId="0" borderId="22" applyNumberFormat="0" applyFill="0" applyAlignment="0" applyProtection="0"/>
    <xf numFmtId="0" fontId="3" fillId="0" borderId="1" applyNumberFormat="0" applyFill="0" applyAlignment="0" applyProtection="0"/>
    <xf numFmtId="0" fontId="50" fillId="0" borderId="21" applyNumberFormat="0" applyFill="0" applyAlignment="0" applyProtection="0"/>
    <xf numFmtId="0" fontId="18" fillId="0" borderId="0"/>
    <xf numFmtId="0" fontId="51" fillId="0" borderId="22" applyNumberFormat="0" applyFill="0" applyAlignment="0" applyProtection="0"/>
    <xf numFmtId="0" fontId="52" fillId="0" borderId="1" applyNumberFormat="0" applyFill="0" applyAlignment="0" applyProtection="0"/>
    <xf numFmtId="0" fontId="52" fillId="0" borderId="1" applyNumberFormat="0" applyFill="0" applyAlignment="0" applyProtection="0"/>
    <xf numFmtId="0" fontId="51" fillId="0" borderId="22" applyNumberFormat="0" applyFill="0" applyAlignment="0" applyProtection="0"/>
    <xf numFmtId="0" fontId="53" fillId="0" borderId="21" applyNumberFormat="0" applyFill="0" applyAlignment="0" applyProtection="0"/>
    <xf numFmtId="0" fontId="18" fillId="0" borderId="0"/>
    <xf numFmtId="0" fontId="3" fillId="0" borderId="1" applyNumberFormat="0" applyFill="0" applyAlignment="0" applyProtection="0"/>
    <xf numFmtId="0" fontId="3" fillId="0" borderId="1" applyNumberFormat="0" applyFill="0" applyAlignment="0" applyProtection="0"/>
    <xf numFmtId="0" fontId="54" fillId="0" borderId="23" applyNumberFormat="0" applyFill="0" applyAlignment="0" applyProtection="0"/>
    <xf numFmtId="0" fontId="55" fillId="0" borderId="24" applyNumberFormat="0" applyFill="0" applyAlignment="0" applyProtection="0"/>
    <xf numFmtId="0" fontId="4" fillId="0" borderId="2" applyNumberFormat="0" applyFill="0" applyAlignment="0" applyProtection="0"/>
    <xf numFmtId="0" fontId="54" fillId="0" borderId="23" applyNumberFormat="0" applyFill="0" applyAlignment="0" applyProtection="0"/>
    <xf numFmtId="0" fontId="18" fillId="0" borderId="0"/>
    <xf numFmtId="0" fontId="55" fillId="0" borderId="24"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5" fillId="0" borderId="24" applyNumberFormat="0" applyFill="0" applyAlignment="0" applyProtection="0"/>
    <xf numFmtId="0" fontId="57" fillId="0" borderId="23" applyNumberFormat="0" applyFill="0" applyAlignment="0" applyProtection="0"/>
    <xf numFmtId="0" fontId="18" fillId="0" borderId="0"/>
    <xf numFmtId="0" fontId="4" fillId="0" borderId="2"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8" fillId="0" borderId="26" applyNumberFormat="0" applyFill="0" applyAlignment="0" applyProtection="0"/>
    <xf numFmtId="0" fontId="59" fillId="0" borderId="27" applyNumberFormat="0" applyFill="0" applyAlignment="0" applyProtection="0"/>
    <xf numFmtId="0" fontId="5" fillId="0" borderId="3" applyNumberFormat="0" applyFill="0" applyAlignment="0" applyProtection="0"/>
    <xf numFmtId="0" fontId="58" fillId="0" borderId="26" applyNumberFormat="0" applyFill="0" applyAlignment="0" applyProtection="0"/>
    <xf numFmtId="0" fontId="18" fillId="0" borderId="0"/>
    <xf numFmtId="0" fontId="59" fillId="0" borderId="27" applyNumberFormat="0" applyFill="0" applyAlignment="0" applyProtection="0"/>
    <xf numFmtId="0" fontId="60" fillId="0" borderId="3" applyNumberFormat="0" applyFill="0" applyAlignment="0" applyProtection="0"/>
    <xf numFmtId="0" fontId="60" fillId="0" borderId="3" applyNumberFormat="0" applyFill="0" applyAlignment="0" applyProtection="0"/>
    <xf numFmtId="0" fontId="5" fillId="0" borderId="3" applyNumberFormat="0" applyFill="0" applyAlignment="0" applyProtection="0"/>
    <xf numFmtId="0" fontId="59" fillId="0" borderId="27" applyNumberFormat="0" applyFill="0" applyAlignment="0" applyProtection="0"/>
    <xf numFmtId="0" fontId="61" fillId="0" borderId="26" applyNumberFormat="0" applyFill="0" applyAlignment="0" applyProtection="0"/>
    <xf numFmtId="0" fontId="18" fillId="0" borderId="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 fillId="0" borderId="0" applyNumberFormat="0" applyFill="0" applyBorder="0" applyAlignment="0" applyProtection="0"/>
    <xf numFmtId="0" fontId="58" fillId="0" borderId="0" applyNumberFormat="0" applyFill="0" applyBorder="0" applyAlignment="0" applyProtection="0"/>
    <xf numFmtId="0" fontId="18" fillId="0" borderId="0"/>
    <xf numFmtId="0" fontId="59"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61" fillId="0" borderId="0" applyNumberFormat="0" applyFill="0" applyBorder="0" applyAlignment="0" applyProtection="0"/>
    <xf numFmtId="0" fontId="18" fillId="0" borderId="0"/>
    <xf numFmtId="0" fontId="5" fillId="0" borderId="0" applyNumberFormat="0" applyFill="0" applyBorder="0" applyAlignment="0" applyProtection="0"/>
    <xf numFmtId="0" fontId="5" fillId="0" borderId="0" applyNumberFormat="0" applyFill="0" applyBorder="0" applyAlignment="0" applyProtection="0"/>
    <xf numFmtId="0" fontId="62" fillId="0" borderId="0" applyNumberFormat="0" applyFill="0" applyBorder="0" applyAlignment="0" applyProtection="0"/>
    <xf numFmtId="0" fontId="63" fillId="61" borderId="19" applyNumberFormat="0" applyAlignment="0" applyProtection="0"/>
    <xf numFmtId="0" fontId="64" fillId="35" borderId="19" applyNumberFormat="0" applyAlignment="0" applyProtection="0"/>
    <xf numFmtId="0" fontId="9" fillId="5" borderId="4" applyNumberFormat="0" applyAlignment="0" applyProtection="0"/>
    <xf numFmtId="0" fontId="63" fillId="61" borderId="19" applyNumberFormat="0" applyAlignment="0" applyProtection="0"/>
    <xf numFmtId="0" fontId="64" fillId="50" borderId="19" applyNumberFormat="0" applyAlignment="0" applyProtection="0"/>
    <xf numFmtId="0" fontId="18" fillId="0" borderId="0"/>
    <xf numFmtId="0" fontId="64" fillId="50" borderId="19" applyNumberFormat="0" applyAlignment="0" applyProtection="0"/>
    <xf numFmtId="0" fontId="65" fillId="35" borderId="4" applyNumberFormat="0" applyAlignment="0" applyProtection="0"/>
    <xf numFmtId="0" fontId="65" fillId="35" borderId="4" applyNumberFormat="0" applyAlignment="0" applyProtection="0"/>
    <xf numFmtId="0" fontId="64" fillId="50" borderId="19" applyNumberFormat="0" applyAlignment="0" applyProtection="0"/>
    <xf numFmtId="0" fontId="64" fillId="61" borderId="19" applyNumberFormat="0" applyAlignment="0" applyProtection="0"/>
    <xf numFmtId="0" fontId="18" fillId="0" borderId="0"/>
    <xf numFmtId="0" fontId="9" fillId="5" borderId="4" applyNumberFormat="0" applyAlignment="0" applyProtection="0"/>
    <xf numFmtId="0" fontId="9" fillId="5" borderId="4" applyNumberFormat="0" applyAlignment="0" applyProtection="0"/>
    <xf numFmtId="0" fontId="22" fillId="102" borderId="0"/>
    <xf numFmtId="0" fontId="66" fillId="0" borderId="28" applyNumberFormat="0" applyFill="0" applyAlignment="0" applyProtection="0"/>
    <xf numFmtId="0" fontId="67" fillId="0" borderId="29" applyNumberFormat="0" applyFill="0" applyAlignment="0" applyProtection="0"/>
    <xf numFmtId="0" fontId="12" fillId="0" borderId="6" applyNumberFormat="0" applyFill="0" applyAlignment="0" applyProtection="0"/>
    <xf numFmtId="0" fontId="66" fillId="0" borderId="28" applyNumberFormat="0" applyFill="0" applyAlignment="0" applyProtection="0"/>
    <xf numFmtId="0" fontId="18" fillId="0" borderId="0"/>
    <xf numFmtId="0" fontId="67" fillId="0" borderId="29"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7" fillId="0" borderId="29" applyNumberFormat="0" applyFill="0" applyAlignment="0" applyProtection="0"/>
    <xf numFmtId="0" fontId="69" fillId="0" borderId="28" applyNumberFormat="0" applyFill="0" applyAlignment="0" applyProtection="0"/>
    <xf numFmtId="0" fontId="18" fillId="0" borderId="0"/>
    <xf numFmtId="0" fontId="12" fillId="0" borderId="6" applyNumberFormat="0" applyFill="0" applyAlignment="0" applyProtection="0"/>
    <xf numFmtId="0" fontId="12" fillId="0" borderId="6" applyNumberFormat="0" applyFill="0" applyAlignment="0" applyProtection="0"/>
    <xf numFmtId="0" fontId="70" fillId="61" borderId="0" applyNumberFormat="0" applyBorder="0" applyAlignment="0" applyProtection="0"/>
    <xf numFmtId="0" fontId="71" fillId="36" borderId="0" applyNumberFormat="0" applyBorder="0" applyAlignment="0" applyProtection="0"/>
    <xf numFmtId="0" fontId="8" fillId="4" borderId="0" applyNumberFormat="0" applyBorder="0" applyAlignment="0" applyProtection="0"/>
    <xf numFmtId="0" fontId="70" fillId="61" borderId="0" applyNumberFormat="0" applyBorder="0" applyAlignment="0" applyProtection="0"/>
    <xf numFmtId="0" fontId="71" fillId="61" borderId="0" applyNumberFormat="0" applyBorder="0" applyAlignment="0" applyProtection="0"/>
    <xf numFmtId="0" fontId="18" fillId="0" borderId="0"/>
    <xf numFmtId="0" fontId="71" fillId="61" borderId="0" applyNumberFormat="0" applyBorder="0" applyAlignment="0" applyProtection="0"/>
    <xf numFmtId="0" fontId="72" fillId="109" borderId="0" applyNumberFormat="0" applyBorder="0" applyAlignment="0" applyProtection="0"/>
    <xf numFmtId="0" fontId="72" fillId="109" borderId="0" applyNumberFormat="0" applyBorder="0" applyAlignment="0" applyProtection="0"/>
    <xf numFmtId="0" fontId="71" fillId="61" borderId="0" applyNumberFormat="0" applyBorder="0" applyAlignment="0" applyProtection="0"/>
    <xf numFmtId="0" fontId="73" fillId="61" borderId="0" applyNumberFormat="0" applyBorder="0" applyAlignment="0" applyProtection="0"/>
    <xf numFmtId="0" fontId="18" fillId="0" borderId="0"/>
    <xf numFmtId="0" fontId="8" fillId="4" borderId="0" applyNumberFormat="0" applyBorder="0" applyAlignment="0" applyProtection="0"/>
    <xf numFmtId="0" fontId="8" fillId="4" borderId="0" applyNumberFormat="0" applyBorder="0" applyAlignment="0" applyProtection="0"/>
    <xf numFmtId="0" fontId="18" fillId="0" borderId="0"/>
    <xf numFmtId="0" fontId="18" fillId="0" borderId="0"/>
    <xf numFmtId="0" fontId="18" fillId="0" borderId="0"/>
    <xf numFmtId="0" fontId="18" fillId="0" borderId="0"/>
    <xf numFmtId="0" fontId="23"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74" fillId="0" borderId="0"/>
    <xf numFmtId="0" fontId="74"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9"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37" fontId="75" fillId="0" borderId="0"/>
    <xf numFmtId="0" fontId="18" fillId="0" borderId="0"/>
    <xf numFmtId="0" fontId="18" fillId="0" borderId="0"/>
    <xf numFmtId="0" fontId="1" fillId="0" borderId="0"/>
    <xf numFmtId="0" fontId="1" fillId="0" borderId="0"/>
    <xf numFmtId="37" fontId="75" fillId="0" borderId="0"/>
    <xf numFmtId="0" fontId="76"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25"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9" fillId="0" borderId="0"/>
    <xf numFmtId="0" fontId="18" fillId="0" borderId="0"/>
    <xf numFmtId="0" fontId="18" fillId="0" borderId="0"/>
    <xf numFmtId="0" fontId="2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25" fillId="0" borderId="0"/>
    <xf numFmtId="0" fontId="25"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23"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29" fillId="0" borderId="0"/>
    <xf numFmtId="0" fontId="18" fillId="0" borderId="0"/>
    <xf numFmtId="0" fontId="18" fillId="0" borderId="0"/>
    <xf numFmtId="0" fontId="18" fillId="0" borderId="0"/>
    <xf numFmtId="0" fontId="1" fillId="0" borderId="0"/>
    <xf numFmtId="0" fontId="18" fillId="0" borderId="0"/>
    <xf numFmtId="0" fontId="1" fillId="0" borderId="0"/>
    <xf numFmtId="0" fontId="76" fillId="0" borderId="0"/>
    <xf numFmtId="0" fontId="76"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23"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37" fontId="75" fillId="0" borderId="0"/>
    <xf numFmtId="0" fontId="23" fillId="0" borderId="0"/>
    <xf numFmtId="37" fontId="75" fillId="0" borderId="0"/>
    <xf numFmtId="37" fontId="75"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18" fillId="0" borderId="0"/>
    <xf numFmtId="0" fontId="18" fillId="0" borderId="0"/>
    <xf numFmtId="0" fontId="18" fillId="0" borderId="0"/>
    <xf numFmtId="167" fontId="77" fillId="0" borderId="0"/>
    <xf numFmtId="0" fontId="20" fillId="0" borderId="0"/>
    <xf numFmtId="0" fontId="20" fillId="0" borderId="0"/>
    <xf numFmtId="0" fontId="18" fillId="0" borderId="0"/>
    <xf numFmtId="0" fontId="18" fillId="0" borderId="0"/>
    <xf numFmtId="0" fontId="18" fillId="0" borderId="0"/>
    <xf numFmtId="0" fontId="23" fillId="0" borderId="0"/>
    <xf numFmtId="0" fontId="18" fillId="0" borderId="0"/>
    <xf numFmtId="0" fontId="18" fillId="0" borderId="0"/>
    <xf numFmtId="0" fontId="18" fillId="0" borderId="0"/>
    <xf numFmtId="0" fontId="78" fillId="0" borderId="0"/>
    <xf numFmtId="0" fontId="18" fillId="0" borderId="0"/>
    <xf numFmtId="0" fontId="18" fillId="0" borderId="0"/>
    <xf numFmtId="0" fontId="18" fillId="0" borderId="0"/>
    <xf numFmtId="0" fontId="20" fillId="0" borderId="0"/>
    <xf numFmtId="0" fontId="20" fillId="0" borderId="0"/>
    <xf numFmtId="0" fontId="20" fillId="0" borderId="0"/>
    <xf numFmtId="0" fontId="18" fillId="0" borderId="0"/>
    <xf numFmtId="0" fontId="1" fillId="0" borderId="0"/>
    <xf numFmtId="0" fontId="78" fillId="0" borderId="0"/>
    <xf numFmtId="0" fontId="7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23"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29"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3" fontId="2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3" fontId="28" fillId="0" borderId="0"/>
    <xf numFmtId="0" fontId="1" fillId="0" borderId="0"/>
    <xf numFmtId="0" fontId="1" fillId="0" borderId="0"/>
    <xf numFmtId="0" fontId="1" fillId="0" borderId="0"/>
    <xf numFmtId="3"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23" fillId="0" borderId="0"/>
    <xf numFmtId="0" fontId="23" fillId="0" borderId="0"/>
    <xf numFmtId="0" fontId="23"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23" fillId="0" borderId="0"/>
    <xf numFmtId="0" fontId="23" fillId="0" borderId="0"/>
    <xf numFmtId="0" fontId="1" fillId="0" borderId="0"/>
    <xf numFmtId="0" fontId="1" fillId="0" borderId="0"/>
    <xf numFmtId="0" fontId="23" fillId="0" borderId="0"/>
    <xf numFmtId="0" fontId="18" fillId="0" borderId="0"/>
    <xf numFmtId="0" fontId="23"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23" fillId="0" borderId="0"/>
    <xf numFmtId="0" fontId="1" fillId="0" borderId="0"/>
    <xf numFmtId="0" fontId="23"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23" fillId="0" borderId="0"/>
    <xf numFmtId="0" fontId="1" fillId="0" borderId="0"/>
    <xf numFmtId="0" fontId="23"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8" borderId="8" applyNumberFormat="0" applyFont="0" applyAlignment="0" applyProtection="0"/>
    <xf numFmtId="0" fontId="18" fillId="46" borderId="3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0" applyNumberFormat="0" applyFont="0" applyAlignment="0" applyProtection="0"/>
    <xf numFmtId="0" fontId="18" fillId="46" borderId="30" applyNumberFormat="0" applyFont="0" applyAlignment="0" applyProtection="0"/>
    <xf numFmtId="0" fontId="18" fillId="46" borderId="3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8" fillId="0" borderId="0"/>
    <xf numFmtId="0" fontId="18" fillId="46" borderId="3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8" fillId="46" borderId="3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0" applyNumberFormat="0" applyFont="0" applyAlignment="0" applyProtection="0"/>
    <xf numFmtId="0" fontId="18" fillId="46" borderId="30" applyNumberFormat="0" applyFont="0" applyAlignment="0" applyProtection="0"/>
    <xf numFmtId="0" fontId="18" fillId="46" borderId="3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0" applyNumberFormat="0" applyFont="0" applyAlignment="0" applyProtection="0"/>
    <xf numFmtId="0" fontId="18" fillId="46" borderId="3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8" fillId="0" borderId="0"/>
    <xf numFmtId="0" fontId="18" fillId="46" borderId="30" applyNumberFormat="0" applyFont="0" applyAlignment="0" applyProtection="0"/>
    <xf numFmtId="0" fontId="18" fillId="46" borderId="30" applyNumberFormat="0" applyFont="0" applyAlignment="0" applyProtection="0"/>
    <xf numFmtId="0" fontId="18" fillId="46" borderId="30" applyNumberFormat="0" applyFont="0" applyAlignment="0" applyProtection="0"/>
    <xf numFmtId="0" fontId="18" fillId="46" borderId="30" applyNumberFormat="0" applyFont="0" applyAlignment="0" applyProtection="0"/>
    <xf numFmtId="0" fontId="18" fillId="46" borderId="30" applyNumberFormat="0" applyFont="0" applyAlignment="0" applyProtection="0"/>
    <xf numFmtId="0" fontId="18" fillId="0" borderId="0"/>
    <xf numFmtId="0" fontId="18" fillId="46" borderId="30" applyNumberFormat="0" applyFont="0" applyAlignment="0" applyProtection="0"/>
    <xf numFmtId="0" fontId="18" fillId="46" borderId="30" applyNumberFormat="0" applyFont="0" applyAlignment="0" applyProtection="0"/>
    <xf numFmtId="0" fontId="18" fillId="46" borderId="30"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8" fillId="46" borderId="30" applyNumberFormat="0" applyFont="0" applyAlignment="0" applyProtection="0"/>
    <xf numFmtId="0" fontId="18" fillId="46" borderId="30" applyNumberFormat="0" applyFont="0" applyAlignment="0" applyProtection="0"/>
    <xf numFmtId="0" fontId="18" fillId="46" borderId="30" applyNumberFormat="0" applyFont="0" applyAlignment="0" applyProtection="0"/>
    <xf numFmtId="0" fontId="18" fillId="110" borderId="30" applyNumberFormat="0" applyFont="0" applyAlignment="0" applyProtection="0"/>
    <xf numFmtId="0" fontId="18" fillId="110" borderId="30" applyNumberFormat="0" applyFont="0" applyAlignment="0" applyProtection="0"/>
    <xf numFmtId="0" fontId="18" fillId="46" borderId="30" applyNumberFormat="0" applyFont="0" applyAlignment="0" applyProtection="0"/>
    <xf numFmtId="0" fontId="18" fillId="46" borderId="30" applyNumberFormat="0" applyFont="0" applyAlignment="0" applyProtection="0"/>
    <xf numFmtId="0" fontId="18" fillId="46" borderId="30" applyNumberFormat="0" applyFont="0" applyAlignment="0" applyProtection="0"/>
    <xf numFmtId="0" fontId="18"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0" applyNumberFormat="0" applyFont="0" applyAlignment="0" applyProtection="0"/>
    <xf numFmtId="0" fontId="18" fillId="46" borderId="30" applyNumberFormat="0" applyFont="0" applyAlignment="0" applyProtection="0"/>
    <xf numFmtId="0" fontId="18" fillId="46" borderId="3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8" fillId="46" borderId="3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0" applyNumberFormat="0" applyFont="0" applyAlignment="0" applyProtection="0"/>
    <xf numFmtId="0" fontId="18" fillId="46" borderId="30" applyNumberFormat="0" applyFont="0" applyAlignment="0" applyProtection="0"/>
    <xf numFmtId="0" fontId="18" fillId="46" borderId="3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77" fillId="46" borderId="3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0" applyNumberFormat="0" applyFont="0" applyAlignment="0" applyProtection="0"/>
    <xf numFmtId="0" fontId="18" fillId="46" borderId="30" applyNumberFormat="0" applyFont="0" applyAlignment="0" applyProtection="0"/>
    <xf numFmtId="0" fontId="18" fillId="46" borderId="3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8" fillId="46" borderId="3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0" applyNumberFormat="0" applyFont="0" applyAlignment="0" applyProtection="0"/>
    <xf numFmtId="0" fontId="18" fillId="46" borderId="30" applyNumberFormat="0" applyFont="0" applyAlignment="0" applyProtection="0"/>
    <xf numFmtId="0" fontId="18" fillId="46" borderId="3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8" fillId="46" borderId="3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0" applyNumberFormat="0" applyFont="0" applyAlignment="0" applyProtection="0"/>
    <xf numFmtId="0" fontId="18" fillId="46" borderId="30" applyNumberFormat="0" applyFont="0" applyAlignment="0" applyProtection="0"/>
    <xf numFmtId="0" fontId="18" fillId="46" borderId="3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18" fillId="0" borderId="0"/>
    <xf numFmtId="0" fontId="29" fillId="110" borderId="8" applyNumberFormat="0" applyAlignment="0" applyProtection="0"/>
    <xf numFmtId="0" fontId="29"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66" fontId="79" fillId="0" borderId="0" applyProtection="0"/>
    <xf numFmtId="0" fontId="80" fillId="101" borderId="31" applyNumberFormat="0" applyAlignment="0" applyProtection="0"/>
    <xf numFmtId="0" fontId="81" fillId="102" borderId="31" applyNumberFormat="0" applyAlignment="0" applyProtection="0"/>
    <xf numFmtId="0" fontId="10" fillId="6" borderId="5" applyNumberFormat="0" applyAlignment="0" applyProtection="0"/>
    <xf numFmtId="0" fontId="80" fillId="101" borderId="31" applyNumberFormat="0" applyAlignment="0" applyProtection="0"/>
    <xf numFmtId="0" fontId="81" fillId="103" borderId="31" applyNumberFormat="0" applyAlignment="0" applyProtection="0"/>
    <xf numFmtId="0" fontId="18" fillId="0" borderId="0"/>
    <xf numFmtId="0" fontId="81" fillId="103" borderId="31" applyNumberFormat="0" applyAlignment="0" applyProtection="0"/>
    <xf numFmtId="0" fontId="82" fillId="104" borderId="5" applyNumberFormat="0" applyAlignment="0" applyProtection="0"/>
    <xf numFmtId="0" fontId="82" fillId="104" borderId="5" applyNumberFormat="0" applyAlignment="0" applyProtection="0"/>
    <xf numFmtId="0" fontId="81" fillId="103" borderId="31" applyNumberFormat="0" applyAlignment="0" applyProtection="0"/>
    <xf numFmtId="0" fontId="81" fillId="101" borderId="31" applyNumberFormat="0" applyAlignment="0" applyProtection="0"/>
    <xf numFmtId="0" fontId="18" fillId="0" borderId="0"/>
    <xf numFmtId="0" fontId="10" fillId="6" borderId="5" applyNumberFormat="0" applyAlignment="0" applyProtection="0"/>
    <xf numFmtId="0" fontId="10" fillId="6" borderId="5"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3"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2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7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7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9"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2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3"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0" fontId="18" fillId="0" borderId="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23" fillId="0" borderId="0" applyNumberFormat="0" applyFont="0" applyFill="0" applyBorder="0" applyAlignment="0" applyProtection="0">
      <alignment horizontal="left"/>
    </xf>
    <xf numFmtId="0" fontId="23" fillId="0" borderId="0" applyNumberFormat="0" applyFont="0" applyFill="0" applyBorder="0" applyAlignment="0" applyProtection="0">
      <alignment horizontal="left"/>
    </xf>
    <xf numFmtId="0" fontId="23" fillId="0" borderId="0" applyNumberFormat="0" applyFont="0" applyFill="0" applyBorder="0" applyAlignment="0" applyProtection="0">
      <alignment horizontal="left"/>
    </xf>
    <xf numFmtId="0" fontId="18" fillId="0" borderId="0"/>
    <xf numFmtId="0" fontId="23" fillId="0" borderId="0" applyNumberFormat="0" applyFont="0" applyFill="0" applyBorder="0" applyAlignment="0" applyProtection="0">
      <alignment horizontal="left"/>
    </xf>
    <xf numFmtId="0" fontId="18" fillId="0" borderId="0"/>
    <xf numFmtId="0" fontId="23" fillId="0" borderId="0" applyNumberFormat="0" applyFont="0" applyFill="0" applyBorder="0" applyAlignment="0" applyProtection="0">
      <alignment horizontal="left"/>
    </xf>
    <xf numFmtId="0" fontId="23" fillId="0" borderId="0" applyNumberFormat="0" applyFont="0" applyFill="0" applyBorder="0" applyAlignment="0" applyProtection="0">
      <alignment horizontal="left"/>
    </xf>
    <xf numFmtId="0" fontId="23" fillId="0" borderId="0" applyNumberFormat="0" applyFont="0" applyFill="0" applyBorder="0" applyAlignment="0" applyProtection="0">
      <alignment horizontal="left"/>
    </xf>
    <xf numFmtId="0" fontId="23" fillId="0" borderId="0" applyNumberFormat="0" applyFont="0" applyFill="0" applyBorder="0" applyAlignment="0" applyProtection="0">
      <alignment horizontal="left"/>
    </xf>
    <xf numFmtId="0" fontId="23" fillId="0" borderId="0" applyNumberFormat="0" applyFont="0" applyFill="0" applyBorder="0" applyAlignment="0" applyProtection="0">
      <alignment horizontal="left"/>
    </xf>
    <xf numFmtId="0" fontId="23" fillId="0" borderId="0" applyNumberFormat="0" applyFont="0" applyFill="0" applyBorder="0" applyAlignment="0" applyProtection="0">
      <alignment horizontal="left"/>
    </xf>
    <xf numFmtId="0" fontId="23" fillId="0" borderId="0" applyNumberFormat="0" applyFont="0" applyFill="0" applyBorder="0" applyAlignment="0" applyProtection="0">
      <alignment horizontal="left"/>
    </xf>
    <xf numFmtId="0" fontId="18" fillId="0" borderId="0"/>
    <xf numFmtId="15" fontId="23" fillId="0" borderId="0" applyFont="0" applyFill="0" applyBorder="0" applyAlignment="0" applyProtection="0"/>
    <xf numFmtId="15" fontId="23" fillId="0" borderId="0" applyFont="0" applyFill="0" applyBorder="0" applyAlignment="0" applyProtection="0"/>
    <xf numFmtId="15" fontId="23" fillId="0" borderId="0" applyFont="0" applyFill="0" applyBorder="0" applyAlignment="0" applyProtection="0"/>
    <xf numFmtId="0" fontId="18" fillId="0" borderId="0"/>
    <xf numFmtId="15" fontId="23" fillId="0" borderId="0" applyFont="0" applyFill="0" applyBorder="0" applyAlignment="0" applyProtection="0"/>
    <xf numFmtId="0" fontId="18" fillId="0" borderId="0"/>
    <xf numFmtId="15" fontId="23" fillId="0" borderId="0" applyFont="0" applyFill="0" applyBorder="0" applyAlignment="0" applyProtection="0"/>
    <xf numFmtId="15" fontId="23" fillId="0" borderId="0" applyFont="0" applyFill="0" applyBorder="0" applyAlignment="0" applyProtection="0"/>
    <xf numFmtId="15" fontId="23" fillId="0" borderId="0" applyFont="0" applyFill="0" applyBorder="0" applyAlignment="0" applyProtection="0"/>
    <xf numFmtId="15" fontId="23" fillId="0" borderId="0" applyFont="0" applyFill="0" applyBorder="0" applyAlignment="0" applyProtection="0"/>
    <xf numFmtId="15" fontId="23" fillId="0" borderId="0" applyFont="0" applyFill="0" applyBorder="0" applyAlignment="0" applyProtection="0"/>
    <xf numFmtId="15" fontId="23" fillId="0" borderId="0" applyFont="0" applyFill="0" applyBorder="0" applyAlignment="0" applyProtection="0"/>
    <xf numFmtId="15" fontId="23" fillId="0" borderId="0" applyFont="0" applyFill="0" applyBorder="0" applyAlignment="0" applyProtection="0"/>
    <xf numFmtId="0" fontId="18" fillId="0" borderId="0"/>
    <xf numFmtId="4"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4"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0" fontId="18" fillId="0" borderId="0"/>
    <xf numFmtId="4" fontId="23" fillId="0" borderId="0" applyFont="0" applyFill="0" applyBorder="0" applyAlignment="0" applyProtection="0"/>
    <xf numFmtId="4" fontId="23" fillId="0" borderId="0" applyFont="0" applyFill="0" applyBorder="0" applyAlignment="0" applyProtection="0"/>
    <xf numFmtId="0" fontId="18" fillId="0" borderId="0"/>
    <xf numFmtId="4" fontId="23" fillId="0" borderId="0" applyFont="0" applyFill="0" applyBorder="0" applyAlignment="0" applyProtection="0"/>
    <xf numFmtId="168" fontId="23" fillId="0" borderId="0" applyFont="0" applyFill="0" applyBorder="0" applyAlignment="0" applyProtection="0"/>
    <xf numFmtId="4" fontId="23" fillId="0" borderId="0" applyFont="0" applyFill="0" applyBorder="0" applyAlignment="0" applyProtection="0"/>
    <xf numFmtId="0" fontId="18" fillId="0" borderId="0"/>
    <xf numFmtId="4" fontId="23" fillId="0" borderId="0" applyFont="0" applyFill="0" applyBorder="0" applyAlignment="0" applyProtection="0"/>
    <xf numFmtId="4" fontId="23" fillId="0" borderId="0" applyFont="0" applyFill="0" applyBorder="0" applyAlignment="0" applyProtection="0"/>
    <xf numFmtId="4" fontId="23" fillId="0" borderId="0" applyFont="0" applyFill="0" applyBorder="0" applyAlignment="0" applyProtection="0"/>
    <xf numFmtId="4" fontId="23" fillId="0" borderId="0" applyFont="0" applyFill="0" applyBorder="0" applyAlignment="0" applyProtection="0"/>
    <xf numFmtId="4" fontId="23" fillId="0" borderId="0" applyFont="0" applyFill="0" applyBorder="0" applyAlignment="0" applyProtection="0"/>
    <xf numFmtId="4" fontId="23" fillId="0" borderId="0" applyFont="0" applyFill="0" applyBorder="0" applyAlignment="0" applyProtection="0"/>
    <xf numFmtId="4" fontId="23" fillId="0" borderId="0" applyFont="0" applyFill="0" applyBorder="0" applyAlignment="0" applyProtection="0"/>
    <xf numFmtId="0" fontId="18" fillId="0" borderId="0"/>
    <xf numFmtId="0" fontId="24" fillId="0" borderId="11">
      <alignment horizontal="center"/>
    </xf>
    <xf numFmtId="0" fontId="24" fillId="0" borderId="11">
      <alignment horizontal="center"/>
    </xf>
    <xf numFmtId="0" fontId="24" fillId="0" borderId="11">
      <alignment horizontal="center"/>
    </xf>
    <xf numFmtId="0" fontId="18" fillId="0" borderId="0"/>
    <xf numFmtId="0" fontId="24" fillId="0" borderId="11">
      <alignment horizontal="center"/>
    </xf>
    <xf numFmtId="0" fontId="24" fillId="0" borderId="11">
      <alignment horizontal="center"/>
    </xf>
    <xf numFmtId="0" fontId="24" fillId="0" borderId="11">
      <alignment horizontal="center"/>
    </xf>
    <xf numFmtId="0" fontId="24" fillId="0" borderId="11">
      <alignment horizontal="center"/>
    </xf>
    <xf numFmtId="0" fontId="24" fillId="0" borderId="11">
      <alignment horizontal="center"/>
    </xf>
    <xf numFmtId="0" fontId="24" fillId="0" borderId="11">
      <alignment horizontal="center"/>
    </xf>
    <xf numFmtId="0" fontId="24" fillId="0" borderId="11">
      <alignment horizontal="center"/>
    </xf>
    <xf numFmtId="0" fontId="24" fillId="0" borderId="11">
      <alignment horizontal="center"/>
    </xf>
    <xf numFmtId="0" fontId="24" fillId="0" borderId="11">
      <alignment horizontal="center"/>
    </xf>
    <xf numFmtId="0" fontId="24" fillId="0" borderId="11">
      <alignment horizontal="center"/>
    </xf>
    <xf numFmtId="0" fontId="24" fillId="0" borderId="11">
      <alignment horizontal="center"/>
    </xf>
    <xf numFmtId="3" fontId="23" fillId="0" borderId="0" applyFont="0" applyFill="0" applyBorder="0" applyAlignment="0" applyProtection="0"/>
    <xf numFmtId="3" fontId="23" fillId="0" borderId="0" applyFont="0" applyFill="0" applyBorder="0" applyAlignment="0" applyProtection="0"/>
    <xf numFmtId="3" fontId="23" fillId="0" borderId="0" applyFont="0" applyFill="0" applyBorder="0" applyAlignment="0" applyProtection="0"/>
    <xf numFmtId="0" fontId="18" fillId="0" borderId="0"/>
    <xf numFmtId="3" fontId="23" fillId="0" borderId="0" applyFont="0" applyFill="0" applyBorder="0" applyAlignment="0" applyProtection="0"/>
    <xf numFmtId="0" fontId="18" fillId="0" borderId="0"/>
    <xf numFmtId="3" fontId="23" fillId="0" borderId="0" applyFont="0" applyFill="0" applyBorder="0" applyAlignment="0" applyProtection="0"/>
    <xf numFmtId="3" fontId="23" fillId="0" borderId="0" applyFont="0" applyFill="0" applyBorder="0" applyAlignment="0" applyProtection="0"/>
    <xf numFmtId="3" fontId="23" fillId="0" borderId="0" applyFont="0" applyFill="0" applyBorder="0" applyAlignment="0" applyProtection="0"/>
    <xf numFmtId="3" fontId="23" fillId="0" borderId="0" applyFont="0" applyFill="0" applyBorder="0" applyAlignment="0" applyProtection="0"/>
    <xf numFmtId="3" fontId="23" fillId="0" borderId="0" applyFont="0" applyFill="0" applyBorder="0" applyAlignment="0" applyProtection="0"/>
    <xf numFmtId="3" fontId="23" fillId="0" borderId="0" applyFont="0" applyFill="0" applyBorder="0" applyAlignment="0" applyProtection="0"/>
    <xf numFmtId="3" fontId="23" fillId="0" borderId="0" applyFont="0" applyFill="0" applyBorder="0" applyAlignment="0" applyProtection="0"/>
    <xf numFmtId="0" fontId="18" fillId="0" borderId="0"/>
    <xf numFmtId="0" fontId="23" fillId="34" borderId="0" applyNumberFormat="0" applyFont="0" applyBorder="0" applyAlignment="0" applyProtection="0"/>
    <xf numFmtId="0" fontId="23" fillId="34" borderId="0" applyNumberFormat="0" applyFont="0" applyBorder="0" applyAlignment="0" applyProtection="0"/>
    <xf numFmtId="0" fontId="23" fillId="34" borderId="0" applyNumberFormat="0" applyFont="0" applyBorder="0" applyAlignment="0" applyProtection="0"/>
    <xf numFmtId="0" fontId="18" fillId="0" borderId="0"/>
    <xf numFmtId="0" fontId="23" fillId="34" borderId="0" applyNumberFormat="0" applyFont="0" applyBorder="0" applyAlignment="0" applyProtection="0"/>
    <xf numFmtId="0" fontId="18" fillId="0" borderId="0"/>
    <xf numFmtId="0" fontId="23" fillId="34" borderId="0" applyNumberFormat="0" applyFont="0" applyBorder="0" applyAlignment="0" applyProtection="0"/>
    <xf numFmtId="0" fontId="23" fillId="34" borderId="0" applyNumberFormat="0" applyFont="0" applyBorder="0" applyAlignment="0" applyProtection="0"/>
    <xf numFmtId="0" fontId="23" fillId="34" borderId="0" applyNumberFormat="0" applyFont="0" applyBorder="0" applyAlignment="0" applyProtection="0"/>
    <xf numFmtId="0" fontId="23" fillId="34" borderId="0" applyNumberFormat="0" applyFont="0" applyBorder="0" applyAlignment="0" applyProtection="0"/>
    <xf numFmtId="0" fontId="23" fillId="34" borderId="0" applyNumberFormat="0" applyFont="0" applyBorder="0" applyAlignment="0" applyProtection="0"/>
    <xf numFmtId="0" fontId="23" fillId="34" borderId="0" applyNumberFormat="0" applyFont="0" applyBorder="0" applyAlignment="0" applyProtection="0"/>
    <xf numFmtId="0" fontId="23" fillId="34" borderId="0" applyNumberFormat="0" applyFont="0" applyBorder="0" applyAlignment="0" applyProtection="0"/>
    <xf numFmtId="0" fontId="18" fillId="0" borderId="0"/>
    <xf numFmtId="0" fontId="25" fillId="0" borderId="0">
      <alignment vertical="top"/>
    </xf>
    <xf numFmtId="0" fontId="83" fillId="0" borderId="0" applyNumberFormat="0" applyFill="0" applyBorder="0" applyAlignment="0" applyProtection="0"/>
    <xf numFmtId="0" fontId="84" fillId="0" borderId="0" applyNumberFormat="0" applyFill="0" applyBorder="0" applyAlignment="0" applyProtection="0"/>
    <xf numFmtId="0" fontId="2" fillId="0" borderId="0" applyNumberFormat="0" applyFill="0" applyBorder="0" applyAlignment="0" applyProtection="0"/>
    <xf numFmtId="0" fontId="83" fillId="0" borderId="0" applyNumberFormat="0" applyFill="0" applyBorder="0" applyAlignment="0" applyProtection="0"/>
    <xf numFmtId="0" fontId="18" fillId="0" borderId="0"/>
    <xf numFmtId="0" fontId="84"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18" fillId="0" borderId="0"/>
    <xf numFmtId="0" fontId="2" fillId="0" borderId="0" applyNumberFormat="0" applyFill="0" applyBorder="0" applyAlignment="0" applyProtection="0"/>
    <xf numFmtId="0" fontId="2" fillId="0" borderId="0" applyNumberFormat="0" applyFill="0" applyBorder="0" applyAlignment="0" applyProtection="0"/>
    <xf numFmtId="0" fontId="26" fillId="0" borderId="32" applyNumberFormat="0" applyFill="0" applyAlignment="0" applyProtection="0"/>
    <xf numFmtId="0" fontId="86" fillId="0" borderId="33" applyNumberFormat="0" applyFill="0" applyAlignment="0" applyProtection="0"/>
    <xf numFmtId="0" fontId="16" fillId="0" borderId="9" applyNumberFormat="0" applyFill="0" applyAlignment="0" applyProtection="0"/>
    <xf numFmtId="0" fontId="26" fillId="0" borderId="32" applyNumberFormat="0" applyFill="0" applyAlignment="0" applyProtection="0"/>
    <xf numFmtId="0" fontId="18" fillId="0" borderId="0"/>
    <xf numFmtId="0" fontId="86" fillId="0" borderId="33"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33" applyNumberFormat="0" applyFill="0" applyAlignment="0" applyProtection="0"/>
    <xf numFmtId="0" fontId="86" fillId="0" borderId="32" applyNumberFormat="0" applyFill="0" applyAlignment="0" applyProtection="0"/>
    <xf numFmtId="0" fontId="18" fillId="0" borderId="0"/>
    <xf numFmtId="0" fontId="16" fillId="0" borderId="9" applyNumberFormat="0" applyFill="0" applyAlignment="0" applyProtection="0"/>
    <xf numFmtId="0" fontId="16" fillId="0" borderId="9" applyNumberFormat="0" applyFill="0" applyAlignment="0" applyProtection="0"/>
    <xf numFmtId="0" fontId="66" fillId="0" borderId="0" applyNumberFormat="0" applyFill="0" applyBorder="0" applyAlignment="0" applyProtection="0"/>
    <xf numFmtId="0" fontId="69" fillId="0" borderId="0" applyNumberFormat="0" applyFill="0" applyBorder="0" applyAlignment="0" applyProtection="0"/>
    <xf numFmtId="0" fontId="14" fillId="0" borderId="0" applyNumberFormat="0" applyFill="0" applyBorder="0" applyAlignment="0" applyProtection="0"/>
    <xf numFmtId="0" fontId="66" fillId="0" borderId="0" applyNumberFormat="0" applyFill="0" applyBorder="0" applyAlignment="0" applyProtection="0"/>
    <xf numFmtId="0" fontId="18" fillId="0" borderId="0"/>
    <xf numFmtId="0" fontId="69" fillId="0" borderId="0" applyNumberFormat="0" applyFill="0" applyBorder="0" applyAlignment="0" applyProtection="0"/>
    <xf numFmtId="0" fontId="69" fillId="0" borderId="0" applyNumberFormat="0" applyFill="0" applyBorder="0" applyAlignment="0" applyProtection="0"/>
    <xf numFmtId="0" fontId="18" fillId="0" borderId="0"/>
    <xf numFmtId="0" fontId="14" fillId="0" borderId="0" applyNumberFormat="0" applyFill="0" applyBorder="0" applyAlignment="0" applyProtection="0"/>
    <xf numFmtId="0" fontId="14" fillId="0" borderId="0" applyNumberFormat="0" applyFill="0" applyBorder="0" applyAlignment="0" applyProtection="0"/>
    <xf numFmtId="0" fontId="25" fillId="38" borderId="0" applyNumberFormat="0" applyBorder="0" applyAlignment="0" applyProtection="0"/>
    <xf numFmtId="0" fontId="1" fillId="10" borderId="0" applyNumberFormat="0" applyBorder="0" applyAlignment="0" applyProtection="0"/>
    <xf numFmtId="0" fontId="25" fillId="42" borderId="0" applyNumberFormat="0" applyBorder="0" applyAlignment="0" applyProtection="0"/>
    <xf numFmtId="0" fontId="1" fillId="14" borderId="0" applyNumberFormat="0" applyBorder="0" applyAlignment="0" applyProtection="0"/>
    <xf numFmtId="0" fontId="25" fillId="46" borderId="0" applyNumberFormat="0" applyBorder="0" applyAlignment="0" applyProtection="0"/>
    <xf numFmtId="0" fontId="1" fillId="18" borderId="0" applyNumberFormat="0" applyBorder="0" applyAlignment="0" applyProtection="0"/>
    <xf numFmtId="0" fontId="25" fillId="50" borderId="0" applyNumberFormat="0" applyBorder="0" applyAlignment="0" applyProtection="0"/>
    <xf numFmtId="0" fontId="1" fillId="22" borderId="0" applyNumberFormat="0" applyBorder="0" applyAlignment="0" applyProtection="0"/>
    <xf numFmtId="0" fontId="25" fillId="53" borderId="0" applyNumberFormat="0" applyBorder="0" applyAlignment="0" applyProtection="0"/>
    <xf numFmtId="0" fontId="25" fillId="46" borderId="0" applyNumberFormat="0" applyBorder="0" applyAlignment="0" applyProtection="0"/>
    <xf numFmtId="0" fontId="1" fillId="30" borderId="0" applyNumberFormat="0" applyBorder="0" applyAlignment="0" applyProtection="0"/>
    <xf numFmtId="0" fontId="25" fillId="53" borderId="0" applyNumberFormat="0" applyBorder="0" applyAlignment="0" applyProtection="0"/>
    <xf numFmtId="0" fontId="1" fillId="11" borderId="0" applyNumberFormat="0" applyBorder="0" applyAlignment="0" applyProtection="0"/>
    <xf numFmtId="0" fontId="25" fillId="42" borderId="0" applyNumberFormat="0" applyBorder="0" applyAlignment="0" applyProtection="0"/>
    <xf numFmtId="0" fontId="25" fillId="61" borderId="0" applyNumberFormat="0" applyBorder="0" applyAlignment="0" applyProtection="0"/>
    <xf numFmtId="0" fontId="1" fillId="19" borderId="0" applyNumberFormat="0" applyBorder="0" applyAlignment="0" applyProtection="0"/>
    <xf numFmtId="0" fontId="25" fillId="41" borderId="0" applyNumberFormat="0" applyBorder="0" applyAlignment="0" applyProtection="0"/>
    <xf numFmtId="0" fontId="1" fillId="23" borderId="0" applyNumberFormat="0" applyBorder="0" applyAlignment="0" applyProtection="0"/>
    <xf numFmtId="0" fontId="25" fillId="53" borderId="0" applyNumberFormat="0" applyBorder="0" applyAlignment="0" applyProtection="0"/>
    <xf numFmtId="0" fontId="1" fillId="27" borderId="0" applyNumberFormat="0" applyBorder="0" applyAlignment="0" applyProtection="0"/>
    <xf numFmtId="0" fontId="25" fillId="46" borderId="0" applyNumberFormat="0" applyBorder="0" applyAlignment="0" applyProtection="0"/>
    <xf numFmtId="0" fontId="1" fillId="31" borderId="0" applyNumberFormat="0" applyBorder="0" applyAlignment="0" applyProtection="0"/>
    <xf numFmtId="0" fontId="27" fillId="53" borderId="0" applyNumberFormat="0" applyBorder="0" applyAlignment="0" applyProtection="0"/>
    <xf numFmtId="0" fontId="30" fillId="71" borderId="0" applyNumberFormat="0" applyBorder="0" applyAlignment="0" applyProtection="0"/>
    <xf numFmtId="0" fontId="27" fillId="73" borderId="0" applyNumberFormat="0" applyBorder="0" applyAlignment="0" applyProtection="0"/>
    <xf numFmtId="0" fontId="30" fillId="42" borderId="0" applyNumberFormat="0" applyBorder="0" applyAlignment="0" applyProtection="0"/>
    <xf numFmtId="0" fontId="27" fillId="67" borderId="0" applyNumberFormat="0" applyBorder="0" applyAlignment="0" applyProtection="0"/>
    <xf numFmtId="0" fontId="30" fillId="62" borderId="0" applyNumberFormat="0" applyBorder="0" applyAlignment="0" applyProtection="0"/>
    <xf numFmtId="0" fontId="27" fillId="41" borderId="0" applyNumberFormat="0" applyBorder="0" applyAlignment="0" applyProtection="0"/>
    <xf numFmtId="0" fontId="30" fillId="77" borderId="0" applyNumberFormat="0" applyBorder="0" applyAlignment="0" applyProtection="0"/>
    <xf numFmtId="0" fontId="27" fillId="53" borderId="0" applyNumberFormat="0" applyBorder="0" applyAlignment="0" applyProtection="0"/>
    <xf numFmtId="0" fontId="30" fillId="80" borderId="0" applyNumberFormat="0" applyBorder="0" applyAlignment="0" applyProtection="0"/>
    <xf numFmtId="0" fontId="27" fillId="42" borderId="0" applyNumberFormat="0" applyBorder="0" applyAlignment="0" applyProtection="0"/>
    <xf numFmtId="0" fontId="30" fillId="83" borderId="0" applyNumberFormat="0" applyBorder="0" applyAlignment="0" applyProtection="0"/>
    <xf numFmtId="0" fontId="27" fillId="85" borderId="0" applyNumberFormat="0" applyBorder="0" applyAlignment="0" applyProtection="0"/>
    <xf numFmtId="0" fontId="30" fillId="87" borderId="0" applyNumberFormat="0" applyBorder="0" applyAlignment="0" applyProtection="0"/>
    <xf numFmtId="0" fontId="27" fillId="73" borderId="0" applyNumberFormat="0" applyBorder="0" applyAlignment="0" applyProtection="0"/>
    <xf numFmtId="0" fontId="30" fillId="90" borderId="0" applyNumberFormat="0" applyBorder="0" applyAlignment="0" applyProtection="0"/>
    <xf numFmtId="0" fontId="27" fillId="67" borderId="0" applyNumberFormat="0" applyBorder="0" applyAlignment="0" applyProtection="0"/>
    <xf numFmtId="0" fontId="30" fillId="93" borderId="0" applyNumberFormat="0" applyBorder="0" applyAlignment="0" applyProtection="0"/>
    <xf numFmtId="0" fontId="27" fillId="95" borderId="0" applyNumberFormat="0" applyBorder="0" applyAlignment="0" applyProtection="0"/>
    <xf numFmtId="0" fontId="30" fillId="77" borderId="0" applyNumberFormat="0" applyBorder="0" applyAlignment="0" applyProtection="0"/>
    <xf numFmtId="0" fontId="27" fillId="80" borderId="0" applyNumberFormat="0" applyBorder="0" applyAlignment="0" applyProtection="0"/>
    <xf numFmtId="0" fontId="27" fillId="90" borderId="0" applyNumberFormat="0" applyBorder="0" applyAlignment="0" applyProtection="0"/>
    <xf numFmtId="0" fontId="30" fillId="73" borderId="0" applyNumberFormat="0" applyBorder="0" applyAlignment="0" applyProtection="0"/>
    <xf numFmtId="0" fontId="31" fillId="49" borderId="0" applyNumberFormat="0" applyBorder="0" applyAlignment="0" applyProtection="0"/>
    <xf numFmtId="0" fontId="32" fillId="41" borderId="0" applyNumberFormat="0" applyBorder="0" applyAlignment="0" applyProtection="0"/>
    <xf numFmtId="0" fontId="35" fillId="101" borderId="19" applyNumberFormat="0" applyAlignment="0" applyProtection="0"/>
    <xf numFmtId="0" fontId="36" fillId="103" borderId="19" applyNumberFormat="0" applyAlignment="0" applyProtection="0"/>
    <xf numFmtId="0" fontId="39" fillId="105" borderId="20"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9" fillId="0" borderId="0" applyFont="0" applyFill="0" applyBorder="0" applyAlignment="0" applyProtection="0"/>
    <xf numFmtId="44" fontId="18" fillId="0" borderId="0" applyFont="0" applyFill="0" applyBorder="0" applyAlignment="0" applyProtection="0"/>
    <xf numFmtId="44" fontId="29" fillId="0" borderId="0" applyFont="0" applyFill="0" applyBorder="0" applyAlignment="0" applyProtection="0"/>
    <xf numFmtId="44" fontId="18" fillId="0" borderId="0" applyFont="0" applyFill="0" applyBorder="0" applyAlignment="0" applyProtection="0"/>
    <xf numFmtId="44" fontId="43" fillId="0" borderId="0" applyFont="0" applyFill="0" applyBorder="0" applyAlignment="0" applyProtection="0"/>
    <xf numFmtId="0" fontId="44" fillId="0" borderId="0" applyNumberFormat="0" applyFill="0" applyBorder="0" applyAlignment="0" applyProtection="0"/>
    <xf numFmtId="0" fontId="47" fillId="53" borderId="0" applyNumberFormat="0" applyBorder="0" applyAlignment="0" applyProtection="0"/>
    <xf numFmtId="0" fontId="48" fillId="45" borderId="0" applyNumberFormat="0" applyBorder="0" applyAlignment="0" applyProtection="0"/>
    <xf numFmtId="0" fontId="50" fillId="0" borderId="21" applyNumberFormat="0" applyFill="0" applyAlignment="0" applyProtection="0"/>
    <xf numFmtId="0" fontId="51" fillId="0" borderId="22" applyNumberFormat="0" applyFill="0" applyAlignment="0" applyProtection="0"/>
    <xf numFmtId="0" fontId="54" fillId="0" borderId="23" applyNumberFormat="0" applyFill="0" applyAlignment="0" applyProtection="0"/>
    <xf numFmtId="0" fontId="55" fillId="0" borderId="24" applyNumberFormat="0" applyFill="0" applyAlignment="0" applyProtection="0"/>
    <xf numFmtId="0" fontId="58" fillId="0" borderId="26" applyNumberFormat="0" applyFill="0" applyAlignment="0" applyProtection="0"/>
    <xf numFmtId="0" fontId="59" fillId="0" borderId="27" applyNumberFormat="0" applyFill="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63" fillId="61" borderId="19" applyNumberFormat="0" applyAlignment="0" applyProtection="0"/>
    <xf numFmtId="0" fontId="64" fillId="50" borderId="19" applyNumberFormat="0" applyAlignment="0" applyProtection="0"/>
    <xf numFmtId="0" fontId="66" fillId="0" borderId="28" applyNumberFormat="0" applyFill="0" applyAlignment="0" applyProtection="0"/>
    <xf numFmtId="0" fontId="67" fillId="0" borderId="29" applyNumberFormat="0" applyFill="0" applyAlignment="0" applyProtection="0"/>
    <xf numFmtId="0" fontId="70" fillId="61" borderId="0" applyNumberFormat="0" applyBorder="0" applyAlignment="0" applyProtection="0"/>
    <xf numFmtId="0" fontId="71" fillId="61" borderId="0" applyNumberFormat="0" applyBorder="0" applyAlignment="0" applyProtection="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3" fontId="28"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80" fillId="101" borderId="31" applyNumberFormat="0" applyAlignment="0" applyProtection="0"/>
    <xf numFmtId="0" fontId="81" fillId="103" borderId="31"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9" fillId="0" borderId="0" applyFont="0" applyFill="0" applyBorder="0" applyAlignment="0" applyProtection="0"/>
    <xf numFmtId="9" fontId="23" fillId="0" borderId="0" applyFont="0" applyFill="0" applyBorder="0" applyAlignment="0" applyProtection="0"/>
    <xf numFmtId="9" fontId="2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23" fillId="0" borderId="0" applyFon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26" fillId="0" borderId="32" applyNumberFormat="0" applyFill="0" applyAlignment="0" applyProtection="0"/>
    <xf numFmtId="0" fontId="86" fillId="0" borderId="33" applyNumberFormat="0" applyFill="0" applyAlignment="0" applyProtection="0"/>
    <xf numFmtId="0" fontId="66" fillId="0" borderId="0" applyNumberFormat="0" applyFill="0" applyBorder="0" applyAlignment="0" applyProtection="0"/>
    <xf numFmtId="0" fontId="87" fillId="0" borderId="0"/>
    <xf numFmtId="0" fontId="88" fillId="0" borderId="0"/>
    <xf numFmtId="0" fontId="29" fillId="103" borderId="0" applyNumberFormat="0" applyBorder="0" applyAlignment="0" applyProtection="0"/>
    <xf numFmtId="0" fontId="102" fillId="103" borderId="0" applyNumberFormat="0" applyBorder="0" applyAlignment="0" applyProtection="0"/>
    <xf numFmtId="0" fontId="29" fillId="37" borderId="0" applyNumberFormat="0" applyBorder="0" applyAlignment="0" applyProtection="0"/>
    <xf numFmtId="0" fontId="102" fillId="103" borderId="0" applyNumberFormat="0" applyBorder="0" applyAlignment="0" applyProtection="0"/>
    <xf numFmtId="0" fontId="102" fillId="103"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6" borderId="0" applyNumberFormat="0" applyBorder="0" applyAlignment="0" applyProtection="0"/>
    <xf numFmtId="0" fontId="102" fillId="46" borderId="0" applyNumberFormat="0" applyBorder="0" applyAlignment="0" applyProtection="0"/>
    <xf numFmtId="0" fontId="29" fillId="45" borderId="0" applyNumberFormat="0" applyBorder="0" applyAlignment="0" applyProtection="0"/>
    <xf numFmtId="0" fontId="102" fillId="46" borderId="0" applyNumberFormat="0" applyBorder="0" applyAlignment="0" applyProtection="0"/>
    <xf numFmtId="0" fontId="102" fillId="46"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103" borderId="0" applyNumberFormat="0" applyBorder="0" applyAlignment="0" applyProtection="0"/>
    <xf numFmtId="0" fontId="102" fillId="103" borderId="0" applyNumberFormat="0" applyBorder="0" applyAlignment="0" applyProtection="0"/>
    <xf numFmtId="0" fontId="29" fillId="49" borderId="0" applyNumberFormat="0" applyBorder="0" applyAlignment="0" applyProtection="0"/>
    <xf numFmtId="0" fontId="102" fillId="103" borderId="0" applyNumberFormat="0" applyBorder="0" applyAlignment="0" applyProtection="0"/>
    <xf numFmtId="0" fontId="102" fillId="103"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102" fillId="26"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102" fillId="46" borderId="0" applyNumberFormat="0" applyBorder="0" applyAlignment="0" applyProtection="0"/>
    <xf numFmtId="0" fontId="102" fillId="46"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111" borderId="0" applyNumberFormat="0" applyBorder="0" applyAlignment="0" applyProtection="0"/>
    <xf numFmtId="0" fontId="102" fillId="111" borderId="0" applyNumberFormat="0" applyBorder="0" applyAlignment="0" applyProtection="0"/>
    <xf numFmtId="0" fontId="29" fillId="38" borderId="0" applyNumberFormat="0" applyBorder="0" applyAlignment="0" applyProtection="0"/>
    <xf numFmtId="0" fontId="102" fillId="111" borderId="0" applyNumberFormat="0" applyBorder="0" applyAlignment="0" applyProtection="0"/>
    <xf numFmtId="0" fontId="102" fillId="111"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102" fillId="15"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61" borderId="0" applyNumberFormat="0" applyBorder="0" applyAlignment="0" applyProtection="0"/>
    <xf numFmtId="0" fontId="102" fillId="61" borderId="0" applyNumberFormat="0" applyBorder="0" applyAlignment="0" applyProtection="0"/>
    <xf numFmtId="0" fontId="29" fillId="62" borderId="0" applyNumberFormat="0" applyBorder="0" applyAlignment="0" applyProtection="0"/>
    <xf numFmtId="0" fontId="102" fillId="61" borderId="0" applyNumberFormat="0" applyBorder="0" applyAlignment="0" applyProtection="0"/>
    <xf numFmtId="0" fontId="102" fillId="61" borderId="0" applyNumberFormat="0" applyBorder="0" applyAlignment="0" applyProtection="0"/>
    <xf numFmtId="0" fontId="29" fillId="62" borderId="0" applyNumberFormat="0" applyBorder="0" applyAlignment="0" applyProtection="0"/>
    <xf numFmtId="0" fontId="29" fillId="62" borderId="0" applyNumberFormat="0" applyBorder="0" applyAlignment="0" applyProtection="0"/>
    <xf numFmtId="0" fontId="29" fillId="111" borderId="0" applyNumberFormat="0" applyBorder="0" applyAlignment="0" applyProtection="0"/>
    <xf numFmtId="0" fontId="102" fillId="111" borderId="0" applyNumberFormat="0" applyBorder="0" applyAlignment="0" applyProtection="0"/>
    <xf numFmtId="0" fontId="29" fillId="49" borderId="0" applyNumberFormat="0" applyBorder="0" applyAlignment="0" applyProtection="0"/>
    <xf numFmtId="0" fontId="102" fillId="111" borderId="0" applyNumberFormat="0" applyBorder="0" applyAlignment="0" applyProtection="0"/>
    <xf numFmtId="0" fontId="102" fillId="111"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102" fillId="53" borderId="0" applyNumberFormat="0" applyBorder="0" applyAlignment="0" applyProtection="0"/>
    <xf numFmtId="0" fontId="102" fillId="53"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50" borderId="0" applyNumberFormat="0" applyBorder="0" applyAlignment="0" applyProtection="0"/>
    <xf numFmtId="0" fontId="102" fillId="50" borderId="0" applyNumberFormat="0" applyBorder="0" applyAlignment="0" applyProtection="0"/>
    <xf numFmtId="0" fontId="29" fillId="67" borderId="0" applyNumberFormat="0" applyBorder="0" applyAlignment="0" applyProtection="0"/>
    <xf numFmtId="0" fontId="102" fillId="50" borderId="0" applyNumberFormat="0" applyBorder="0" applyAlignment="0" applyProtection="0"/>
    <xf numFmtId="0" fontId="102" fillId="50" borderId="0" applyNumberFormat="0" applyBorder="0" applyAlignment="0" applyProtection="0"/>
    <xf numFmtId="0" fontId="29" fillId="67" borderId="0" applyNumberFormat="0" applyBorder="0" applyAlignment="0" applyProtection="0"/>
    <xf numFmtId="0" fontId="29" fillId="67" borderId="0" applyNumberFormat="0" applyBorder="0" applyAlignment="0" applyProtection="0"/>
    <xf numFmtId="0" fontId="30" fillId="80" borderId="0" applyNumberFormat="0" applyBorder="0" applyAlignment="0" applyProtection="0"/>
    <xf numFmtId="0" fontId="103" fillId="80" borderId="0" applyNumberFormat="0" applyBorder="0" applyAlignment="0" applyProtection="0"/>
    <xf numFmtId="0" fontId="30" fillId="71" borderId="0" applyNumberFormat="0" applyBorder="0" applyAlignment="0" applyProtection="0"/>
    <xf numFmtId="0" fontId="103" fillId="80" borderId="0" applyNumberFormat="0" applyBorder="0" applyAlignment="0" applyProtection="0"/>
    <xf numFmtId="0" fontId="103" fillId="80" borderId="0" applyNumberFormat="0" applyBorder="0" applyAlignment="0" applyProtection="0"/>
    <xf numFmtId="0" fontId="30" fillId="71" borderId="0" applyNumberFormat="0" applyBorder="0" applyAlignment="0" applyProtection="0"/>
    <xf numFmtId="0" fontId="103" fillId="73" borderId="0" applyNumberFormat="0" applyBorder="0" applyAlignment="0" applyProtection="0"/>
    <xf numFmtId="0" fontId="103" fillId="73" borderId="0" applyNumberFormat="0" applyBorder="0" applyAlignment="0" applyProtection="0"/>
    <xf numFmtId="0" fontId="30" fillId="42" borderId="0" applyNumberFormat="0" applyBorder="0" applyAlignment="0" applyProtection="0"/>
    <xf numFmtId="0" fontId="30" fillId="61" borderId="0" applyNumberFormat="0" applyBorder="0" applyAlignment="0" applyProtection="0"/>
    <xf numFmtId="0" fontId="103" fillId="61" borderId="0" applyNumberFormat="0" applyBorder="0" applyAlignment="0" applyProtection="0"/>
    <xf numFmtId="0" fontId="30" fillId="62" borderId="0" applyNumberFormat="0" applyBorder="0" applyAlignment="0" applyProtection="0"/>
    <xf numFmtId="0" fontId="103" fillId="61" borderId="0" applyNumberFormat="0" applyBorder="0" applyAlignment="0" applyProtection="0"/>
    <xf numFmtId="0" fontId="103" fillId="61" borderId="0" applyNumberFormat="0" applyBorder="0" applyAlignment="0" applyProtection="0"/>
    <xf numFmtId="0" fontId="30" fillId="62" borderId="0" applyNumberFormat="0" applyBorder="0" applyAlignment="0" applyProtection="0"/>
    <xf numFmtId="0" fontId="30" fillId="111" borderId="0" applyNumberFormat="0" applyBorder="0" applyAlignment="0" applyProtection="0"/>
    <xf numFmtId="0" fontId="103" fillId="111" borderId="0" applyNumberFormat="0" applyBorder="0" applyAlignment="0" applyProtection="0"/>
    <xf numFmtId="0" fontId="30" fillId="77" borderId="0" applyNumberFormat="0" applyBorder="0" applyAlignment="0" applyProtection="0"/>
    <xf numFmtId="0" fontId="103" fillId="111" borderId="0" applyNumberFormat="0" applyBorder="0" applyAlignment="0" applyProtection="0"/>
    <xf numFmtId="0" fontId="103" fillId="111" borderId="0" applyNumberFormat="0" applyBorder="0" applyAlignment="0" applyProtection="0"/>
    <xf numFmtId="0" fontId="30" fillId="77"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30" fillId="80" borderId="0" applyNumberFormat="0" applyBorder="0" applyAlignment="0" applyProtection="0"/>
    <xf numFmtId="0" fontId="30" fillId="42" borderId="0" applyNumberFormat="0" applyBorder="0" applyAlignment="0" applyProtection="0"/>
    <xf numFmtId="0" fontId="103" fillId="42" borderId="0" applyNumberFormat="0" applyBorder="0" applyAlignment="0" applyProtection="0"/>
    <xf numFmtId="0" fontId="30" fillId="83" borderId="0" applyNumberFormat="0" applyBorder="0" applyAlignment="0" applyProtection="0"/>
    <xf numFmtId="0" fontId="103" fillId="42" borderId="0" applyNumberFormat="0" applyBorder="0" applyAlignment="0" applyProtection="0"/>
    <xf numFmtId="0" fontId="103" fillId="42" borderId="0" applyNumberFormat="0" applyBorder="0" applyAlignment="0" applyProtection="0"/>
    <xf numFmtId="0" fontId="30" fillId="83" borderId="0" applyNumberFormat="0" applyBorder="0" applyAlignment="0" applyProtection="0"/>
    <xf numFmtId="0" fontId="30" fillId="80" borderId="0" applyNumberFormat="0" applyBorder="0" applyAlignment="0" applyProtection="0"/>
    <xf numFmtId="0" fontId="103" fillId="80" borderId="0" applyNumberFormat="0" applyBorder="0" applyAlignment="0" applyProtection="0"/>
    <xf numFmtId="0" fontId="30" fillId="87" borderId="0" applyNumberFormat="0" applyBorder="0" applyAlignment="0" applyProtection="0"/>
    <xf numFmtId="0" fontId="103" fillId="80" borderId="0" applyNumberFormat="0" applyBorder="0" applyAlignment="0" applyProtection="0"/>
    <xf numFmtId="0" fontId="103" fillId="80" borderId="0" applyNumberFormat="0" applyBorder="0" applyAlignment="0" applyProtection="0"/>
    <xf numFmtId="0" fontId="30" fillId="87" borderId="0" applyNumberFormat="0" applyBorder="0" applyAlignment="0" applyProtection="0"/>
    <xf numFmtId="0" fontId="103" fillId="73" borderId="0" applyNumberFormat="0" applyBorder="0" applyAlignment="0" applyProtection="0"/>
    <xf numFmtId="0" fontId="103" fillId="73" borderId="0" applyNumberFormat="0" applyBorder="0" applyAlignment="0" applyProtection="0"/>
    <xf numFmtId="0" fontId="30" fillId="90" borderId="0" applyNumberFormat="0" applyBorder="0" applyAlignment="0" applyProtection="0"/>
    <xf numFmtId="0" fontId="103" fillId="67" borderId="0" applyNumberFormat="0" applyBorder="0" applyAlignment="0" applyProtection="0"/>
    <xf numFmtId="0" fontId="103" fillId="67" borderId="0" applyNumberFormat="0" applyBorder="0" applyAlignment="0" applyProtection="0"/>
    <xf numFmtId="0" fontId="30" fillId="93" borderId="0" applyNumberFormat="0" applyBorder="0" applyAlignment="0" applyProtection="0"/>
    <xf numFmtId="0" fontId="30" fillId="95" borderId="0" applyNumberFormat="0" applyBorder="0" applyAlignment="0" applyProtection="0"/>
    <xf numFmtId="0" fontId="103" fillId="95" borderId="0" applyNumberFormat="0" applyBorder="0" applyAlignment="0" applyProtection="0"/>
    <xf numFmtId="0" fontId="30" fillId="77" borderId="0" applyNumberFormat="0" applyBorder="0" applyAlignment="0" applyProtection="0"/>
    <xf numFmtId="0" fontId="103" fillId="95" borderId="0" applyNumberFormat="0" applyBorder="0" applyAlignment="0" applyProtection="0"/>
    <xf numFmtId="0" fontId="103" fillId="95" borderId="0" applyNumberFormat="0" applyBorder="0" applyAlignment="0" applyProtection="0"/>
    <xf numFmtId="0" fontId="30" fillId="77" borderId="0" applyNumberFormat="0" applyBorder="0" applyAlignment="0" applyProtection="0"/>
    <xf numFmtId="0" fontId="103" fillId="25" borderId="0" applyNumberFormat="0" applyBorder="0" applyAlignment="0" applyProtection="0"/>
    <xf numFmtId="0" fontId="30" fillId="80" borderId="0" applyNumberFormat="0" applyBorder="0" applyAlignment="0" applyProtection="0"/>
    <xf numFmtId="0" fontId="103" fillId="90" borderId="0" applyNumberFormat="0" applyBorder="0" applyAlignment="0" applyProtection="0"/>
    <xf numFmtId="0" fontId="103" fillId="90" borderId="0" applyNumberFormat="0" applyBorder="0" applyAlignment="0" applyProtection="0"/>
    <xf numFmtId="0" fontId="30" fillId="73" borderId="0" applyNumberFormat="0" applyBorder="0" applyAlignment="0" applyProtection="0"/>
    <xf numFmtId="0" fontId="32" fillId="112" borderId="0" applyNumberFormat="0" applyBorder="0" applyAlignment="0" applyProtection="0"/>
    <xf numFmtId="0" fontId="104" fillId="112" borderId="0" applyNumberFormat="0" applyBorder="0" applyAlignment="0" applyProtection="0"/>
    <xf numFmtId="0" fontId="32" fillId="41" borderId="0" applyNumberFormat="0" applyBorder="0" applyAlignment="0" applyProtection="0"/>
    <xf numFmtId="0" fontId="104" fillId="112" borderId="0" applyNumberFormat="0" applyBorder="0" applyAlignment="0" applyProtection="0"/>
    <xf numFmtId="0" fontId="104" fillId="112" borderId="0" applyNumberFormat="0" applyBorder="0" applyAlignment="0" applyProtection="0"/>
    <xf numFmtId="0" fontId="32" fillId="41" borderId="0" applyNumberFormat="0" applyBorder="0" applyAlignment="0" applyProtection="0"/>
    <xf numFmtId="0" fontId="89" fillId="101" borderId="4" applyNumberFormat="0" applyAlignment="0" applyProtection="0"/>
    <xf numFmtId="0" fontId="89" fillId="101" borderId="4" applyNumberFormat="0" applyAlignment="0" applyProtection="0"/>
    <xf numFmtId="0" fontId="36" fillId="103" borderId="19" applyNumberFormat="0" applyAlignment="0" applyProtection="0"/>
    <xf numFmtId="0" fontId="40" fillId="111" borderId="20" applyNumberFormat="0" applyAlignment="0" applyProtection="0"/>
    <xf numFmtId="0" fontId="105" fillId="111" borderId="7" applyNumberFormat="0" applyAlignment="0" applyProtection="0"/>
    <xf numFmtId="0" fontId="40" fillId="105" borderId="20" applyNumberFormat="0" applyAlignment="0" applyProtection="0"/>
    <xf numFmtId="0" fontId="105" fillId="111" borderId="7" applyNumberFormat="0" applyAlignment="0" applyProtection="0"/>
    <xf numFmtId="0" fontId="105" fillId="111" borderId="7" applyNumberFormat="0" applyAlignment="0" applyProtection="0"/>
    <xf numFmtId="0" fontId="40" fillId="105" borderId="20" applyNumberFormat="0" applyAlignment="0" applyProtection="0"/>
    <xf numFmtId="43" fontId="29" fillId="0" borderId="0" applyFont="0" applyFill="0" applyBorder="0" applyAlignment="0" applyProtection="0"/>
    <xf numFmtId="40" fontId="23" fillId="0" borderId="0" applyFont="0" applyFill="0" applyBorder="0" applyAlignment="0" applyProtection="0"/>
    <xf numFmtId="0" fontId="18" fillId="46" borderId="19" applyNumberFormat="0" applyFont="0" applyAlignment="0" applyProtection="0"/>
    <xf numFmtId="0" fontId="93" fillId="8" borderId="19" applyNumberFormat="0" applyFont="0" applyAlignment="0" applyProtection="0"/>
    <xf numFmtId="0" fontId="93" fillId="8" borderId="19" applyNumberFormat="0" applyFont="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0" fontId="2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90"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43" fontId="90"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91" fillId="0" borderId="0" applyFont="0" applyFill="0" applyBorder="0" applyAlignment="0" applyProtection="0"/>
    <xf numFmtId="43" fontId="92" fillId="0" borderId="0" applyFont="0" applyFill="0" applyBorder="0" applyAlignment="0" applyProtection="0"/>
    <xf numFmtId="43" fontId="91" fillId="0" borderId="0" applyFont="0" applyFill="0" applyBorder="0" applyAlignment="0" applyProtection="0"/>
    <xf numFmtId="43" fontId="92" fillId="0" borderId="0" applyFont="0" applyFill="0" applyBorder="0" applyAlignment="0" applyProtection="0"/>
    <xf numFmtId="43" fontId="91" fillId="0" borderId="0" applyFont="0" applyFill="0" applyBorder="0" applyAlignment="0" applyProtection="0"/>
    <xf numFmtId="43" fontId="92"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92"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8" fillId="0" borderId="0" applyFont="0" applyFill="0" applyBorder="0" applyAlignment="0" applyProtection="0"/>
    <xf numFmtId="40" fontId="23" fillId="0" borderId="0" applyFont="0" applyFill="0" applyBorder="0" applyAlignment="0" applyProtection="0"/>
    <xf numFmtId="43" fontId="28" fillId="0" borderId="0" applyFont="0" applyFill="0" applyBorder="0" applyAlignment="0" applyProtection="0"/>
    <xf numFmtId="40" fontId="23" fillId="0" borderId="0" applyFont="0" applyFill="0" applyBorder="0" applyAlignment="0" applyProtection="0"/>
    <xf numFmtId="40" fontId="23" fillId="0" borderId="0" applyFont="0" applyFill="0" applyBorder="0" applyAlignment="0" applyProtection="0"/>
    <xf numFmtId="43" fontId="18" fillId="0" borderId="0" applyFont="0" applyFill="0" applyBorder="0" applyAlignment="0" applyProtection="0"/>
    <xf numFmtId="40" fontId="2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0" fontId="2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40" fontId="23" fillId="0" borderId="0" applyFont="0" applyFill="0" applyBorder="0" applyAlignment="0" applyProtection="0"/>
    <xf numFmtId="40" fontId="23"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40" fontId="23"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92" fillId="0" borderId="0" applyFont="0" applyFill="0" applyBorder="0" applyAlignment="0" applyProtection="0"/>
    <xf numFmtId="40" fontId="23" fillId="0" borderId="0" applyFont="0" applyFill="0" applyBorder="0" applyAlignment="0" applyProtection="0"/>
    <xf numFmtId="173" fontId="18" fillId="0" borderId="0" applyFont="0" applyFill="0" applyBorder="0" applyAlignment="0" applyProtection="0"/>
    <xf numFmtId="40" fontId="23" fillId="0" borderId="0" applyFont="0" applyFill="0" applyBorder="0" applyAlignment="0" applyProtection="0"/>
    <xf numFmtId="43" fontId="92"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9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3" fontId="18" fillId="0" borderId="0" applyFont="0" applyFill="0" applyBorder="0" applyAlignment="0" applyProtection="0"/>
    <xf numFmtId="43" fontId="29"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0" fontId="23" fillId="0" borderId="0" applyFont="0" applyFill="0" applyBorder="0" applyAlignment="0" applyProtection="0"/>
    <xf numFmtId="40" fontId="2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0" fontId="23" fillId="0" borderId="0" applyFont="0" applyFill="0" applyBorder="0" applyAlignment="0" applyProtection="0"/>
    <xf numFmtId="40" fontId="23" fillId="0" borderId="0" applyFont="0" applyFill="0" applyBorder="0" applyAlignment="0" applyProtection="0"/>
    <xf numFmtId="40" fontId="23" fillId="0" borderId="0" applyFont="0" applyFill="0" applyBorder="0" applyAlignment="0" applyProtection="0"/>
    <xf numFmtId="173" fontId="18" fillId="0" borderId="0" applyFont="0" applyFill="0" applyBorder="0" applyAlignment="0" applyProtection="0"/>
    <xf numFmtId="40" fontId="23"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0" fontId="23" fillId="0" borderId="0" applyFont="0" applyFill="0" applyBorder="0" applyAlignment="0" applyProtection="0"/>
    <xf numFmtId="173" fontId="18" fillId="0" borderId="0" applyFont="0" applyFill="0" applyBorder="0" applyAlignment="0" applyProtection="0"/>
    <xf numFmtId="43" fontId="29" fillId="0" borderId="0" applyFont="0" applyFill="0" applyBorder="0" applyAlignment="0" applyProtection="0"/>
    <xf numFmtId="43" fontId="9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0" fontId="23" fillId="0" borderId="0" applyFont="0" applyFill="0" applyBorder="0" applyAlignment="0" applyProtection="0"/>
    <xf numFmtId="43" fontId="90"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18"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0" fontId="1" fillId="0" borderId="0"/>
    <xf numFmtId="43" fontId="9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92" fillId="0" borderId="0" applyFont="0" applyFill="0" applyBorder="0" applyAlignment="0" applyProtection="0"/>
    <xf numFmtId="0" fontId="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94"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92" fillId="0" borderId="0" applyFont="0" applyFill="0" applyBorder="0" applyAlignment="0" applyProtection="0"/>
    <xf numFmtId="40" fontId="23" fillId="0" borderId="0" applyFont="0" applyFill="0" applyBorder="0" applyAlignment="0" applyProtection="0"/>
    <xf numFmtId="43" fontId="29" fillId="0" borderId="0" applyFont="0" applyFill="0" applyBorder="0" applyAlignment="0" applyProtection="0"/>
    <xf numFmtId="40" fontId="23" fillId="0" borderId="0" applyFont="0" applyFill="0" applyBorder="0" applyAlignment="0" applyProtection="0"/>
    <xf numFmtId="43" fontId="28" fillId="0" borderId="0" applyFont="0" applyFill="0" applyBorder="0" applyAlignment="0" applyProtection="0"/>
    <xf numFmtId="43" fontId="29" fillId="0" borderId="0" applyFont="0" applyFill="0" applyBorder="0" applyAlignment="0" applyProtection="0"/>
    <xf numFmtId="40" fontId="23"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92"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90" fillId="0" borderId="0" applyFont="0" applyFill="0" applyBorder="0" applyAlignment="0" applyProtection="0"/>
    <xf numFmtId="43" fontId="18" fillId="0" borderId="0" applyFont="0" applyFill="0" applyBorder="0" applyAlignment="0" applyProtection="0"/>
    <xf numFmtId="43" fontId="95"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9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91" fillId="0" borderId="0" applyFont="0" applyFill="0" applyBorder="0" applyAlignment="0" applyProtection="0"/>
    <xf numFmtId="44" fontId="18" fillId="0" borderId="0" applyFont="0" applyFill="0" applyBorder="0" applyAlignment="0" applyProtection="0"/>
    <xf numFmtId="44" fontId="91" fillId="0" borderId="0" applyFont="0" applyFill="0" applyBorder="0" applyAlignment="0" applyProtection="0"/>
    <xf numFmtId="44" fontId="18" fillId="0" borderId="0" applyFont="0" applyFill="0" applyBorder="0" applyAlignment="0" applyProtection="0"/>
    <xf numFmtId="44" fontId="91"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91"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175" fontId="18" fillId="0" borderId="0" applyFont="0" applyFill="0" applyBorder="0" applyAlignment="0" applyProtection="0"/>
    <xf numFmtId="44" fontId="76"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76"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76"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175" fontId="18"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175" fontId="18"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8" fontId="2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76"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76"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76"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76"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76"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76"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44" fontId="76"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06" fillId="0" borderId="0" applyNumberFormat="0" applyFill="0" applyBorder="0" applyAlignment="0" applyProtection="0"/>
    <xf numFmtId="0" fontId="45" fillId="0" borderId="0" applyNumberFormat="0" applyFill="0" applyBorder="0" applyAlignment="0" applyProtection="0"/>
    <xf numFmtId="0" fontId="107" fillId="53" borderId="0" applyNumberFormat="0" applyBorder="0" applyAlignment="0" applyProtection="0"/>
    <xf numFmtId="0" fontId="107" fillId="53" borderId="0" applyNumberFormat="0" applyBorder="0" applyAlignment="0" applyProtection="0"/>
    <xf numFmtId="0" fontId="48" fillId="45" borderId="0" applyNumberFormat="0" applyBorder="0" applyAlignment="0" applyProtection="0"/>
    <xf numFmtId="0" fontId="53" fillId="0" borderId="43" applyNumberFormat="0" applyFill="0" applyAlignment="0" applyProtection="0"/>
    <xf numFmtId="0" fontId="96" fillId="0" borderId="43" applyNumberFormat="0" applyFill="0" applyAlignment="0" applyProtection="0"/>
    <xf numFmtId="0" fontId="51" fillId="0" borderId="22" applyNumberFormat="0" applyFill="0" applyAlignment="0" applyProtection="0"/>
    <xf numFmtId="0" fontId="96" fillId="0" borderId="43" applyNumberFormat="0" applyFill="0" applyAlignment="0" applyProtection="0"/>
    <xf numFmtId="0" fontId="96" fillId="0" borderId="43" applyNumberFormat="0" applyFill="0" applyAlignment="0" applyProtection="0"/>
    <xf numFmtId="0" fontId="51" fillId="0" borderId="22" applyNumberFormat="0" applyFill="0" applyAlignment="0" applyProtection="0"/>
    <xf numFmtId="0" fontId="57" fillId="0" borderId="44" applyNumberFormat="0" applyFill="0" applyAlignment="0" applyProtection="0"/>
    <xf numFmtId="0" fontId="97" fillId="0" borderId="44" applyNumberFormat="0" applyFill="0" applyAlignment="0" applyProtection="0"/>
    <xf numFmtId="0" fontId="55" fillId="0" borderId="24" applyNumberFormat="0" applyFill="0" applyAlignment="0" applyProtection="0"/>
    <xf numFmtId="0" fontId="97" fillId="0" borderId="44" applyNumberFormat="0" applyFill="0" applyAlignment="0" applyProtection="0"/>
    <xf numFmtId="0" fontId="97" fillId="0" borderId="44" applyNumberFormat="0" applyFill="0" applyAlignment="0" applyProtection="0"/>
    <xf numFmtId="0" fontId="55" fillId="0" borderId="24" applyNumberFormat="0" applyFill="0" applyAlignment="0" applyProtection="0"/>
    <xf numFmtId="0" fontId="98" fillId="0" borderId="45" applyNumberFormat="0" applyFill="0" applyAlignment="0" applyProtection="0"/>
    <xf numFmtId="0" fontId="59" fillId="0" borderId="27" applyNumberFormat="0" applyFill="0" applyAlignment="0" applyProtection="0"/>
    <xf numFmtId="0" fontId="98" fillId="0" borderId="45" applyNumberFormat="0" applyFill="0" applyAlignment="0" applyProtection="0"/>
    <xf numFmtId="0" fontId="98" fillId="0" borderId="45" applyNumberFormat="0" applyFill="0" applyAlignment="0" applyProtection="0"/>
    <xf numFmtId="0" fontId="61" fillId="0" borderId="0" applyNumberFormat="0" applyFill="0" applyBorder="0" applyAlignment="0" applyProtection="0"/>
    <xf numFmtId="0" fontId="98" fillId="0" borderId="0" applyNumberFormat="0" applyFill="0" applyBorder="0" applyAlignment="0" applyProtection="0"/>
    <xf numFmtId="0" fontId="5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59" fillId="0" borderId="0" applyNumberFormat="0" applyFill="0" applyBorder="0" applyAlignment="0" applyProtection="0"/>
    <xf numFmtId="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108" fillId="61" borderId="4" applyNumberFormat="0" applyAlignment="0" applyProtection="0"/>
    <xf numFmtId="0" fontId="108" fillId="61" borderId="4" applyNumberFormat="0" applyAlignment="0" applyProtection="0"/>
    <xf numFmtId="0" fontId="64" fillId="50" borderId="19" applyNumberFormat="0" applyAlignment="0" applyProtection="0"/>
    <xf numFmtId="0" fontId="100" fillId="0" borderId="28" applyNumberFormat="0" applyFill="0" applyAlignment="0" applyProtection="0"/>
    <xf numFmtId="0" fontId="100" fillId="0" borderId="28" applyNumberFormat="0" applyFill="0" applyAlignment="0" applyProtection="0"/>
    <xf numFmtId="0" fontId="67" fillId="0" borderId="29" applyNumberFormat="0" applyFill="0" applyAlignment="0" applyProtection="0"/>
    <xf numFmtId="0" fontId="101" fillId="4" borderId="0" applyNumberFormat="0" applyBorder="0" applyAlignment="0" applyProtection="0"/>
    <xf numFmtId="0" fontId="101" fillId="4" borderId="0" applyNumberFormat="0" applyBorder="0" applyAlignment="0" applyProtection="0"/>
    <xf numFmtId="0" fontId="71" fillId="61" borderId="0" applyNumberFormat="0" applyBorder="0" applyAlignment="0" applyProtection="0"/>
    <xf numFmtId="0" fontId="23" fillId="0" borderId="0"/>
    <xf numFmtId="0" fontId="78" fillId="0" borderId="0"/>
    <xf numFmtId="0" fontId="23" fillId="0" borderId="0"/>
    <xf numFmtId="0" fontId="78" fillId="0" borderId="0"/>
    <xf numFmtId="0" fontId="78" fillId="0" borderId="0"/>
    <xf numFmtId="0" fontId="23" fillId="0" borderId="0"/>
    <xf numFmtId="0" fontId="23" fillId="0" borderId="0"/>
    <xf numFmtId="0" fontId="23" fillId="0" borderId="0"/>
    <xf numFmtId="0" fontId="23" fillId="0" borderId="0"/>
    <xf numFmtId="0" fontId="23" fillId="0" borderId="0"/>
    <xf numFmtId="0" fontId="76" fillId="0" borderId="0"/>
    <xf numFmtId="0" fontId="76" fillId="0" borderId="0"/>
    <xf numFmtId="0" fontId="1" fillId="0" borderId="0"/>
    <xf numFmtId="0" fontId="1" fillId="0" borderId="0"/>
    <xf numFmtId="0" fontId="23" fillId="0" borderId="0"/>
    <xf numFmtId="0" fontId="23" fillId="0" borderId="0"/>
    <xf numFmtId="0" fontId="23" fillId="0" borderId="0"/>
    <xf numFmtId="0" fontId="23" fillId="0" borderId="0"/>
    <xf numFmtId="0" fontId="76" fillId="0" borderId="0"/>
    <xf numFmtId="0" fontId="76" fillId="0" borderId="0"/>
    <xf numFmtId="0" fontId="23" fillId="0" borderId="0"/>
    <xf numFmtId="0" fontId="23" fillId="0" borderId="0"/>
    <xf numFmtId="0" fontId="76" fillId="0" borderId="0"/>
    <xf numFmtId="0" fontId="23" fillId="0" borderId="0"/>
    <xf numFmtId="0" fontId="23" fillId="0" borderId="0"/>
    <xf numFmtId="0" fontId="23" fillId="0" borderId="0"/>
    <xf numFmtId="0" fontId="76" fillId="0" borderId="0"/>
    <xf numFmtId="0" fontId="76" fillId="0" borderId="0"/>
    <xf numFmtId="0" fontId="76" fillId="0" borderId="0"/>
    <xf numFmtId="0" fontId="18" fillId="0" borderId="0"/>
    <xf numFmtId="0" fontId="76" fillId="0" borderId="0"/>
    <xf numFmtId="0" fontId="76" fillId="0" borderId="0"/>
    <xf numFmtId="0" fontId="76" fillId="0" borderId="0"/>
    <xf numFmtId="0" fontId="18" fillId="0" borderId="0"/>
    <xf numFmtId="0" fontId="76" fillId="0" borderId="0"/>
    <xf numFmtId="0" fontId="76" fillId="0" borderId="0"/>
    <xf numFmtId="0" fontId="23" fillId="0" borderId="0"/>
    <xf numFmtId="0" fontId="23" fillId="0" borderId="0"/>
    <xf numFmtId="0" fontId="23" fillId="0" borderId="0"/>
    <xf numFmtId="0" fontId="76" fillId="0" borderId="0"/>
    <xf numFmtId="0" fontId="23" fillId="0" borderId="0"/>
    <xf numFmtId="0" fontId="23" fillId="0" borderId="0"/>
    <xf numFmtId="0" fontId="23" fillId="0" borderId="0"/>
    <xf numFmtId="0" fontId="76" fillId="0" borderId="0"/>
    <xf numFmtId="0" fontId="23" fillId="0" borderId="0"/>
    <xf numFmtId="0" fontId="23" fillId="0" borderId="0"/>
    <xf numFmtId="0" fontId="76" fillId="0" borderId="0"/>
    <xf numFmtId="0" fontId="76" fillId="0" borderId="0"/>
    <xf numFmtId="0" fontId="76" fillId="0" borderId="0"/>
    <xf numFmtId="0" fontId="76" fillId="0" borderId="0"/>
    <xf numFmtId="0" fontId="76" fillId="0" borderId="0"/>
    <xf numFmtId="0" fontId="23" fillId="0" borderId="0"/>
    <xf numFmtId="0" fontId="23" fillId="0" borderId="0"/>
    <xf numFmtId="0" fontId="23" fillId="0" borderId="0"/>
    <xf numFmtId="0" fontId="76" fillId="0" borderId="0"/>
    <xf numFmtId="0" fontId="18" fillId="0" borderId="0"/>
    <xf numFmtId="0" fontId="76" fillId="0" borderId="0"/>
    <xf numFmtId="0" fontId="18" fillId="0" borderId="0"/>
    <xf numFmtId="0" fontId="76" fillId="0" borderId="0"/>
    <xf numFmtId="0" fontId="23" fillId="0" borderId="0"/>
    <xf numFmtId="0" fontId="18" fillId="0" borderId="0"/>
    <xf numFmtId="0" fontId="41" fillId="0" borderId="0"/>
    <xf numFmtId="0" fontId="23" fillId="0" borderId="0"/>
    <xf numFmtId="0" fontId="41" fillId="0" borderId="0"/>
    <xf numFmtId="0" fontId="23" fillId="0" borderId="0"/>
    <xf numFmtId="0" fontId="76" fillId="0" borderId="0"/>
    <xf numFmtId="0" fontId="23" fillId="0" borderId="0"/>
    <xf numFmtId="0" fontId="23" fillId="0" borderId="0"/>
    <xf numFmtId="0" fontId="23"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8" fillId="0" borderId="0"/>
    <xf numFmtId="0" fontId="18" fillId="0" borderId="0"/>
    <xf numFmtId="0" fontId="18" fillId="0" borderId="0"/>
    <xf numFmtId="0" fontId="1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6" fillId="0" borderId="0"/>
    <xf numFmtId="0" fontId="23" fillId="0" borderId="0"/>
    <xf numFmtId="0" fontId="1" fillId="0" borderId="0"/>
    <xf numFmtId="0" fontId="76" fillId="0" borderId="0"/>
    <xf numFmtId="0" fontId="23" fillId="0" borderId="0"/>
    <xf numFmtId="0" fontId="18" fillId="0" borderId="0"/>
    <xf numFmtId="0" fontId="23" fillId="0" borderId="0"/>
    <xf numFmtId="0" fontId="76" fillId="0" borderId="0"/>
    <xf numFmtId="0" fontId="76" fillId="0" borderId="0"/>
    <xf numFmtId="0" fontId="76" fillId="0" borderId="0"/>
    <xf numFmtId="0" fontId="76" fillId="0" borderId="0"/>
    <xf numFmtId="0" fontId="18" fillId="0" borderId="0"/>
    <xf numFmtId="0" fontId="23" fillId="0" borderId="0"/>
    <xf numFmtId="0" fontId="23" fillId="0" borderId="0"/>
    <xf numFmtId="0" fontId="76" fillId="0" borderId="0"/>
    <xf numFmtId="0" fontId="23" fillId="0" borderId="0"/>
    <xf numFmtId="0" fontId="76" fillId="0" borderId="0"/>
    <xf numFmtId="0" fontId="18" fillId="0" borderId="0"/>
    <xf numFmtId="0" fontId="23" fillId="0" borderId="0"/>
    <xf numFmtId="0" fontId="23" fillId="0" borderId="0"/>
    <xf numFmtId="0" fontId="23" fillId="0" borderId="0"/>
    <xf numFmtId="0" fontId="76" fillId="0" borderId="0"/>
    <xf numFmtId="0" fontId="23" fillId="0" borderId="0"/>
    <xf numFmtId="0" fontId="23" fillId="0" borderId="0"/>
    <xf numFmtId="0" fontId="18" fillId="0" borderId="0"/>
    <xf numFmtId="0" fontId="18" fillId="0" borderId="0"/>
    <xf numFmtId="0" fontId="23" fillId="0" borderId="0"/>
    <xf numFmtId="0" fontId="23"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1" fillId="0" borderId="0"/>
    <xf numFmtId="0" fontId="91" fillId="0" borderId="0"/>
    <xf numFmtId="0" fontId="91" fillId="0" borderId="0"/>
    <xf numFmtId="0" fontId="23" fillId="0" borderId="0"/>
    <xf numFmtId="0" fontId="23" fillId="0" borderId="0"/>
    <xf numFmtId="0" fontId="91" fillId="0" borderId="0"/>
    <xf numFmtId="0" fontId="23" fillId="0" borderId="0"/>
    <xf numFmtId="0" fontId="18" fillId="0" borderId="0"/>
    <xf numFmtId="0" fontId="23" fillId="0" borderId="0"/>
    <xf numFmtId="0" fontId="23" fillId="0" borderId="0"/>
    <xf numFmtId="0" fontId="23" fillId="0" borderId="0"/>
    <xf numFmtId="0" fontId="76" fillId="0" borderId="0"/>
    <xf numFmtId="0" fontId="23" fillId="0" borderId="0"/>
    <xf numFmtId="0" fontId="76"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18" fillId="0" borderId="0"/>
    <xf numFmtId="0" fontId="76" fillId="0" borderId="0"/>
    <xf numFmtId="0" fontId="18" fillId="0" borderId="0"/>
    <xf numFmtId="0" fontId="78" fillId="0" borderId="0"/>
    <xf numFmtId="0" fontId="23" fillId="0" borderId="0"/>
    <xf numFmtId="0" fontId="23" fillId="0" borderId="0"/>
    <xf numFmtId="0" fontId="78" fillId="0" borderId="0"/>
    <xf numFmtId="0" fontId="23" fillId="0" borderId="0"/>
    <xf numFmtId="0" fontId="23" fillId="0" borderId="0"/>
    <xf numFmtId="0" fontId="23" fillId="0" borderId="0"/>
    <xf numFmtId="0" fontId="76" fillId="0" borderId="0"/>
    <xf numFmtId="0" fontId="23" fillId="0" borderId="0"/>
    <xf numFmtId="0" fontId="23" fillId="0" borderId="0"/>
    <xf numFmtId="0" fontId="23" fillId="0" borderId="0"/>
    <xf numFmtId="0" fontId="18" fillId="0" borderId="0"/>
    <xf numFmtId="0" fontId="23" fillId="0" borderId="0"/>
    <xf numFmtId="0" fontId="23" fillId="0" borderId="0"/>
    <xf numFmtId="0" fontId="18" fillId="0" borderId="0"/>
    <xf numFmtId="0" fontId="76" fillId="0" borderId="0"/>
    <xf numFmtId="0" fontId="76" fillId="0" borderId="0"/>
    <xf numFmtId="0" fontId="18" fillId="0" borderId="0"/>
    <xf numFmtId="0" fontId="18" fillId="0" borderId="0"/>
    <xf numFmtId="0" fontId="23" fillId="0" borderId="0"/>
    <xf numFmtId="0" fontId="23" fillId="0" borderId="0"/>
    <xf numFmtId="0" fontId="23" fillId="0" borderId="0"/>
    <xf numFmtId="0" fontId="23" fillId="0" borderId="0"/>
    <xf numFmtId="0" fontId="76" fillId="0" borderId="0"/>
    <xf numFmtId="0" fontId="23" fillId="0" borderId="0"/>
    <xf numFmtId="0" fontId="76" fillId="0" borderId="0"/>
    <xf numFmtId="0" fontId="23"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3" fillId="0" borderId="0"/>
    <xf numFmtId="0" fontId="23" fillId="0" borderId="0"/>
    <xf numFmtId="0" fontId="23" fillId="0" borderId="0"/>
    <xf numFmtId="0" fontId="23" fillId="0" borderId="0"/>
    <xf numFmtId="0" fontId="76" fillId="0" borderId="0"/>
    <xf numFmtId="0" fontId="23"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3" fillId="0" borderId="0"/>
    <xf numFmtId="0" fontId="18" fillId="0" borderId="0"/>
    <xf numFmtId="0" fontId="23" fillId="0" borderId="0"/>
    <xf numFmtId="0" fontId="76" fillId="0" borderId="0"/>
    <xf numFmtId="0" fontId="23"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3" fillId="0" borderId="0"/>
    <xf numFmtId="0" fontId="18" fillId="0" borderId="0"/>
    <xf numFmtId="0" fontId="76" fillId="0" borderId="0"/>
    <xf numFmtId="0" fontId="76" fillId="0" borderId="0"/>
    <xf numFmtId="0" fontId="23"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3" fillId="0" borderId="0"/>
    <xf numFmtId="0" fontId="23" fillId="0" borderId="0"/>
    <xf numFmtId="0" fontId="76" fillId="0" borderId="0"/>
    <xf numFmtId="0" fontId="76" fillId="0" borderId="0"/>
    <xf numFmtId="0" fontId="23"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3"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02" fillId="0" borderId="0"/>
    <xf numFmtId="0" fontId="76" fillId="0" borderId="0"/>
    <xf numFmtId="0" fontId="109" fillId="0" borderId="0"/>
    <xf numFmtId="0" fontId="76" fillId="0" borderId="0"/>
    <xf numFmtId="0" fontId="23" fillId="0" borderId="0"/>
    <xf numFmtId="0" fontId="23" fillId="0" borderId="0"/>
    <xf numFmtId="0" fontId="23" fillId="0" borderId="0"/>
    <xf numFmtId="0" fontId="76"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23" fillId="0" borderId="0"/>
    <xf numFmtId="0" fontId="18" fillId="0" borderId="0"/>
    <xf numFmtId="0" fontId="23" fillId="0" borderId="0"/>
    <xf numFmtId="0" fontId="23" fillId="0" borderId="0"/>
    <xf numFmtId="0" fontId="76" fillId="0" borderId="0"/>
    <xf numFmtId="0" fontId="18" fillId="0" borderId="0"/>
    <xf numFmtId="0" fontId="76" fillId="0" borderId="0"/>
    <xf numFmtId="0" fontId="23" fillId="0" borderId="0"/>
    <xf numFmtId="0" fontId="1" fillId="0" borderId="0"/>
    <xf numFmtId="0" fontId="23" fillId="0" borderId="0"/>
    <xf numFmtId="0" fontId="23" fillId="0" borderId="0"/>
    <xf numFmtId="0" fontId="23" fillId="0" borderId="0"/>
    <xf numFmtId="0" fontId="76" fillId="0" borderId="0"/>
    <xf numFmtId="0" fontId="23" fillId="0" borderId="0"/>
    <xf numFmtId="0" fontId="23" fillId="0" borderId="0"/>
    <xf numFmtId="0" fontId="23" fillId="0" borderId="0"/>
    <xf numFmtId="0" fontId="23" fillId="0" borderId="0"/>
    <xf numFmtId="0" fontId="23" fillId="0" borderId="0"/>
    <xf numFmtId="0" fontId="76" fillId="0" borderId="0"/>
    <xf numFmtId="0" fontId="76" fillId="0" borderId="0"/>
    <xf numFmtId="0" fontId="23" fillId="0" borderId="0"/>
    <xf numFmtId="0" fontId="23" fillId="0" borderId="0"/>
    <xf numFmtId="0" fontId="76" fillId="0" borderId="0"/>
    <xf numFmtId="0" fontId="76" fillId="0" borderId="0"/>
    <xf numFmtId="0" fontId="18" fillId="0" borderId="0"/>
    <xf numFmtId="0" fontId="23"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0" fillId="0" borderId="0"/>
    <xf numFmtId="0" fontId="76" fillId="0" borderId="0"/>
    <xf numFmtId="0" fontId="18" fillId="0" borderId="0"/>
    <xf numFmtId="0" fontId="23" fillId="0" borderId="0"/>
    <xf numFmtId="0" fontId="23" fillId="0" borderId="0"/>
    <xf numFmtId="0" fontId="23" fillId="0" borderId="0"/>
    <xf numFmtId="0" fontId="1" fillId="0" borderId="0"/>
    <xf numFmtId="0" fontId="23" fillId="0" borderId="0"/>
    <xf numFmtId="0" fontId="23"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8" fillId="0" borderId="0"/>
    <xf numFmtId="0" fontId="78" fillId="0" borderId="0"/>
    <xf numFmtId="0" fontId="18" fillId="0" borderId="0"/>
    <xf numFmtId="0" fontId="18" fillId="0" borderId="0"/>
    <xf numFmtId="0" fontId="23" fillId="0" borderId="0"/>
    <xf numFmtId="0" fontId="18" fillId="0" borderId="0"/>
    <xf numFmtId="0" fontId="76" fillId="0" borderId="0"/>
    <xf numFmtId="0" fontId="25" fillId="0" borderId="0"/>
    <xf numFmtId="0" fontId="76" fillId="0" borderId="0"/>
    <xf numFmtId="0" fontId="25" fillId="0" borderId="0"/>
    <xf numFmtId="0" fontId="25" fillId="0" borderId="0"/>
    <xf numFmtId="0" fontId="25" fillId="0" borderId="0"/>
    <xf numFmtId="0" fontId="18" fillId="0" borderId="0"/>
    <xf numFmtId="0" fontId="25" fillId="0" borderId="0"/>
    <xf numFmtId="0" fontId="76" fillId="0" borderId="0"/>
    <xf numFmtId="0" fontId="23" fillId="0" borderId="0"/>
    <xf numFmtId="0" fontId="23" fillId="0" borderId="0"/>
    <xf numFmtId="0" fontId="76" fillId="0" borderId="0"/>
    <xf numFmtId="0" fontId="18" fillId="0" borderId="0"/>
    <xf numFmtId="0" fontId="18" fillId="0" borderId="0"/>
    <xf numFmtId="0" fontId="23"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8" fillId="0" borderId="0"/>
    <xf numFmtId="0" fontId="18" fillId="0" borderId="0"/>
    <xf numFmtId="0" fontId="76" fillId="0" borderId="0"/>
    <xf numFmtId="0" fontId="18"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8" fillId="0" borderId="0"/>
    <xf numFmtId="0" fontId="78" fillId="0" borderId="0"/>
    <xf numFmtId="0" fontId="18" fillId="0" borderId="0"/>
    <xf numFmtId="0" fontId="23" fillId="0" borderId="0"/>
    <xf numFmtId="0" fontId="18" fillId="0" borderId="0"/>
    <xf numFmtId="0" fontId="18" fillId="0" borderId="0"/>
    <xf numFmtId="0" fontId="18" fillId="0" borderId="0"/>
    <xf numFmtId="0" fontId="18" fillId="0" borderId="0"/>
    <xf numFmtId="0" fontId="18" fillId="0" borderId="0"/>
    <xf numFmtId="0" fontId="23" fillId="0" borderId="0"/>
    <xf numFmtId="0" fontId="78" fillId="0" borderId="0"/>
    <xf numFmtId="0" fontId="78" fillId="0" borderId="0"/>
    <xf numFmtId="0" fontId="78" fillId="0" borderId="0"/>
    <xf numFmtId="0" fontId="18" fillId="0" borderId="0"/>
    <xf numFmtId="0" fontId="23" fillId="0" borderId="0"/>
    <xf numFmtId="0" fontId="78" fillId="0" borderId="0"/>
    <xf numFmtId="0" fontId="78" fillId="0" borderId="0"/>
    <xf numFmtId="0" fontId="18" fillId="0" borderId="0"/>
    <xf numFmtId="0" fontId="23" fillId="0" borderId="0"/>
    <xf numFmtId="0" fontId="76" fillId="0" borderId="0"/>
    <xf numFmtId="0" fontId="23" fillId="0" borderId="0"/>
    <xf numFmtId="0" fontId="76" fillId="0" borderId="0"/>
    <xf numFmtId="0" fontId="76" fillId="0" borderId="0"/>
    <xf numFmtId="0" fontId="76" fillId="0" borderId="0"/>
    <xf numFmtId="0" fontId="76" fillId="0" borderId="0"/>
    <xf numFmtId="0" fontId="18" fillId="0" borderId="0"/>
    <xf numFmtId="0" fontId="23"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8" fillId="0" borderId="0"/>
    <xf numFmtId="0" fontId="78" fillId="0" borderId="0"/>
    <xf numFmtId="0" fontId="18" fillId="0" borderId="0"/>
    <xf numFmtId="0" fontId="23" fillId="0" borderId="0"/>
    <xf numFmtId="0" fontId="18" fillId="0" borderId="0"/>
    <xf numFmtId="0" fontId="23" fillId="0" borderId="0"/>
    <xf numFmtId="0" fontId="78" fillId="0" borderId="0"/>
    <xf numFmtId="0" fontId="78" fillId="0" borderId="0"/>
    <xf numFmtId="0" fontId="78" fillId="0" borderId="0"/>
    <xf numFmtId="0" fontId="78" fillId="0" borderId="0"/>
    <xf numFmtId="0" fontId="78" fillId="0" borderId="0"/>
    <xf numFmtId="0" fontId="18" fillId="0" borderId="0"/>
    <xf numFmtId="0" fontId="76" fillId="0" borderId="0"/>
    <xf numFmtId="0" fontId="76" fillId="0" borderId="0"/>
    <xf numFmtId="0" fontId="76" fillId="0" borderId="0"/>
    <xf numFmtId="0" fontId="23" fillId="0" borderId="0"/>
    <xf numFmtId="0" fontId="76" fillId="0" borderId="0"/>
    <xf numFmtId="0" fontId="23" fillId="0" borderId="0"/>
    <xf numFmtId="0" fontId="1" fillId="0" borderId="0"/>
    <xf numFmtId="0" fontId="1" fillId="0" borderId="0"/>
    <xf numFmtId="0" fontId="76" fillId="0" borderId="0"/>
    <xf numFmtId="0" fontId="23" fillId="0" borderId="0"/>
    <xf numFmtId="0" fontId="1" fillId="0" borderId="0"/>
    <xf numFmtId="0" fontId="1" fillId="0" borderId="0"/>
    <xf numFmtId="0" fontId="76" fillId="0" borderId="0"/>
    <xf numFmtId="0" fontId="23" fillId="0" borderId="0"/>
    <xf numFmtId="0" fontId="18" fillId="0" borderId="0"/>
    <xf numFmtId="0" fontId="76" fillId="0" borderId="0"/>
    <xf numFmtId="0" fontId="23" fillId="0" borderId="0"/>
    <xf numFmtId="0" fontId="76" fillId="0" borderId="0"/>
    <xf numFmtId="0" fontId="23" fillId="0" borderId="0"/>
    <xf numFmtId="0" fontId="76" fillId="0" borderId="0"/>
    <xf numFmtId="0" fontId="18" fillId="0" borderId="0"/>
    <xf numFmtId="0" fontId="76" fillId="0" borderId="0"/>
    <xf numFmtId="0" fontId="18" fillId="0" borderId="0"/>
    <xf numFmtId="0" fontId="76" fillId="0" borderId="0"/>
    <xf numFmtId="0" fontId="76" fillId="0" borderId="0"/>
    <xf numFmtId="0" fontId="41" fillId="0" borderId="0"/>
    <xf numFmtId="0" fontId="76" fillId="0" borderId="0"/>
    <xf numFmtId="0" fontId="41" fillId="0" borderId="0"/>
    <xf numFmtId="0" fontId="78" fillId="0" borderId="0"/>
    <xf numFmtId="0" fontId="78" fillId="0" borderId="0"/>
    <xf numFmtId="0" fontId="18" fillId="0" borderId="0"/>
    <xf numFmtId="0" fontId="23" fillId="0" borderId="0"/>
    <xf numFmtId="0" fontId="18" fillId="0" borderId="0"/>
    <xf numFmtId="0" fontId="23" fillId="0" borderId="0"/>
    <xf numFmtId="0" fontId="23" fillId="0" borderId="0"/>
    <xf numFmtId="0" fontId="78" fillId="0" borderId="0"/>
    <xf numFmtId="0" fontId="78" fillId="0" borderId="0"/>
    <xf numFmtId="0" fontId="78" fillId="0" borderId="0"/>
    <xf numFmtId="0" fontId="23" fillId="0" borderId="0"/>
    <xf numFmtId="0" fontId="78" fillId="0" borderId="0"/>
    <xf numFmtId="0" fontId="78" fillId="0" borderId="0"/>
    <xf numFmtId="0" fontId="76" fillId="0" borderId="0"/>
    <xf numFmtId="0" fontId="18" fillId="0" borderId="0"/>
    <xf numFmtId="0" fontId="91" fillId="0" borderId="0"/>
    <xf numFmtId="0" fontId="23" fillId="0" borderId="0"/>
    <xf numFmtId="0" fontId="20" fillId="0" borderId="0"/>
    <xf numFmtId="0" fontId="23" fillId="0" borderId="0"/>
    <xf numFmtId="0" fontId="76" fillId="0" borderId="0"/>
    <xf numFmtId="0" fontId="41" fillId="0" borderId="0"/>
    <xf numFmtId="0" fontId="23" fillId="0" borderId="0"/>
    <xf numFmtId="0" fontId="41"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8" fillId="0" borderId="0"/>
    <xf numFmtId="0" fontId="76" fillId="0" borderId="0"/>
    <xf numFmtId="0" fontId="23" fillId="0" borderId="0"/>
    <xf numFmtId="0" fontId="91" fillId="0" borderId="0"/>
    <xf numFmtId="0" fontId="23" fillId="0" borderId="0"/>
    <xf numFmtId="0" fontId="18" fillId="0" borderId="0"/>
    <xf numFmtId="0" fontId="1" fillId="0" borderId="0"/>
    <xf numFmtId="0" fontId="23" fillId="0" borderId="0"/>
    <xf numFmtId="0" fontId="78" fillId="0" borderId="0"/>
    <xf numFmtId="0" fontId="7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91" fillId="0" borderId="0"/>
    <xf numFmtId="0" fontId="23"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8" fillId="46" borderId="19" applyNumberFormat="0" applyFont="0" applyAlignment="0" applyProtection="0"/>
    <xf numFmtId="0" fontId="93" fillId="8" borderId="19" applyNumberFormat="0" applyFont="0" applyAlignment="0" applyProtection="0"/>
    <xf numFmtId="0" fontId="18" fillId="46" borderId="30" applyNumberFormat="0" applyFont="0" applyAlignment="0" applyProtection="0"/>
    <xf numFmtId="0" fontId="93" fillId="8" borderId="19" applyNumberFormat="0" applyFont="0" applyAlignment="0" applyProtection="0"/>
    <xf numFmtId="0" fontId="93" fillId="8" borderId="19" applyNumberFormat="0" applyFont="0" applyAlignment="0" applyProtection="0"/>
    <xf numFmtId="0" fontId="93" fillId="8" borderId="19" applyNumberFormat="0" applyFont="0" applyAlignment="0" applyProtection="0"/>
    <xf numFmtId="0" fontId="93" fillId="8" borderId="19" applyNumberFormat="0" applyFont="0" applyAlignment="0" applyProtection="0"/>
    <xf numFmtId="0" fontId="93" fillId="8" borderId="19" applyNumberFormat="0" applyFont="0" applyAlignment="0" applyProtection="0"/>
    <xf numFmtId="0" fontId="110" fillId="101" borderId="5" applyNumberFormat="0" applyAlignment="0" applyProtection="0"/>
    <xf numFmtId="0" fontId="110" fillId="101" borderId="5" applyNumberFormat="0" applyAlignment="0" applyProtection="0"/>
    <xf numFmtId="0" fontId="81" fillId="103" borderId="31"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29" fillId="0" borderId="0" applyFont="0" applyFill="0" applyBorder="0" applyAlignment="0" applyProtection="0"/>
    <xf numFmtId="9"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8" fillId="0" borderId="0"/>
    <xf numFmtId="0" fontId="111" fillId="0" borderId="0"/>
    <xf numFmtId="0" fontId="23" fillId="0" borderId="0"/>
    <xf numFmtId="0" fontId="78" fillId="0" borderId="0"/>
    <xf numFmtId="0" fontId="78" fillId="0" borderId="0"/>
    <xf numFmtId="0" fontId="78" fillId="0" borderId="0"/>
    <xf numFmtId="0" fontId="78" fillId="0" borderId="0"/>
    <xf numFmtId="0" fontId="78" fillId="0" borderId="0"/>
    <xf numFmtId="0" fontId="18" fillId="0" borderId="0"/>
    <xf numFmtId="0" fontId="18" fillId="0" borderId="0"/>
    <xf numFmtId="0" fontId="18" fillId="0" borderId="0"/>
    <xf numFmtId="0" fontId="78" fillId="0" borderId="0"/>
    <xf numFmtId="0" fontId="78" fillId="0" borderId="0"/>
    <xf numFmtId="0" fontId="18" fillId="0" borderId="0"/>
    <xf numFmtId="44" fontId="25" fillId="0" borderId="0" applyFont="0" applyFill="0" applyBorder="0" applyAlignment="0" applyProtection="0"/>
    <xf numFmtId="44" fontId="25" fillId="0" borderId="0" applyFont="0" applyFill="0" applyBorder="0" applyAlignment="0" applyProtection="0"/>
    <xf numFmtId="175" fontId="18" fillId="0" borderId="0" applyFont="0" applyFill="0" applyBorder="0" applyAlignment="0" applyProtection="0"/>
    <xf numFmtId="44" fontId="76" fillId="0" borderId="0" applyFont="0" applyFill="0" applyBorder="0" applyAlignment="0" applyProtection="0"/>
    <xf numFmtId="0" fontId="76" fillId="0" borderId="0"/>
    <xf numFmtId="0" fontId="78" fillId="0" borderId="0"/>
    <xf numFmtId="0" fontId="78" fillId="0" borderId="0"/>
    <xf numFmtId="0" fontId="18" fillId="0" borderId="0"/>
    <xf numFmtId="0" fontId="76" fillId="0" borderId="0"/>
    <xf numFmtId="0" fontId="76" fillId="0" borderId="0"/>
    <xf numFmtId="0" fontId="41" fillId="0" borderId="0"/>
    <xf numFmtId="0" fontId="76" fillId="0" borderId="0"/>
    <xf numFmtId="8" fontId="23" fillId="0" borderId="0" applyFont="0" applyFill="0" applyBorder="0" applyAlignment="0" applyProtection="0"/>
    <xf numFmtId="175" fontId="18" fillId="0" borderId="0" applyFont="0" applyFill="0" applyBorder="0" applyAlignment="0" applyProtection="0"/>
    <xf numFmtId="8" fontId="23" fillId="0" borderId="0" applyFont="0" applyFill="0" applyBorder="0" applyAlignment="0" applyProtection="0"/>
    <xf numFmtId="0" fontId="76" fillId="0" borderId="0"/>
    <xf numFmtId="0" fontId="41" fillId="0" borderId="0"/>
    <xf numFmtId="0" fontId="76" fillId="0" borderId="0"/>
    <xf numFmtId="0" fontId="76" fillId="0" borderId="0"/>
    <xf numFmtId="0" fontId="18" fillId="0" borderId="0"/>
    <xf numFmtId="0" fontId="78" fillId="0" borderId="0"/>
    <xf numFmtId="0" fontId="78" fillId="0" borderId="0"/>
    <xf numFmtId="0" fontId="76" fillId="0" borderId="0"/>
    <xf numFmtId="44" fontId="76" fillId="0" borderId="0" applyFont="0" applyFill="0" applyBorder="0" applyAlignment="0" applyProtection="0"/>
    <xf numFmtId="175" fontId="1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0" fontId="18" fillId="0" borderId="0"/>
    <xf numFmtId="0" fontId="78" fillId="0" borderId="0"/>
    <xf numFmtId="0" fontId="78" fillId="0" borderId="0"/>
    <xf numFmtId="0" fontId="18" fillId="0" borderId="0"/>
    <xf numFmtId="0" fontId="18" fillId="0" borderId="0"/>
    <xf numFmtId="0" fontId="18" fillId="0" borderId="0"/>
    <xf numFmtId="0" fontId="78" fillId="0" borderId="0"/>
    <xf numFmtId="0" fontId="78" fillId="0" borderId="0"/>
    <xf numFmtId="0" fontId="78" fillId="0" borderId="0"/>
    <xf numFmtId="0" fontId="78" fillId="0" borderId="0"/>
    <xf numFmtId="0" fontId="78" fillId="0" borderId="0"/>
    <xf numFmtId="0" fontId="23" fillId="0" borderId="0"/>
    <xf numFmtId="0" fontId="18" fillId="46" borderId="19" applyNumberFormat="0" applyFont="0" applyAlignment="0" applyProtection="0"/>
    <xf numFmtId="0" fontId="93" fillId="8" borderId="19" applyNumberFormat="0" applyFont="0" applyAlignment="0" applyProtection="0"/>
    <xf numFmtId="0" fontId="93" fillId="8" borderId="19" applyNumberFormat="0" applyFont="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 fillId="0" borderId="0"/>
    <xf numFmtId="0" fontId="1" fillId="0" borderId="0"/>
    <xf numFmtId="43" fontId="2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112" fillId="0" borderId="0"/>
    <xf numFmtId="43" fontId="113" fillId="0" borderId="0" applyFont="0" applyFill="0" applyBorder="0" applyAlignment="0" applyProtection="0"/>
    <xf numFmtId="0" fontId="76" fillId="0" borderId="0"/>
    <xf numFmtId="0" fontId="112" fillId="0" borderId="0"/>
    <xf numFmtId="0" fontId="112" fillId="0" borderId="0"/>
    <xf numFmtId="43" fontId="113" fillId="0" borderId="0" applyFont="0" applyFill="0" applyBorder="0" applyAlignment="0" applyProtection="0"/>
    <xf numFmtId="0" fontId="76" fillId="0" borderId="0"/>
    <xf numFmtId="43" fontId="113" fillId="0" borderId="0" applyFont="0" applyFill="0" applyBorder="0" applyAlignment="0" applyProtection="0"/>
    <xf numFmtId="0" fontId="120" fillId="0" borderId="0"/>
    <xf numFmtId="44" fontId="1" fillId="0" borderId="0" applyFont="0" applyFill="0" applyBorder="0" applyAlignment="0" applyProtection="0"/>
    <xf numFmtId="43" fontId="120" fillId="0" borderId="0" applyFont="0" applyFill="0" applyBorder="0" applyAlignment="0" applyProtection="0"/>
    <xf numFmtId="9" fontId="1" fillId="0" borderId="0" applyFont="0" applyFill="0" applyBorder="0" applyAlignment="0" applyProtection="0"/>
  </cellStyleXfs>
  <cellXfs count="262">
    <xf numFmtId="0" fontId="0" fillId="0" borderId="0" xfId="0"/>
    <xf numFmtId="0" fontId="18" fillId="33" borderId="0" xfId="2" applyFont="1" applyFill="1" applyBorder="1"/>
    <xf numFmtId="0" fontId="18" fillId="33" borderId="0" xfId="2" applyFont="1" applyFill="1" applyBorder="1" applyAlignment="1">
      <alignment horizontal="left" vertical="center"/>
    </xf>
    <xf numFmtId="0" fontId="18" fillId="33" borderId="0" xfId="2" applyFont="1" applyFill="1" applyBorder="1" applyAlignment="1"/>
    <xf numFmtId="0" fontId="18" fillId="33" borderId="0" xfId="2" applyFont="1" applyFill="1" applyBorder="1" applyAlignment="1">
      <alignment horizontal="center"/>
    </xf>
    <xf numFmtId="0" fontId="18" fillId="33" borderId="0" xfId="2" quotePrefix="1" applyFont="1" applyFill="1" applyBorder="1" applyAlignment="1">
      <alignment horizontal="center"/>
    </xf>
    <xf numFmtId="0" fontId="18" fillId="33" borderId="10" xfId="2" applyFont="1" applyFill="1" applyBorder="1" applyAlignment="1">
      <alignment horizontal="center"/>
    </xf>
    <xf numFmtId="165" fontId="18" fillId="33" borderId="0" xfId="2" applyNumberFormat="1" applyFont="1" applyFill="1" applyBorder="1" applyAlignment="1">
      <alignment horizontal="center"/>
    </xf>
    <xf numFmtId="0" fontId="21" fillId="33" borderId="0" xfId="2" applyFont="1" applyFill="1" applyBorder="1" applyAlignment="1">
      <alignment vertical="center"/>
    </xf>
    <xf numFmtId="0" fontId="21" fillId="33" borderId="0" xfId="2" applyFont="1" applyFill="1" applyBorder="1" applyAlignment="1">
      <alignment horizontal="left" vertical="center"/>
    </xf>
    <xf numFmtId="0" fontId="21" fillId="0" borderId="12" xfId="55331" applyFont="1" applyBorder="1" applyAlignment="1">
      <alignment horizontal="center" wrapText="1"/>
    </xf>
    <xf numFmtId="0" fontId="21" fillId="0" borderId="12" xfId="55331" applyFont="1" applyBorder="1"/>
    <xf numFmtId="0" fontId="18" fillId="0" borderId="0" xfId="55331" applyFont="1"/>
    <xf numFmtId="0" fontId="18" fillId="0" borderId="17" xfId="55331" applyFont="1" applyFill="1" applyBorder="1" applyAlignment="1">
      <alignment horizontal="left"/>
    </xf>
    <xf numFmtId="164" fontId="21" fillId="0" borderId="0" xfId="3" applyNumberFormat="1" applyFont="1" applyBorder="1"/>
    <xf numFmtId="0" fontId="18" fillId="0" borderId="0" xfId="55331" applyFont="1" applyAlignment="1">
      <alignment horizontal="right"/>
    </xf>
    <xf numFmtId="0" fontId="18" fillId="0" borderId="0" xfId="55331" quotePrefix="1" applyFont="1" applyFill="1" applyAlignment="1">
      <alignment horizontal="center" vertical="top"/>
    </xf>
    <xf numFmtId="0" fontId="18" fillId="0" borderId="16" xfId="55331" applyFont="1" applyBorder="1" applyAlignment="1">
      <alignment horizontal="center"/>
    </xf>
    <xf numFmtId="0" fontId="18" fillId="0" borderId="16" xfId="55331" applyFont="1" applyBorder="1"/>
    <xf numFmtId="0" fontId="18" fillId="0" borderId="17" xfId="55331" applyFont="1" applyBorder="1" applyAlignment="1">
      <alignment horizontal="center"/>
    </xf>
    <xf numFmtId="0" fontId="18" fillId="0" borderId="17" xfId="55331" applyFont="1" applyBorder="1" applyAlignment="1"/>
    <xf numFmtId="0" fontId="18" fillId="0" borderId="17" xfId="55331" applyFont="1" applyBorder="1"/>
    <xf numFmtId="0" fontId="18" fillId="0" borderId="17" xfId="55331" applyFont="1" applyFill="1" applyBorder="1" applyAlignment="1">
      <alignment horizontal="center"/>
    </xf>
    <xf numFmtId="0" fontId="18" fillId="0" borderId="17" xfId="55331" applyFont="1" applyFill="1" applyBorder="1"/>
    <xf numFmtId="0" fontId="18" fillId="0" borderId="18" xfId="55331" applyFont="1" applyBorder="1" applyAlignment="1">
      <alignment horizontal="center"/>
    </xf>
    <xf numFmtId="0" fontId="18" fillId="0" borderId="18" xfId="55331" applyFont="1" applyBorder="1"/>
    <xf numFmtId="10" fontId="18" fillId="0" borderId="10" xfId="55331" applyNumberFormat="1" applyFont="1" applyBorder="1"/>
    <xf numFmtId="169" fontId="18" fillId="0" borderId="10" xfId="55331" applyNumberFormat="1" applyFont="1" applyBorder="1"/>
    <xf numFmtId="0" fontId="18" fillId="0" borderId="0" xfId="55331" applyFont="1" applyFill="1"/>
    <xf numFmtId="0" fontId="18" fillId="0" borderId="0" xfId="55331" applyFont="1" applyFill="1" applyAlignment="1">
      <alignment horizontal="right"/>
    </xf>
    <xf numFmtId="0" fontId="18" fillId="0" borderId="17" xfId="55331" applyFont="1" applyFill="1" applyBorder="1" applyAlignment="1"/>
    <xf numFmtId="0" fontId="18" fillId="0" borderId="0" xfId="55331" applyFont="1" applyAlignment="1">
      <alignment horizontal="center" vertical="top"/>
    </xf>
    <xf numFmtId="0" fontId="18" fillId="0" borderId="0" xfId="55331" quotePrefix="1" applyFont="1" applyAlignment="1">
      <alignment horizontal="center" vertical="top"/>
    </xf>
    <xf numFmtId="0" fontId="18" fillId="0" borderId="0" xfId="55331" applyFont="1" applyAlignment="1">
      <alignment vertical="top"/>
    </xf>
    <xf numFmtId="0" fontId="20" fillId="0" borderId="0" xfId="0" applyFont="1"/>
    <xf numFmtId="0" fontId="18" fillId="33" borderId="0" xfId="2" applyFont="1" applyFill="1" applyBorder="1" applyAlignment="1">
      <alignment horizontal="left"/>
    </xf>
    <xf numFmtId="0" fontId="18" fillId="0" borderId="0" xfId="2" applyFont="1" applyFill="1" applyBorder="1"/>
    <xf numFmtId="0" fontId="18" fillId="33" borderId="0" xfId="2" applyFont="1" applyFill="1" applyBorder="1" applyAlignment="1">
      <alignment horizontal="right"/>
    </xf>
    <xf numFmtId="170" fontId="18" fillId="33" borderId="0" xfId="2" applyNumberFormat="1" applyFont="1" applyFill="1" applyBorder="1" applyAlignment="1">
      <alignment horizontal="right"/>
    </xf>
    <xf numFmtId="170" fontId="18" fillId="33" borderId="0" xfId="2" applyNumberFormat="1" applyFont="1" applyFill="1" applyBorder="1" applyAlignment="1">
      <alignment horizontal="center"/>
    </xf>
    <xf numFmtId="170" fontId="18" fillId="33" borderId="10" xfId="2" applyNumberFormat="1" applyFont="1" applyFill="1" applyBorder="1" applyAlignment="1">
      <alignment horizontal="center"/>
    </xf>
    <xf numFmtId="165" fontId="18" fillId="33" borderId="0" xfId="2" applyNumberFormat="1" applyFont="1" applyFill="1" applyBorder="1"/>
    <xf numFmtId="37" fontId="20" fillId="0" borderId="0" xfId="0" applyNumberFormat="1" applyFont="1"/>
    <xf numFmtId="37" fontId="20" fillId="0" borderId="0" xfId="0" applyNumberFormat="1" applyFont="1" applyBorder="1"/>
    <xf numFmtId="164" fontId="20" fillId="0" borderId="0" xfId="1" applyNumberFormat="1" applyFont="1"/>
    <xf numFmtId="0" fontId="20" fillId="0" borderId="0" xfId="0" applyFont="1" applyFill="1" applyAlignment="1">
      <alignment horizontal="center"/>
    </xf>
    <xf numFmtId="37" fontId="20" fillId="0" borderId="0" xfId="0" applyNumberFormat="1" applyFont="1" applyFill="1"/>
    <xf numFmtId="0" fontId="18" fillId="0" borderId="0" xfId="0" applyFont="1" applyFill="1" applyBorder="1"/>
    <xf numFmtId="0" fontId="20" fillId="0" borderId="0" xfId="0" applyFont="1" applyBorder="1"/>
    <xf numFmtId="170" fontId="20" fillId="0" borderId="0" xfId="0" applyNumberFormat="1" applyFont="1"/>
    <xf numFmtId="164" fontId="20" fillId="33" borderId="0" xfId="1" quotePrefix="1" applyNumberFormat="1" applyFont="1" applyFill="1" applyBorder="1" applyAlignment="1">
      <alignment horizontal="center"/>
    </xf>
    <xf numFmtId="165" fontId="20" fillId="33" borderId="0" xfId="1" quotePrefix="1" applyNumberFormat="1" applyFont="1" applyFill="1" applyBorder="1" applyAlignment="1">
      <alignment horizontal="center"/>
    </xf>
    <xf numFmtId="165" fontId="20" fillId="33" borderId="0" xfId="1" applyNumberFormat="1" applyFont="1" applyFill="1" applyBorder="1" applyAlignment="1">
      <alignment horizontal="center"/>
    </xf>
    <xf numFmtId="170" fontId="20" fillId="0" borderId="0" xfId="0" applyNumberFormat="1" applyFont="1" applyFill="1"/>
    <xf numFmtId="0" fontId="20" fillId="0" borderId="0" xfId="0" applyFont="1" applyFill="1"/>
    <xf numFmtId="37" fontId="20" fillId="0" borderId="35" xfId="0" applyNumberFormat="1" applyFont="1" applyFill="1" applyBorder="1"/>
    <xf numFmtId="0" fontId="115" fillId="0" borderId="0" xfId="0" applyFont="1" applyBorder="1" applyAlignment="1">
      <alignment horizontal="center"/>
    </xf>
    <xf numFmtId="0" fontId="20" fillId="0" borderId="0" xfId="0" applyFont="1" applyAlignment="1">
      <alignment horizontal="center" wrapText="1"/>
    </xf>
    <xf numFmtId="0" fontId="20" fillId="0" borderId="0" xfId="0" applyFont="1" applyBorder="1" applyAlignment="1">
      <alignment horizontal="center" wrapText="1"/>
    </xf>
    <xf numFmtId="165" fontId="20" fillId="0" borderId="0" xfId="0" applyNumberFormat="1" applyFont="1" applyAlignment="1">
      <alignment horizontal="center" wrapText="1"/>
    </xf>
    <xf numFmtId="165" fontId="20" fillId="0" borderId="0" xfId="0" applyNumberFormat="1" applyFont="1" applyBorder="1" applyAlignment="1">
      <alignment horizontal="center" wrapText="1"/>
    </xf>
    <xf numFmtId="165" fontId="20" fillId="0" borderId="0" xfId="0" quotePrefix="1" applyNumberFormat="1" applyFont="1" applyAlignment="1">
      <alignment horizontal="center" wrapText="1"/>
    </xf>
    <xf numFmtId="42" fontId="20" fillId="0" borderId="0" xfId="0" applyNumberFormat="1" applyFont="1"/>
    <xf numFmtId="42" fontId="20" fillId="0" borderId="0" xfId="0" applyNumberFormat="1" applyFont="1" applyBorder="1"/>
    <xf numFmtId="42" fontId="20" fillId="0" borderId="0" xfId="0" applyNumberFormat="1" applyFont="1" applyFill="1"/>
    <xf numFmtId="10" fontId="20" fillId="0" borderId="0" xfId="0" applyNumberFormat="1" applyFont="1" applyFill="1" applyAlignment="1">
      <alignment horizontal="center"/>
    </xf>
    <xf numFmtId="0" fontId="20" fillId="0" borderId="0" xfId="0" quotePrefix="1" applyFont="1"/>
    <xf numFmtId="0" fontId="114" fillId="113" borderId="0" xfId="0" quotePrefix="1" applyFont="1" applyFill="1"/>
    <xf numFmtId="0" fontId="114" fillId="0" borderId="0" xfId="0" applyFont="1" applyFill="1"/>
    <xf numFmtId="42" fontId="20" fillId="0" borderId="0" xfId="0" applyNumberFormat="1" applyFont="1" applyFill="1" applyBorder="1"/>
    <xf numFmtId="37" fontId="20" fillId="0" borderId="0" xfId="0" applyNumberFormat="1" applyFont="1" applyAlignment="1">
      <alignment horizontal="center"/>
    </xf>
    <xf numFmtId="42" fontId="20" fillId="0" borderId="10" xfId="0" applyNumberFormat="1" applyFont="1" applyBorder="1"/>
    <xf numFmtId="42" fontId="20" fillId="0" borderId="10" xfId="0" applyNumberFormat="1" applyFont="1" applyFill="1" applyBorder="1"/>
    <xf numFmtId="42" fontId="20" fillId="0" borderId="35" xfId="0" applyNumberFormat="1" applyFont="1" applyBorder="1"/>
    <xf numFmtId="42" fontId="20" fillId="0" borderId="35" xfId="0" applyNumberFormat="1" applyFont="1" applyFill="1" applyBorder="1"/>
    <xf numFmtId="37" fontId="20" fillId="0" borderId="0" xfId="0" applyNumberFormat="1" applyFont="1" applyAlignment="1">
      <alignment horizontal="center" wrapText="1"/>
    </xf>
    <xf numFmtId="0" fontId="20" fillId="0" borderId="0" xfId="0" quotePrefix="1" applyFont="1" applyAlignment="1">
      <alignment horizontal="center" wrapText="1"/>
    </xf>
    <xf numFmtId="0" fontId="20" fillId="0" borderId="0" xfId="0" applyFont="1" applyAlignment="1">
      <alignment horizontal="left"/>
    </xf>
    <xf numFmtId="164" fontId="20" fillId="0" borderId="0" xfId="1" applyNumberFormat="1" applyFont="1" applyBorder="1"/>
    <xf numFmtId="0" fontId="20" fillId="0" borderId="0" xfId="0" applyFont="1" applyAlignment="1">
      <alignment horizontal="right"/>
    </xf>
    <xf numFmtId="42" fontId="20" fillId="0" borderId="34" xfId="0" applyNumberFormat="1" applyFont="1" applyFill="1" applyBorder="1"/>
    <xf numFmtId="0" fontId="115" fillId="0" borderId="0" xfId="0" applyFont="1"/>
    <xf numFmtId="44" fontId="20" fillId="0" borderId="0" xfId="0" applyNumberFormat="1" applyFont="1"/>
    <xf numFmtId="37" fontId="20" fillId="0" borderId="0" xfId="0" applyNumberFormat="1" applyFont="1" applyAlignment="1">
      <alignment horizontal="right"/>
    </xf>
    <xf numFmtId="42" fontId="20" fillId="0" borderId="36" xfId="0" applyNumberFormat="1" applyFont="1" applyBorder="1"/>
    <xf numFmtId="42" fontId="20" fillId="0" borderId="37" xfId="0" applyNumberFormat="1" applyFont="1" applyBorder="1"/>
    <xf numFmtId="0" fontId="117" fillId="0" borderId="0" xfId="0" applyFont="1" applyFill="1" applyAlignment="1">
      <alignment horizontal="left"/>
    </xf>
    <xf numFmtId="37" fontId="18" fillId="114" borderId="0" xfId="0" applyNumberFormat="1" applyFont="1" applyFill="1"/>
    <xf numFmtId="37" fontId="20" fillId="0" borderId="0" xfId="0" applyNumberFormat="1" applyFont="1" applyFill="1" applyBorder="1"/>
    <xf numFmtId="0" fontId="20" fillId="0" borderId="0" xfId="0" applyFont="1" applyAlignment="1">
      <alignment horizontal="left" indent="2"/>
    </xf>
    <xf numFmtId="37" fontId="18" fillId="0" borderId="35" xfId="0" applyNumberFormat="1" applyFont="1" applyFill="1" applyBorder="1"/>
    <xf numFmtId="172" fontId="20" fillId="0" borderId="0" xfId="0" applyNumberFormat="1" applyFont="1"/>
    <xf numFmtId="37" fontId="18" fillId="114" borderId="10" xfId="0" applyNumberFormat="1" applyFont="1" applyFill="1" applyBorder="1"/>
    <xf numFmtId="164" fontId="20" fillId="0" borderId="36" xfId="1" applyNumberFormat="1" applyFont="1" applyBorder="1"/>
    <xf numFmtId="0" fontId="20" fillId="33" borderId="0" xfId="0" applyFont="1" applyFill="1"/>
    <xf numFmtId="0" fontId="20" fillId="33" borderId="0" xfId="0" applyFont="1" applyFill="1" applyAlignment="1">
      <alignment horizontal="center"/>
    </xf>
    <xf numFmtId="0" fontId="20" fillId="33" borderId="0" xfId="0" applyFont="1" applyFill="1" applyBorder="1"/>
    <xf numFmtId="170" fontId="20" fillId="33" borderId="0" xfId="0" applyNumberFormat="1" applyFont="1" applyFill="1"/>
    <xf numFmtId="0" fontId="114" fillId="33" borderId="0" xfId="55331" applyFont="1" applyFill="1" applyAlignment="1">
      <alignment horizontal="center"/>
    </xf>
    <xf numFmtId="0" fontId="20" fillId="33" borderId="10" xfId="0" applyFont="1" applyFill="1" applyBorder="1" applyAlignment="1">
      <alignment horizontal="center"/>
    </xf>
    <xf numFmtId="0" fontId="20" fillId="33" borderId="0" xfId="0" quotePrefix="1" applyFont="1" applyFill="1" applyAlignment="1">
      <alignment horizontal="center"/>
    </xf>
    <xf numFmtId="171" fontId="20" fillId="33" borderId="0" xfId="0" applyNumberFormat="1" applyFont="1" applyFill="1"/>
    <xf numFmtId="37" fontId="20" fillId="33" borderId="0" xfId="0" applyNumberFormat="1" applyFont="1" applyFill="1"/>
    <xf numFmtId="170" fontId="20" fillId="33" borderId="36" xfId="0" applyNumberFormat="1" applyFont="1" applyFill="1" applyBorder="1"/>
    <xf numFmtId="171" fontId="20" fillId="33" borderId="0" xfId="0" applyNumberFormat="1" applyFont="1" applyFill="1" applyBorder="1"/>
    <xf numFmtId="170" fontId="20" fillId="33" borderId="35" xfId="0" applyNumberFormat="1" applyFont="1" applyFill="1" applyBorder="1"/>
    <xf numFmtId="170" fontId="20" fillId="33" borderId="37" xfId="0" applyNumberFormat="1" applyFont="1" applyFill="1" applyBorder="1"/>
    <xf numFmtId="170" fontId="20" fillId="33" borderId="34" xfId="0" applyNumberFormat="1" applyFont="1" applyFill="1" applyBorder="1"/>
    <xf numFmtId="164" fontId="20" fillId="33" borderId="0" xfId="1" applyNumberFormat="1" applyFont="1" applyFill="1"/>
    <xf numFmtId="164" fontId="20" fillId="33" borderId="0" xfId="0" applyNumberFormat="1" applyFont="1" applyFill="1"/>
    <xf numFmtId="43" fontId="20" fillId="33" borderId="0" xfId="1" applyFont="1" applyFill="1"/>
    <xf numFmtId="0" fontId="20" fillId="33" borderId="36" xfId="0" applyFont="1" applyFill="1" applyBorder="1" applyAlignment="1">
      <alignment horizontal="center"/>
    </xf>
    <xf numFmtId="0" fontId="20" fillId="33" borderId="35" xfId="0" applyFont="1" applyFill="1" applyBorder="1" applyAlignment="1">
      <alignment horizontal="center"/>
    </xf>
    <xf numFmtId="0" fontId="20" fillId="33" borderId="37" xfId="0" applyFont="1" applyFill="1" applyBorder="1" applyAlignment="1">
      <alignment horizontal="center"/>
    </xf>
    <xf numFmtId="0" fontId="20" fillId="33" borderId="34" xfId="0" applyFont="1" applyFill="1" applyBorder="1" applyAlignment="1">
      <alignment horizontal="center"/>
    </xf>
    <xf numFmtId="0" fontId="18" fillId="33" borderId="0" xfId="2" applyFont="1" applyFill="1" applyBorder="1" applyAlignment="1">
      <alignment horizontal="left" indent="2"/>
    </xf>
    <xf numFmtId="0" fontId="20" fillId="33" borderId="16" xfId="0" applyFont="1" applyFill="1" applyBorder="1" applyAlignment="1">
      <alignment horizontal="center"/>
    </xf>
    <xf numFmtId="0" fontId="20" fillId="33" borderId="17" xfId="0" applyFont="1" applyFill="1" applyBorder="1" applyAlignment="1">
      <alignment horizontal="center"/>
    </xf>
    <xf numFmtId="41" fontId="20" fillId="33" borderId="17" xfId="0" applyNumberFormat="1" applyFont="1" applyFill="1" applyBorder="1"/>
    <xf numFmtId="0" fontId="20" fillId="33" borderId="16" xfId="0" applyFont="1" applyFill="1" applyBorder="1"/>
    <xf numFmtId="0" fontId="21" fillId="33" borderId="17" xfId="2" applyFont="1" applyFill="1" applyBorder="1" applyAlignment="1">
      <alignment vertical="center"/>
    </xf>
    <xf numFmtId="0" fontId="18" fillId="33" borderId="17" xfId="2" applyFont="1" applyFill="1" applyBorder="1" applyAlignment="1">
      <alignment horizontal="left"/>
    </xf>
    <xf numFmtId="0" fontId="18" fillId="33" borderId="17" xfId="2" applyFont="1" applyFill="1" applyBorder="1" applyAlignment="1">
      <alignment horizontal="left" indent="2"/>
    </xf>
    <xf numFmtId="0" fontId="18" fillId="33" borderId="17" xfId="2" applyFont="1" applyFill="1" applyBorder="1"/>
    <xf numFmtId="0" fontId="18" fillId="33" borderId="17" xfId="2" applyFont="1" applyFill="1" applyBorder="1" applyAlignment="1">
      <alignment horizontal="left" vertical="center"/>
    </xf>
    <xf numFmtId="0" fontId="18" fillId="33" borderId="17" xfId="2" applyFont="1" applyFill="1" applyBorder="1" applyAlignment="1"/>
    <xf numFmtId="0" fontId="20" fillId="33" borderId="18" xfId="0" applyFont="1" applyFill="1" applyBorder="1" applyAlignment="1">
      <alignment horizontal="center"/>
    </xf>
    <xf numFmtId="0" fontId="20" fillId="33" borderId="18" xfId="0" applyFont="1" applyFill="1" applyBorder="1" applyAlignment="1">
      <alignment horizontal="center" vertical="top" wrapText="1"/>
    </xf>
    <xf numFmtId="41" fontId="20" fillId="33" borderId="12" xfId="0" applyNumberFormat="1" applyFont="1" applyFill="1" applyBorder="1"/>
    <xf numFmtId="41" fontId="20" fillId="33" borderId="16" xfId="0" applyNumberFormat="1" applyFont="1" applyFill="1" applyBorder="1"/>
    <xf numFmtId="0" fontId="18" fillId="0" borderId="0" xfId="59127" applyFont="1"/>
    <xf numFmtId="0" fontId="18" fillId="0" borderId="0" xfId="59127" applyFont="1" applyBorder="1"/>
    <xf numFmtId="44" fontId="18" fillId="0" borderId="0" xfId="59127" applyNumberFormat="1" applyFont="1" applyBorder="1"/>
    <xf numFmtId="0" fontId="18" fillId="0" borderId="0" xfId="59127" applyFont="1" applyFill="1" applyBorder="1"/>
    <xf numFmtId="3" fontId="18" fillId="0" borderId="0" xfId="59127" applyNumberFormat="1" applyFont="1" applyBorder="1"/>
    <xf numFmtId="0" fontId="116" fillId="0" borderId="0" xfId="59127" applyFont="1" applyBorder="1" applyAlignment="1">
      <alignment horizontal="center"/>
    </xf>
    <xf numFmtId="176" fontId="18" fillId="0" borderId="0" xfId="59127" applyNumberFormat="1" applyFont="1" applyAlignment="1">
      <alignment horizontal="left"/>
    </xf>
    <xf numFmtId="0" fontId="18" fillId="0" borderId="0" xfId="59127" applyFont="1" applyBorder="1" applyAlignment="1">
      <alignment horizontal="center"/>
    </xf>
    <xf numFmtId="176" fontId="18" fillId="0" borderId="0" xfId="35606" applyNumberFormat="1" applyFont="1" applyBorder="1"/>
    <xf numFmtId="0" fontId="18" fillId="0" borderId="41" xfId="59127" applyFont="1" applyBorder="1"/>
    <xf numFmtId="176" fontId="18" fillId="0" borderId="10" xfId="59127" applyNumberFormat="1" applyFont="1" applyBorder="1"/>
    <xf numFmtId="0" fontId="18" fillId="0" borderId="10" xfId="59127" applyFont="1" applyBorder="1"/>
    <xf numFmtId="0" fontId="18" fillId="0" borderId="46" xfId="59127" applyFont="1" applyBorder="1"/>
    <xf numFmtId="177" fontId="18" fillId="0" borderId="0" xfId="59127" applyNumberFormat="1" applyFont="1" applyBorder="1"/>
    <xf numFmtId="0" fontId="18" fillId="0" borderId="39" xfId="59127" applyFont="1" applyBorder="1"/>
    <xf numFmtId="0" fontId="18" fillId="0" borderId="13" xfId="59127" applyFont="1" applyBorder="1"/>
    <xf numFmtId="177" fontId="18" fillId="0" borderId="10" xfId="59127" applyNumberFormat="1" applyFont="1" applyBorder="1"/>
    <xf numFmtId="3" fontId="18" fillId="0" borderId="10" xfId="59127" applyNumberFormat="1" applyFont="1" applyFill="1" applyBorder="1"/>
    <xf numFmtId="3" fontId="18" fillId="0" borderId="0" xfId="59127" applyNumberFormat="1" applyFont="1" applyFill="1" applyBorder="1"/>
    <xf numFmtId="3" fontId="18" fillId="0" borderId="0" xfId="59127" applyNumberFormat="1" applyFont="1"/>
    <xf numFmtId="176" fontId="18" fillId="0" borderId="0" xfId="59127" applyNumberFormat="1" applyFont="1" applyBorder="1"/>
    <xf numFmtId="176" fontId="18" fillId="0" borderId="0" xfId="59127" applyNumberFormat="1" applyFont="1" applyFill="1" applyBorder="1"/>
    <xf numFmtId="0" fontId="18" fillId="0" borderId="0" xfId="59127" applyFont="1" applyBorder="1" applyAlignment="1"/>
    <xf numFmtId="0" fontId="18" fillId="0" borderId="38" xfId="59127" applyFont="1" applyBorder="1"/>
    <xf numFmtId="0" fontId="18" fillId="0" borderId="35" xfId="59127" applyFont="1" applyBorder="1"/>
    <xf numFmtId="0" fontId="18" fillId="0" borderId="51" xfId="59127" applyFont="1" applyBorder="1"/>
    <xf numFmtId="176" fontId="18" fillId="0" borderId="0" xfId="59127" applyNumberFormat="1" applyFont="1"/>
    <xf numFmtId="0" fontId="18" fillId="0" borderId="0" xfId="59127" applyFont="1" applyAlignment="1">
      <alignment horizontal="right"/>
    </xf>
    <xf numFmtId="176" fontId="18" fillId="0" borderId="36" xfId="59127" applyNumberFormat="1" applyFont="1" applyBorder="1"/>
    <xf numFmtId="0" fontId="18" fillId="0" borderId="36" xfId="59127" applyFont="1" applyBorder="1"/>
    <xf numFmtId="3" fontId="18" fillId="0" borderId="36" xfId="59127" applyNumberFormat="1" applyFont="1" applyBorder="1"/>
    <xf numFmtId="0" fontId="18" fillId="0" borderId="0" xfId="59127" applyFont="1" applyFill="1"/>
    <xf numFmtId="49" fontId="18" fillId="0" borderId="0" xfId="59127" applyNumberFormat="1" applyFont="1"/>
    <xf numFmtId="176" fontId="18" fillId="0" borderId="0" xfId="59127" applyNumberFormat="1" applyFont="1" applyFill="1"/>
    <xf numFmtId="177" fontId="18" fillId="0" borderId="0" xfId="59127" applyNumberFormat="1" applyFont="1" applyFill="1"/>
    <xf numFmtId="3" fontId="18" fillId="0" borderId="0" xfId="59127" applyNumberFormat="1" applyFont="1" applyFill="1"/>
    <xf numFmtId="178" fontId="18" fillId="0" borderId="0" xfId="59127" applyNumberFormat="1" applyFont="1" applyFill="1"/>
    <xf numFmtId="0" fontId="18" fillId="0" borderId="0" xfId="59127" quotePrefix="1" applyFont="1" applyAlignment="1">
      <alignment horizontal="center"/>
    </xf>
    <xf numFmtId="0" fontId="18" fillId="0" borderId="0" xfId="59127" quotePrefix="1" applyFont="1" applyFill="1" applyAlignment="1">
      <alignment horizontal="center"/>
    </xf>
    <xf numFmtId="165" fontId="116" fillId="0" borderId="0" xfId="59127" applyNumberFormat="1" applyFont="1" applyFill="1" applyAlignment="1">
      <alignment horizontal="center"/>
    </xf>
    <xf numFmtId="0" fontId="116" fillId="0" borderId="0" xfId="59127" applyFont="1" applyFill="1" applyAlignment="1">
      <alignment horizontal="center"/>
    </xf>
    <xf numFmtId="0" fontId="116" fillId="0" borderId="0" xfId="59127" applyFont="1" applyAlignment="1">
      <alignment horizontal="center"/>
    </xf>
    <xf numFmtId="0" fontId="18" fillId="0" borderId="0" xfId="59127" applyFont="1" applyAlignment="1">
      <alignment horizontal="center"/>
    </xf>
    <xf numFmtId="0" fontId="18" fillId="0" borderId="0" xfId="59127" applyFont="1" applyFill="1" applyAlignment="1">
      <alignment horizontal="center"/>
    </xf>
    <xf numFmtId="176" fontId="18" fillId="0" borderId="12" xfId="59127" applyNumberFormat="1" applyFont="1" applyFill="1" applyBorder="1"/>
    <xf numFmtId="0" fontId="20" fillId="0" borderId="0" xfId="57225" applyFont="1"/>
    <xf numFmtId="0" fontId="20" fillId="0" borderId="0" xfId="57225" applyFont="1" applyAlignment="1"/>
    <xf numFmtId="0" fontId="20" fillId="0" borderId="0" xfId="57225" applyFont="1" applyFill="1"/>
    <xf numFmtId="176" fontId="20" fillId="0" borderId="0" xfId="57225" applyNumberFormat="1" applyFont="1" applyFill="1"/>
    <xf numFmtId="176" fontId="20" fillId="0" borderId="35" xfId="57225" applyNumberFormat="1" applyFont="1" applyFill="1" applyBorder="1"/>
    <xf numFmtId="0" fontId="18" fillId="0" borderId="35" xfId="2" applyFont="1" applyFill="1" applyBorder="1"/>
    <xf numFmtId="176" fontId="18" fillId="114" borderId="0" xfId="59128" applyNumberFormat="1" applyFont="1" applyFill="1" applyAlignment="1">
      <alignment vertical="center"/>
    </xf>
    <xf numFmtId="164" fontId="20" fillId="0" borderId="0" xfId="59129" applyNumberFormat="1" applyFont="1"/>
    <xf numFmtId="0" fontId="18" fillId="0" borderId="0" xfId="2" applyFont="1" applyFill="1"/>
    <xf numFmtId="0" fontId="18" fillId="0" borderId="0" xfId="2" applyFont="1" applyFill="1" applyAlignment="1">
      <alignment horizontal="center"/>
    </xf>
    <xf numFmtId="0" fontId="116" fillId="0" borderId="0" xfId="2" applyFont="1" applyFill="1" applyAlignment="1">
      <alignment horizontal="center"/>
    </xf>
    <xf numFmtId="0" fontId="21" fillId="0" borderId="0" xfId="2" applyFont="1" applyAlignment="1">
      <alignment horizontal="left" vertical="center"/>
    </xf>
    <xf numFmtId="10" fontId="18" fillId="0" borderId="0" xfId="59130" applyNumberFormat="1" applyFont="1" applyFill="1"/>
    <xf numFmtId="0" fontId="21" fillId="0" borderId="0" xfId="2" applyFont="1" applyFill="1" applyAlignment="1">
      <alignment horizontal="left" vertical="center"/>
    </xf>
    <xf numFmtId="10" fontId="20" fillId="0" borderId="0" xfId="57225" applyNumberFormat="1" applyFont="1"/>
    <xf numFmtId="10" fontId="18" fillId="0" borderId="35" xfId="59130" applyNumberFormat="1" applyFont="1" applyFill="1" applyBorder="1"/>
    <xf numFmtId="41" fontId="20" fillId="0" borderId="0" xfId="57225" applyNumberFormat="1" applyFont="1" applyFill="1"/>
    <xf numFmtId="0" fontId="20" fillId="0" borderId="0" xfId="57225" applyFont="1" applyFill="1" applyAlignment="1">
      <alignment horizontal="left" vertical="center"/>
    </xf>
    <xf numFmtId="41" fontId="20" fillId="0" borderId="35" xfId="57225" applyNumberFormat="1" applyFont="1" applyFill="1" applyBorder="1"/>
    <xf numFmtId="41" fontId="18" fillId="0" borderId="0" xfId="2" applyNumberFormat="1" applyFont="1" applyFill="1"/>
    <xf numFmtId="41" fontId="18" fillId="0" borderId="35" xfId="2" applyNumberFormat="1" applyFont="1" applyFill="1" applyBorder="1"/>
    <xf numFmtId="164" fontId="20" fillId="0" borderId="0" xfId="57225" applyNumberFormat="1" applyFont="1"/>
    <xf numFmtId="0" fontId="18" fillId="0" borderId="0" xfId="2" applyFont="1" applyAlignment="1">
      <alignment horizontal="center"/>
    </xf>
    <xf numFmtId="0" fontId="18" fillId="0" borderId="0" xfId="2" applyFont="1"/>
    <xf numFmtId="0" fontId="116" fillId="0" borderId="0" xfId="2" applyFont="1" applyAlignment="1">
      <alignment horizontal="center"/>
    </xf>
    <xf numFmtId="41" fontId="20" fillId="33" borderId="0" xfId="0" applyNumberFormat="1" applyFont="1" applyFill="1"/>
    <xf numFmtId="41" fontId="20" fillId="33" borderId="36" xfId="0" applyNumberFormat="1" applyFont="1" applyFill="1" applyBorder="1"/>
    <xf numFmtId="41" fontId="20" fillId="33" borderId="35" xfId="0" applyNumberFormat="1" applyFont="1" applyFill="1" applyBorder="1"/>
    <xf numFmtId="41" fontId="20" fillId="33" borderId="37" xfId="0" applyNumberFormat="1" applyFont="1" applyFill="1" applyBorder="1"/>
    <xf numFmtId="41" fontId="20" fillId="33" borderId="34" xfId="0" applyNumberFormat="1" applyFont="1" applyFill="1" applyBorder="1"/>
    <xf numFmtId="41" fontId="20" fillId="33" borderId="0" xfId="0" applyNumberFormat="1" applyFont="1" applyFill="1" applyBorder="1"/>
    <xf numFmtId="0" fontId="21" fillId="33" borderId="17" xfId="2" applyFont="1" applyFill="1" applyBorder="1" applyAlignment="1">
      <alignment horizontal="left" vertical="center"/>
    </xf>
    <xf numFmtId="41" fontId="115" fillId="33" borderId="12" xfId="0" applyNumberFormat="1" applyFont="1" applyFill="1" applyBorder="1"/>
    <xf numFmtId="41" fontId="115" fillId="33" borderId="50" xfId="0" applyNumberFormat="1" applyFont="1" applyFill="1" applyBorder="1"/>
    <xf numFmtId="0" fontId="115" fillId="33" borderId="18" xfId="0" applyFont="1" applyFill="1" applyBorder="1" applyAlignment="1">
      <alignment horizontal="center"/>
    </xf>
    <xf numFmtId="0" fontId="21" fillId="33" borderId="18" xfId="2" applyFont="1" applyFill="1" applyBorder="1" applyAlignment="1">
      <alignment horizontal="left" vertical="center"/>
    </xf>
    <xf numFmtId="0" fontId="115" fillId="33" borderId="0" xfId="0" applyFont="1" applyFill="1"/>
    <xf numFmtId="42" fontId="20" fillId="0" borderId="39" xfId="3" applyNumberFormat="1" applyFont="1" applyFill="1" applyBorder="1"/>
    <xf numFmtId="42" fontId="18" fillId="0" borderId="0" xfId="55331" applyNumberFormat="1" applyFont="1"/>
    <xf numFmtId="42" fontId="20" fillId="0" borderId="16" xfId="3" applyNumberFormat="1" applyFont="1" applyBorder="1"/>
    <xf numFmtId="42" fontId="20" fillId="0" borderId="39" xfId="3" applyNumberFormat="1" applyFont="1" applyBorder="1"/>
    <xf numFmtId="42" fontId="20" fillId="0" borderId="17" xfId="3" applyNumberFormat="1" applyFont="1" applyBorder="1"/>
    <xf numFmtId="42" fontId="18" fillId="0" borderId="39" xfId="55331" applyNumberFormat="1" applyFont="1" applyBorder="1"/>
    <xf numFmtId="42" fontId="18" fillId="0" borderId="17" xfId="55331" applyNumberFormat="1" applyFont="1" applyBorder="1"/>
    <xf numFmtId="42" fontId="21" fillId="0" borderId="15" xfId="3" applyNumberFormat="1" applyFont="1" applyBorder="1"/>
    <xf numFmtId="42" fontId="21" fillId="0" borderId="12" xfId="3" applyNumberFormat="1" applyFont="1" applyBorder="1"/>
    <xf numFmtId="42" fontId="18" fillId="0" borderId="0" xfId="55331" applyNumberFormat="1" applyFont="1" applyFill="1"/>
    <xf numFmtId="42" fontId="20" fillId="0" borderId="17" xfId="3" applyNumberFormat="1" applyFont="1" applyFill="1" applyBorder="1"/>
    <xf numFmtId="42" fontId="21" fillId="0" borderId="15" xfId="3" applyNumberFormat="1" applyFont="1" applyFill="1" applyBorder="1"/>
    <xf numFmtId="42" fontId="21" fillId="0" borderId="12" xfId="3" applyNumberFormat="1" applyFont="1" applyFill="1" applyBorder="1"/>
    <xf numFmtId="42" fontId="21" fillId="0" borderId="40" xfId="3" applyNumberFormat="1" applyFont="1" applyFill="1" applyBorder="1"/>
    <xf numFmtId="42" fontId="21" fillId="0" borderId="42" xfId="3" applyNumberFormat="1" applyFont="1" applyBorder="1"/>
    <xf numFmtId="42" fontId="20" fillId="0" borderId="0" xfId="3" applyNumberFormat="1" applyFont="1" applyBorder="1"/>
    <xf numFmtId="42" fontId="18" fillId="0" borderId="10" xfId="55331" applyNumberFormat="1" applyFont="1" applyBorder="1"/>
    <xf numFmtId="42" fontId="18" fillId="0" borderId="34" xfId="55331" applyNumberFormat="1" applyFont="1" applyBorder="1"/>
    <xf numFmtId="0" fontId="20" fillId="33" borderId="0" xfId="0" applyFont="1" applyFill="1" applyAlignment="1">
      <alignment horizontal="center"/>
    </xf>
    <xf numFmtId="0" fontId="20" fillId="33" borderId="0" xfId="0" applyFont="1" applyFill="1" applyBorder="1" applyAlignment="1">
      <alignment horizontal="center"/>
    </xf>
    <xf numFmtId="41" fontId="115" fillId="33" borderId="18" xfId="0" applyNumberFormat="1" applyFont="1" applyFill="1" applyBorder="1"/>
    <xf numFmtId="0" fontId="20" fillId="33" borderId="12" xfId="0" applyFont="1" applyFill="1" applyBorder="1" applyAlignment="1">
      <alignment horizontal="center"/>
    </xf>
    <xf numFmtId="41" fontId="20" fillId="0" borderId="0" xfId="0" applyNumberFormat="1" applyFont="1" applyFill="1"/>
    <xf numFmtId="0" fontId="114" fillId="0" borderId="0" xfId="55331" applyFont="1" applyFill="1" applyAlignment="1">
      <alignment horizontal="center"/>
    </xf>
    <xf numFmtId="42" fontId="18" fillId="0" borderId="0" xfId="0" applyNumberFormat="1" applyFont="1" applyFill="1" applyBorder="1"/>
    <xf numFmtId="0" fontId="18" fillId="0" borderId="0" xfId="55331" applyFont="1" applyAlignment="1">
      <alignment horizontal="center"/>
    </xf>
    <xf numFmtId="0" fontId="20" fillId="33" borderId="0" xfId="0" applyFont="1" applyFill="1" applyAlignment="1">
      <alignment horizontal="center"/>
    </xf>
    <xf numFmtId="0" fontId="20" fillId="0" borderId="0" xfId="0" applyFont="1" applyAlignment="1">
      <alignment horizontal="center"/>
    </xf>
    <xf numFmtId="0" fontId="20" fillId="0" borderId="0" xfId="0" applyFont="1" applyBorder="1" applyAlignment="1">
      <alignment horizontal="center"/>
    </xf>
    <xf numFmtId="0" fontId="18" fillId="0" borderId="10" xfId="59127" applyFont="1" applyBorder="1" applyAlignment="1">
      <alignment horizontal="center"/>
    </xf>
    <xf numFmtId="0" fontId="18" fillId="0" borderId="0" xfId="55331" applyFont="1" applyAlignment="1">
      <alignment horizontal="center"/>
    </xf>
    <xf numFmtId="0" fontId="20" fillId="33" borderId="0" xfId="0" applyFont="1" applyFill="1" applyAlignment="1">
      <alignment horizontal="center"/>
    </xf>
    <xf numFmtId="0" fontId="20" fillId="33" borderId="16" xfId="0" applyFont="1" applyFill="1" applyBorder="1" applyAlignment="1">
      <alignment horizontal="center" vertical="center" wrapText="1"/>
    </xf>
    <xf numFmtId="0" fontId="20" fillId="33" borderId="17" xfId="0" applyFont="1" applyFill="1" applyBorder="1" applyAlignment="1">
      <alignment horizontal="center" vertical="center" wrapText="1"/>
    </xf>
    <xf numFmtId="0" fontId="20" fillId="33" borderId="18" xfId="0" applyFont="1" applyFill="1" applyBorder="1" applyAlignment="1">
      <alignment horizontal="center" vertical="center" wrapText="1"/>
    </xf>
    <xf numFmtId="0" fontId="20" fillId="0" borderId="0" xfId="0" applyFont="1" applyFill="1" applyAlignment="1">
      <alignment horizontal="left" wrapText="1"/>
    </xf>
    <xf numFmtId="0" fontId="20" fillId="0" borderId="0" xfId="0" applyFont="1" applyAlignment="1">
      <alignment horizontal="center"/>
    </xf>
    <xf numFmtId="0" fontId="20" fillId="0" borderId="0" xfId="0" applyFont="1" applyBorder="1" applyAlignment="1">
      <alignment horizontal="center"/>
    </xf>
    <xf numFmtId="0" fontId="20" fillId="0" borderId="0" xfId="0" applyFont="1" applyFill="1" applyAlignment="1">
      <alignment horizontal="left"/>
    </xf>
    <xf numFmtId="0" fontId="115" fillId="115" borderId="47" xfId="0" applyFont="1" applyFill="1" applyBorder="1" applyAlignment="1">
      <alignment horizontal="center"/>
    </xf>
    <xf numFmtId="0" fontId="115" fillId="115" borderId="48" xfId="0" applyFont="1" applyFill="1" applyBorder="1" applyAlignment="1">
      <alignment horizontal="center"/>
    </xf>
    <xf numFmtId="0" fontId="115" fillId="115" borderId="49" xfId="0" applyFont="1" applyFill="1" applyBorder="1" applyAlignment="1">
      <alignment horizontal="center"/>
    </xf>
    <xf numFmtId="0" fontId="115" fillId="0" borderId="14" xfId="0" applyFont="1" applyBorder="1" applyAlignment="1">
      <alignment horizontal="center"/>
    </xf>
    <xf numFmtId="0" fontId="115" fillId="0" borderId="36" xfId="0" applyFont="1" applyBorder="1" applyAlignment="1">
      <alignment horizontal="center"/>
    </xf>
    <xf numFmtId="0" fontId="115" fillId="0" borderId="15" xfId="0" applyFont="1" applyBorder="1" applyAlignment="1">
      <alignment horizontal="center"/>
    </xf>
    <xf numFmtId="0" fontId="20" fillId="0" borderId="0" xfId="57225" applyFont="1" applyAlignment="1">
      <alignment horizontal="center"/>
    </xf>
    <xf numFmtId="0" fontId="18" fillId="0" borderId="10" xfId="59127" applyFont="1" applyBorder="1" applyAlignment="1">
      <alignment horizontal="center"/>
    </xf>
    <xf numFmtId="0" fontId="21" fillId="0" borderId="0" xfId="2" applyFont="1" applyAlignment="1">
      <alignment horizontal="left" vertical="top" wrapText="1"/>
    </xf>
    <xf numFmtId="0" fontId="21" fillId="0" borderId="0" xfId="2" applyFont="1" applyAlignment="1">
      <alignment horizontal="left" vertical="top"/>
    </xf>
    <xf numFmtId="0" fontId="115" fillId="0" borderId="0" xfId="57225" applyFont="1" applyAlignment="1">
      <alignment horizontal="left" vertical="center" wrapText="1"/>
    </xf>
  </cellXfs>
  <cellStyles count="59131">
    <cellStyle name=" 1" xfId="13" xr:uid="{00000000-0005-0000-0000-000000000000}"/>
    <cellStyle name=" 1 2" xfId="14" xr:uid="{00000000-0005-0000-0000-000001000000}"/>
    <cellStyle name=" 1 3" xfId="15" xr:uid="{00000000-0005-0000-0000-000002000000}"/>
    <cellStyle name=" 1 3 2" xfId="16" xr:uid="{00000000-0005-0000-0000-000003000000}"/>
    <cellStyle name=" 1 3 3" xfId="17" xr:uid="{00000000-0005-0000-0000-000004000000}"/>
    <cellStyle name=" 1 3_Data - Main" xfId="18" xr:uid="{00000000-0005-0000-0000-000005000000}"/>
    <cellStyle name=" 1_Data - Main" xfId="19" xr:uid="{00000000-0005-0000-0000-000006000000}"/>
    <cellStyle name="20% - Accent1 10" xfId="20" xr:uid="{00000000-0005-0000-0000-000007000000}"/>
    <cellStyle name="20% - Accent1 10 2" xfId="21" xr:uid="{00000000-0005-0000-0000-000008000000}"/>
    <cellStyle name="20% - Accent1 10 2 2" xfId="22" xr:uid="{00000000-0005-0000-0000-000009000000}"/>
    <cellStyle name="20% - Accent1 10 2 3" xfId="23" xr:uid="{00000000-0005-0000-0000-00000A000000}"/>
    <cellStyle name="20% - Accent1 10 2_OATT calc" xfId="24" xr:uid="{00000000-0005-0000-0000-00000B000000}"/>
    <cellStyle name="20% - Accent1 10 3" xfId="25" xr:uid="{00000000-0005-0000-0000-00000C000000}"/>
    <cellStyle name="20% - Accent1 10 4" xfId="26" xr:uid="{00000000-0005-0000-0000-00000D000000}"/>
    <cellStyle name="20% - Accent1 10_OATT calc" xfId="27" xr:uid="{00000000-0005-0000-0000-00000E000000}"/>
    <cellStyle name="20% - Accent1 11" xfId="28" xr:uid="{00000000-0005-0000-0000-00000F000000}"/>
    <cellStyle name="20% - Accent1 11 2" xfId="29" xr:uid="{00000000-0005-0000-0000-000010000000}"/>
    <cellStyle name="20% - Accent1 11 2 2" xfId="30" xr:uid="{00000000-0005-0000-0000-000011000000}"/>
    <cellStyle name="20% - Accent1 11 2 3" xfId="31" xr:uid="{00000000-0005-0000-0000-000012000000}"/>
    <cellStyle name="20% - Accent1 11 2_OATT calc" xfId="32" xr:uid="{00000000-0005-0000-0000-000013000000}"/>
    <cellStyle name="20% - Accent1 11 3" xfId="33" xr:uid="{00000000-0005-0000-0000-000014000000}"/>
    <cellStyle name="20% - Accent1 11 4" xfId="34" xr:uid="{00000000-0005-0000-0000-000015000000}"/>
    <cellStyle name="20% - Accent1 11_OATT calc" xfId="35" xr:uid="{00000000-0005-0000-0000-000016000000}"/>
    <cellStyle name="20% - Accent1 12" xfId="36" xr:uid="{00000000-0005-0000-0000-000017000000}"/>
    <cellStyle name="20% - Accent1 12 2" xfId="37" xr:uid="{00000000-0005-0000-0000-000018000000}"/>
    <cellStyle name="20% - Accent1 12 3" xfId="38" xr:uid="{00000000-0005-0000-0000-000019000000}"/>
    <cellStyle name="20% - Accent1 12_OATT calc" xfId="39" xr:uid="{00000000-0005-0000-0000-00001A000000}"/>
    <cellStyle name="20% - Accent1 13" xfId="40" xr:uid="{00000000-0005-0000-0000-00001B000000}"/>
    <cellStyle name="20% - Accent1 14" xfId="41" xr:uid="{00000000-0005-0000-0000-00001C000000}"/>
    <cellStyle name="20% - Accent1 15" xfId="42" xr:uid="{00000000-0005-0000-0000-00001D000000}"/>
    <cellStyle name="20% - Accent1 16" xfId="43" xr:uid="{00000000-0005-0000-0000-00001E000000}"/>
    <cellStyle name="20% - Accent1 17" xfId="44" xr:uid="{00000000-0005-0000-0000-00001F000000}"/>
    <cellStyle name="20% - Accent1 18" xfId="45" xr:uid="{00000000-0005-0000-0000-000020000000}"/>
    <cellStyle name="20% - Accent1 19" xfId="46" xr:uid="{00000000-0005-0000-0000-000021000000}"/>
    <cellStyle name="20% - Accent1 2" xfId="47" xr:uid="{00000000-0005-0000-0000-000022000000}"/>
    <cellStyle name="20% - Accent1 2 10" xfId="48" xr:uid="{00000000-0005-0000-0000-000023000000}"/>
    <cellStyle name="20% - Accent1 2 11" xfId="49" xr:uid="{00000000-0005-0000-0000-000024000000}"/>
    <cellStyle name="20% - Accent1 2 12" xfId="50" xr:uid="{00000000-0005-0000-0000-000025000000}"/>
    <cellStyle name="20% - Accent1 2 13" xfId="51" xr:uid="{00000000-0005-0000-0000-000026000000}"/>
    <cellStyle name="20% - Accent1 2 14" xfId="52" xr:uid="{00000000-0005-0000-0000-000027000000}"/>
    <cellStyle name="20% - Accent1 2 15" xfId="55166" xr:uid="{00000000-0005-0000-0000-000028000000}"/>
    <cellStyle name="20% - Accent1 2 16" xfId="55332" xr:uid="{00000000-0005-0000-0000-000029000000}"/>
    <cellStyle name="20% - Accent1 2 2" xfId="53" xr:uid="{00000000-0005-0000-0000-00002A000000}"/>
    <cellStyle name="20% - Accent1 2 2 10" xfId="54" xr:uid="{00000000-0005-0000-0000-00002B000000}"/>
    <cellStyle name="20% - Accent1 2 2 11" xfId="55" xr:uid="{00000000-0005-0000-0000-00002C000000}"/>
    <cellStyle name="20% - Accent1 2 2 12" xfId="56" xr:uid="{00000000-0005-0000-0000-00002D000000}"/>
    <cellStyle name="20% - Accent1 2 2 13" xfId="57" xr:uid="{00000000-0005-0000-0000-00002E000000}"/>
    <cellStyle name="20% - Accent1 2 2 14" xfId="58" xr:uid="{00000000-0005-0000-0000-00002F000000}"/>
    <cellStyle name="20% - Accent1 2 2 15" xfId="59" xr:uid="{00000000-0005-0000-0000-000030000000}"/>
    <cellStyle name="20% - Accent1 2 2 16" xfId="55333" xr:uid="{00000000-0005-0000-0000-000031000000}"/>
    <cellStyle name="20% - Accent1 2 2 2" xfId="60" xr:uid="{00000000-0005-0000-0000-000032000000}"/>
    <cellStyle name="20% - Accent1 2 2 2 10" xfId="61" xr:uid="{00000000-0005-0000-0000-000033000000}"/>
    <cellStyle name="20% - Accent1 2 2 2 11" xfId="62" xr:uid="{00000000-0005-0000-0000-000034000000}"/>
    <cellStyle name="20% - Accent1 2 2 2 12" xfId="63" xr:uid="{00000000-0005-0000-0000-000035000000}"/>
    <cellStyle name="20% - Accent1 2 2 2 13" xfId="55334" xr:uid="{00000000-0005-0000-0000-000036000000}"/>
    <cellStyle name="20% - Accent1 2 2 2 2" xfId="64" xr:uid="{00000000-0005-0000-0000-000037000000}"/>
    <cellStyle name="20% - Accent1 2 2 2 2 10" xfId="65" xr:uid="{00000000-0005-0000-0000-000038000000}"/>
    <cellStyle name="20% - Accent1 2 2 2 2 11" xfId="66" xr:uid="{00000000-0005-0000-0000-000039000000}"/>
    <cellStyle name="20% - Accent1 2 2 2 2 2" xfId="67" xr:uid="{00000000-0005-0000-0000-00003A000000}"/>
    <cellStyle name="20% - Accent1 2 2 2 2 2 10" xfId="68" xr:uid="{00000000-0005-0000-0000-00003B000000}"/>
    <cellStyle name="20% - Accent1 2 2 2 2 2 11" xfId="69" xr:uid="{00000000-0005-0000-0000-00003C000000}"/>
    <cellStyle name="20% - Accent1 2 2 2 2 2 2" xfId="70" xr:uid="{00000000-0005-0000-0000-00003D000000}"/>
    <cellStyle name="20% - Accent1 2 2 2 2 2 2 2" xfId="71" xr:uid="{00000000-0005-0000-0000-00003E000000}"/>
    <cellStyle name="20% - Accent1 2 2 2 2 2 2 2 2" xfId="72" xr:uid="{00000000-0005-0000-0000-00003F000000}"/>
    <cellStyle name="20% - Accent1 2 2 2 2 2 2 2 3" xfId="73" xr:uid="{00000000-0005-0000-0000-000040000000}"/>
    <cellStyle name="20% - Accent1 2 2 2 2 2 2 2_OATT calc" xfId="74" xr:uid="{00000000-0005-0000-0000-000041000000}"/>
    <cellStyle name="20% - Accent1 2 2 2 2 2 2 3" xfId="75" xr:uid="{00000000-0005-0000-0000-000042000000}"/>
    <cellStyle name="20% - Accent1 2 2 2 2 2 2 4" xfId="76" xr:uid="{00000000-0005-0000-0000-000043000000}"/>
    <cellStyle name="20% - Accent1 2 2 2 2 2 2 5" xfId="77" xr:uid="{00000000-0005-0000-0000-000044000000}"/>
    <cellStyle name="20% - Accent1 2 2 2 2 2 2_OATT calc" xfId="78" xr:uid="{00000000-0005-0000-0000-000045000000}"/>
    <cellStyle name="20% - Accent1 2 2 2 2 2 3" xfId="79" xr:uid="{00000000-0005-0000-0000-000046000000}"/>
    <cellStyle name="20% - Accent1 2 2 2 2 2 3 2" xfId="80" xr:uid="{00000000-0005-0000-0000-000047000000}"/>
    <cellStyle name="20% - Accent1 2 2 2 2 2 3 2 2" xfId="81" xr:uid="{00000000-0005-0000-0000-000048000000}"/>
    <cellStyle name="20% - Accent1 2 2 2 2 2 3 2 3" xfId="82" xr:uid="{00000000-0005-0000-0000-000049000000}"/>
    <cellStyle name="20% - Accent1 2 2 2 2 2 3 2_OATT calc" xfId="83" xr:uid="{00000000-0005-0000-0000-00004A000000}"/>
    <cellStyle name="20% - Accent1 2 2 2 2 2 3 3" xfId="84" xr:uid="{00000000-0005-0000-0000-00004B000000}"/>
    <cellStyle name="20% - Accent1 2 2 2 2 2 3 4" xfId="85" xr:uid="{00000000-0005-0000-0000-00004C000000}"/>
    <cellStyle name="20% - Accent1 2 2 2 2 2 3_OATT calc" xfId="86" xr:uid="{00000000-0005-0000-0000-00004D000000}"/>
    <cellStyle name="20% - Accent1 2 2 2 2 2 4" xfId="87" xr:uid="{00000000-0005-0000-0000-00004E000000}"/>
    <cellStyle name="20% - Accent1 2 2 2 2 2 4 2" xfId="88" xr:uid="{00000000-0005-0000-0000-00004F000000}"/>
    <cellStyle name="20% - Accent1 2 2 2 2 2 4 3" xfId="89" xr:uid="{00000000-0005-0000-0000-000050000000}"/>
    <cellStyle name="20% - Accent1 2 2 2 2 2 4_OATT calc" xfId="90" xr:uid="{00000000-0005-0000-0000-000051000000}"/>
    <cellStyle name="20% - Accent1 2 2 2 2 2 5" xfId="91" xr:uid="{00000000-0005-0000-0000-000052000000}"/>
    <cellStyle name="20% - Accent1 2 2 2 2 2 6" xfId="92" xr:uid="{00000000-0005-0000-0000-000053000000}"/>
    <cellStyle name="20% - Accent1 2 2 2 2 2 7" xfId="93" xr:uid="{00000000-0005-0000-0000-000054000000}"/>
    <cellStyle name="20% - Accent1 2 2 2 2 2 8" xfId="94" xr:uid="{00000000-0005-0000-0000-000055000000}"/>
    <cellStyle name="20% - Accent1 2 2 2 2 2 9" xfId="95" xr:uid="{00000000-0005-0000-0000-000056000000}"/>
    <cellStyle name="20% - Accent1 2 2 2 2 2_OATT calc" xfId="96" xr:uid="{00000000-0005-0000-0000-000057000000}"/>
    <cellStyle name="20% - Accent1 2 2 2 2 3" xfId="97" xr:uid="{00000000-0005-0000-0000-000058000000}"/>
    <cellStyle name="20% - Accent1 2 2 2 2 3 2" xfId="98" xr:uid="{00000000-0005-0000-0000-000059000000}"/>
    <cellStyle name="20% - Accent1 2 2 2 2 3 2 2" xfId="99" xr:uid="{00000000-0005-0000-0000-00005A000000}"/>
    <cellStyle name="20% - Accent1 2 2 2 2 3 2 3" xfId="100" xr:uid="{00000000-0005-0000-0000-00005B000000}"/>
    <cellStyle name="20% - Accent1 2 2 2 2 3 2_OATT calc" xfId="101" xr:uid="{00000000-0005-0000-0000-00005C000000}"/>
    <cellStyle name="20% - Accent1 2 2 2 2 3 3" xfId="102" xr:uid="{00000000-0005-0000-0000-00005D000000}"/>
    <cellStyle name="20% - Accent1 2 2 2 2 3 4" xfId="103" xr:uid="{00000000-0005-0000-0000-00005E000000}"/>
    <cellStyle name="20% - Accent1 2 2 2 2 3 5" xfId="104" xr:uid="{00000000-0005-0000-0000-00005F000000}"/>
    <cellStyle name="20% - Accent1 2 2 2 2 3_OATT calc" xfId="105" xr:uid="{00000000-0005-0000-0000-000060000000}"/>
    <cellStyle name="20% - Accent1 2 2 2 2 4" xfId="106" xr:uid="{00000000-0005-0000-0000-000061000000}"/>
    <cellStyle name="20% - Accent1 2 2 2 2 4 2" xfId="107" xr:uid="{00000000-0005-0000-0000-000062000000}"/>
    <cellStyle name="20% - Accent1 2 2 2 2 4 2 2" xfId="108" xr:uid="{00000000-0005-0000-0000-000063000000}"/>
    <cellStyle name="20% - Accent1 2 2 2 2 4 2 3" xfId="109" xr:uid="{00000000-0005-0000-0000-000064000000}"/>
    <cellStyle name="20% - Accent1 2 2 2 2 4 2_OATT calc" xfId="110" xr:uid="{00000000-0005-0000-0000-000065000000}"/>
    <cellStyle name="20% - Accent1 2 2 2 2 4 3" xfId="111" xr:uid="{00000000-0005-0000-0000-000066000000}"/>
    <cellStyle name="20% - Accent1 2 2 2 2 4 4" xfId="112" xr:uid="{00000000-0005-0000-0000-000067000000}"/>
    <cellStyle name="20% - Accent1 2 2 2 2 4_OATT calc" xfId="113" xr:uid="{00000000-0005-0000-0000-000068000000}"/>
    <cellStyle name="20% - Accent1 2 2 2 2 5" xfId="114" xr:uid="{00000000-0005-0000-0000-000069000000}"/>
    <cellStyle name="20% - Accent1 2 2 2 2 5 2" xfId="115" xr:uid="{00000000-0005-0000-0000-00006A000000}"/>
    <cellStyle name="20% - Accent1 2 2 2 2 5 3" xfId="116" xr:uid="{00000000-0005-0000-0000-00006B000000}"/>
    <cellStyle name="20% - Accent1 2 2 2 2 5_OATT calc" xfId="117" xr:uid="{00000000-0005-0000-0000-00006C000000}"/>
    <cellStyle name="20% - Accent1 2 2 2 2 6" xfId="118" xr:uid="{00000000-0005-0000-0000-00006D000000}"/>
    <cellStyle name="20% - Accent1 2 2 2 2 7" xfId="119" xr:uid="{00000000-0005-0000-0000-00006E000000}"/>
    <cellStyle name="20% - Accent1 2 2 2 2 8" xfId="120" xr:uid="{00000000-0005-0000-0000-00006F000000}"/>
    <cellStyle name="20% - Accent1 2 2 2 2 9" xfId="121" xr:uid="{00000000-0005-0000-0000-000070000000}"/>
    <cellStyle name="20% - Accent1 2 2 2 2_OATT calc" xfId="122" xr:uid="{00000000-0005-0000-0000-000071000000}"/>
    <cellStyle name="20% - Accent1 2 2 2 3" xfId="123" xr:uid="{00000000-0005-0000-0000-000072000000}"/>
    <cellStyle name="20% - Accent1 2 2 2 3 10" xfId="124" xr:uid="{00000000-0005-0000-0000-000073000000}"/>
    <cellStyle name="20% - Accent1 2 2 2 3 11" xfId="125" xr:uid="{00000000-0005-0000-0000-000074000000}"/>
    <cellStyle name="20% - Accent1 2 2 2 3 2" xfId="126" xr:uid="{00000000-0005-0000-0000-000075000000}"/>
    <cellStyle name="20% - Accent1 2 2 2 3 2 2" xfId="127" xr:uid="{00000000-0005-0000-0000-000076000000}"/>
    <cellStyle name="20% - Accent1 2 2 2 3 2 2 2" xfId="128" xr:uid="{00000000-0005-0000-0000-000077000000}"/>
    <cellStyle name="20% - Accent1 2 2 2 3 2 2 3" xfId="129" xr:uid="{00000000-0005-0000-0000-000078000000}"/>
    <cellStyle name="20% - Accent1 2 2 2 3 2 2_OATT calc" xfId="130" xr:uid="{00000000-0005-0000-0000-000079000000}"/>
    <cellStyle name="20% - Accent1 2 2 2 3 2 3" xfId="131" xr:uid="{00000000-0005-0000-0000-00007A000000}"/>
    <cellStyle name="20% - Accent1 2 2 2 3 2 4" xfId="132" xr:uid="{00000000-0005-0000-0000-00007B000000}"/>
    <cellStyle name="20% - Accent1 2 2 2 3 2 5" xfId="133" xr:uid="{00000000-0005-0000-0000-00007C000000}"/>
    <cellStyle name="20% - Accent1 2 2 2 3 2_OATT calc" xfId="134" xr:uid="{00000000-0005-0000-0000-00007D000000}"/>
    <cellStyle name="20% - Accent1 2 2 2 3 3" xfId="135" xr:uid="{00000000-0005-0000-0000-00007E000000}"/>
    <cellStyle name="20% - Accent1 2 2 2 3 3 2" xfId="136" xr:uid="{00000000-0005-0000-0000-00007F000000}"/>
    <cellStyle name="20% - Accent1 2 2 2 3 3 2 2" xfId="137" xr:uid="{00000000-0005-0000-0000-000080000000}"/>
    <cellStyle name="20% - Accent1 2 2 2 3 3 2 3" xfId="138" xr:uid="{00000000-0005-0000-0000-000081000000}"/>
    <cellStyle name="20% - Accent1 2 2 2 3 3 2_OATT calc" xfId="139" xr:uid="{00000000-0005-0000-0000-000082000000}"/>
    <cellStyle name="20% - Accent1 2 2 2 3 3 3" xfId="140" xr:uid="{00000000-0005-0000-0000-000083000000}"/>
    <cellStyle name="20% - Accent1 2 2 2 3 3 4" xfId="141" xr:uid="{00000000-0005-0000-0000-000084000000}"/>
    <cellStyle name="20% - Accent1 2 2 2 3 3_OATT calc" xfId="142" xr:uid="{00000000-0005-0000-0000-000085000000}"/>
    <cellStyle name="20% - Accent1 2 2 2 3 4" xfId="143" xr:uid="{00000000-0005-0000-0000-000086000000}"/>
    <cellStyle name="20% - Accent1 2 2 2 3 4 2" xfId="144" xr:uid="{00000000-0005-0000-0000-000087000000}"/>
    <cellStyle name="20% - Accent1 2 2 2 3 4 3" xfId="145" xr:uid="{00000000-0005-0000-0000-000088000000}"/>
    <cellStyle name="20% - Accent1 2 2 2 3 4_OATT calc" xfId="146" xr:uid="{00000000-0005-0000-0000-000089000000}"/>
    <cellStyle name="20% - Accent1 2 2 2 3 5" xfId="147" xr:uid="{00000000-0005-0000-0000-00008A000000}"/>
    <cellStyle name="20% - Accent1 2 2 2 3 6" xfId="148" xr:uid="{00000000-0005-0000-0000-00008B000000}"/>
    <cellStyle name="20% - Accent1 2 2 2 3 7" xfId="149" xr:uid="{00000000-0005-0000-0000-00008C000000}"/>
    <cellStyle name="20% - Accent1 2 2 2 3 8" xfId="150" xr:uid="{00000000-0005-0000-0000-00008D000000}"/>
    <cellStyle name="20% - Accent1 2 2 2 3 9" xfId="151" xr:uid="{00000000-0005-0000-0000-00008E000000}"/>
    <cellStyle name="20% - Accent1 2 2 2 3_OATT calc" xfId="152" xr:uid="{00000000-0005-0000-0000-00008F000000}"/>
    <cellStyle name="20% - Accent1 2 2 2 4" xfId="153" xr:uid="{00000000-0005-0000-0000-000090000000}"/>
    <cellStyle name="20% - Accent1 2 2 2 4 2" xfId="154" xr:uid="{00000000-0005-0000-0000-000091000000}"/>
    <cellStyle name="20% - Accent1 2 2 2 4 2 2" xfId="155" xr:uid="{00000000-0005-0000-0000-000092000000}"/>
    <cellStyle name="20% - Accent1 2 2 2 4 2 3" xfId="156" xr:uid="{00000000-0005-0000-0000-000093000000}"/>
    <cellStyle name="20% - Accent1 2 2 2 4 2_OATT calc" xfId="157" xr:uid="{00000000-0005-0000-0000-000094000000}"/>
    <cellStyle name="20% - Accent1 2 2 2 4 3" xfId="158" xr:uid="{00000000-0005-0000-0000-000095000000}"/>
    <cellStyle name="20% - Accent1 2 2 2 4 4" xfId="159" xr:uid="{00000000-0005-0000-0000-000096000000}"/>
    <cellStyle name="20% - Accent1 2 2 2 4 5" xfId="160" xr:uid="{00000000-0005-0000-0000-000097000000}"/>
    <cellStyle name="20% - Accent1 2 2 2 4_OATT calc" xfId="161" xr:uid="{00000000-0005-0000-0000-000098000000}"/>
    <cellStyle name="20% - Accent1 2 2 2 5" xfId="162" xr:uid="{00000000-0005-0000-0000-000099000000}"/>
    <cellStyle name="20% - Accent1 2 2 2 5 2" xfId="163" xr:uid="{00000000-0005-0000-0000-00009A000000}"/>
    <cellStyle name="20% - Accent1 2 2 2 5 2 2" xfId="164" xr:uid="{00000000-0005-0000-0000-00009B000000}"/>
    <cellStyle name="20% - Accent1 2 2 2 5 2 3" xfId="165" xr:uid="{00000000-0005-0000-0000-00009C000000}"/>
    <cellStyle name="20% - Accent1 2 2 2 5 2_OATT calc" xfId="166" xr:uid="{00000000-0005-0000-0000-00009D000000}"/>
    <cellStyle name="20% - Accent1 2 2 2 5 3" xfId="167" xr:uid="{00000000-0005-0000-0000-00009E000000}"/>
    <cellStyle name="20% - Accent1 2 2 2 5 4" xfId="168" xr:uid="{00000000-0005-0000-0000-00009F000000}"/>
    <cellStyle name="20% - Accent1 2 2 2 5_OATT calc" xfId="169" xr:uid="{00000000-0005-0000-0000-0000A0000000}"/>
    <cellStyle name="20% - Accent1 2 2 2 6" xfId="170" xr:uid="{00000000-0005-0000-0000-0000A1000000}"/>
    <cellStyle name="20% - Accent1 2 2 2 6 2" xfId="171" xr:uid="{00000000-0005-0000-0000-0000A2000000}"/>
    <cellStyle name="20% - Accent1 2 2 2 6 3" xfId="172" xr:uid="{00000000-0005-0000-0000-0000A3000000}"/>
    <cellStyle name="20% - Accent1 2 2 2 6_OATT calc" xfId="173" xr:uid="{00000000-0005-0000-0000-0000A4000000}"/>
    <cellStyle name="20% - Accent1 2 2 2 7" xfId="174" xr:uid="{00000000-0005-0000-0000-0000A5000000}"/>
    <cellStyle name="20% - Accent1 2 2 2 8" xfId="175" xr:uid="{00000000-0005-0000-0000-0000A6000000}"/>
    <cellStyle name="20% - Accent1 2 2 2 9" xfId="176" xr:uid="{00000000-0005-0000-0000-0000A7000000}"/>
    <cellStyle name="20% - Accent1 2 2 2_OATT calc" xfId="177" xr:uid="{00000000-0005-0000-0000-0000A8000000}"/>
    <cellStyle name="20% - Accent1 2 2 3" xfId="178" xr:uid="{00000000-0005-0000-0000-0000A9000000}"/>
    <cellStyle name="20% - Accent1 2 2 3 10" xfId="179" xr:uid="{00000000-0005-0000-0000-0000AA000000}"/>
    <cellStyle name="20% - Accent1 2 2 3 11" xfId="180" xr:uid="{00000000-0005-0000-0000-0000AB000000}"/>
    <cellStyle name="20% - Accent1 2 2 3 12" xfId="181" xr:uid="{00000000-0005-0000-0000-0000AC000000}"/>
    <cellStyle name="20% - Accent1 2 2 3 13" xfId="55335" xr:uid="{00000000-0005-0000-0000-0000AD000000}"/>
    <cellStyle name="20% - Accent1 2 2 3 2" xfId="182" xr:uid="{00000000-0005-0000-0000-0000AE000000}"/>
    <cellStyle name="20% - Accent1 2 2 3 2 10" xfId="183" xr:uid="{00000000-0005-0000-0000-0000AF000000}"/>
    <cellStyle name="20% - Accent1 2 2 3 2 11" xfId="184" xr:uid="{00000000-0005-0000-0000-0000B0000000}"/>
    <cellStyle name="20% - Accent1 2 2 3 2 2" xfId="185" xr:uid="{00000000-0005-0000-0000-0000B1000000}"/>
    <cellStyle name="20% - Accent1 2 2 3 2 2 10" xfId="186" xr:uid="{00000000-0005-0000-0000-0000B2000000}"/>
    <cellStyle name="20% - Accent1 2 2 3 2 2 11" xfId="187" xr:uid="{00000000-0005-0000-0000-0000B3000000}"/>
    <cellStyle name="20% - Accent1 2 2 3 2 2 2" xfId="188" xr:uid="{00000000-0005-0000-0000-0000B4000000}"/>
    <cellStyle name="20% - Accent1 2 2 3 2 2 2 2" xfId="189" xr:uid="{00000000-0005-0000-0000-0000B5000000}"/>
    <cellStyle name="20% - Accent1 2 2 3 2 2 2 2 2" xfId="190" xr:uid="{00000000-0005-0000-0000-0000B6000000}"/>
    <cellStyle name="20% - Accent1 2 2 3 2 2 2 2 3" xfId="191" xr:uid="{00000000-0005-0000-0000-0000B7000000}"/>
    <cellStyle name="20% - Accent1 2 2 3 2 2 2 2_OATT calc" xfId="192" xr:uid="{00000000-0005-0000-0000-0000B8000000}"/>
    <cellStyle name="20% - Accent1 2 2 3 2 2 2 3" xfId="193" xr:uid="{00000000-0005-0000-0000-0000B9000000}"/>
    <cellStyle name="20% - Accent1 2 2 3 2 2 2 4" xfId="194" xr:uid="{00000000-0005-0000-0000-0000BA000000}"/>
    <cellStyle name="20% - Accent1 2 2 3 2 2 2 5" xfId="195" xr:uid="{00000000-0005-0000-0000-0000BB000000}"/>
    <cellStyle name="20% - Accent1 2 2 3 2 2 2_OATT calc" xfId="196" xr:uid="{00000000-0005-0000-0000-0000BC000000}"/>
    <cellStyle name="20% - Accent1 2 2 3 2 2 3" xfId="197" xr:uid="{00000000-0005-0000-0000-0000BD000000}"/>
    <cellStyle name="20% - Accent1 2 2 3 2 2 3 2" xfId="198" xr:uid="{00000000-0005-0000-0000-0000BE000000}"/>
    <cellStyle name="20% - Accent1 2 2 3 2 2 3 2 2" xfId="199" xr:uid="{00000000-0005-0000-0000-0000BF000000}"/>
    <cellStyle name="20% - Accent1 2 2 3 2 2 3 2 3" xfId="200" xr:uid="{00000000-0005-0000-0000-0000C0000000}"/>
    <cellStyle name="20% - Accent1 2 2 3 2 2 3 2_OATT calc" xfId="201" xr:uid="{00000000-0005-0000-0000-0000C1000000}"/>
    <cellStyle name="20% - Accent1 2 2 3 2 2 3 3" xfId="202" xr:uid="{00000000-0005-0000-0000-0000C2000000}"/>
    <cellStyle name="20% - Accent1 2 2 3 2 2 3 4" xfId="203" xr:uid="{00000000-0005-0000-0000-0000C3000000}"/>
    <cellStyle name="20% - Accent1 2 2 3 2 2 3_OATT calc" xfId="204" xr:uid="{00000000-0005-0000-0000-0000C4000000}"/>
    <cellStyle name="20% - Accent1 2 2 3 2 2 4" xfId="205" xr:uid="{00000000-0005-0000-0000-0000C5000000}"/>
    <cellStyle name="20% - Accent1 2 2 3 2 2 4 2" xfId="206" xr:uid="{00000000-0005-0000-0000-0000C6000000}"/>
    <cellStyle name="20% - Accent1 2 2 3 2 2 4 3" xfId="207" xr:uid="{00000000-0005-0000-0000-0000C7000000}"/>
    <cellStyle name="20% - Accent1 2 2 3 2 2 4_OATT calc" xfId="208" xr:uid="{00000000-0005-0000-0000-0000C8000000}"/>
    <cellStyle name="20% - Accent1 2 2 3 2 2 5" xfId="209" xr:uid="{00000000-0005-0000-0000-0000C9000000}"/>
    <cellStyle name="20% - Accent1 2 2 3 2 2 6" xfId="210" xr:uid="{00000000-0005-0000-0000-0000CA000000}"/>
    <cellStyle name="20% - Accent1 2 2 3 2 2 7" xfId="211" xr:uid="{00000000-0005-0000-0000-0000CB000000}"/>
    <cellStyle name="20% - Accent1 2 2 3 2 2 8" xfId="212" xr:uid="{00000000-0005-0000-0000-0000CC000000}"/>
    <cellStyle name="20% - Accent1 2 2 3 2 2 9" xfId="213" xr:uid="{00000000-0005-0000-0000-0000CD000000}"/>
    <cellStyle name="20% - Accent1 2 2 3 2 2_OATT calc" xfId="214" xr:uid="{00000000-0005-0000-0000-0000CE000000}"/>
    <cellStyle name="20% - Accent1 2 2 3 2 3" xfId="215" xr:uid="{00000000-0005-0000-0000-0000CF000000}"/>
    <cellStyle name="20% - Accent1 2 2 3 2 3 2" xfId="216" xr:uid="{00000000-0005-0000-0000-0000D0000000}"/>
    <cellStyle name="20% - Accent1 2 2 3 2 3 2 2" xfId="217" xr:uid="{00000000-0005-0000-0000-0000D1000000}"/>
    <cellStyle name="20% - Accent1 2 2 3 2 3 2 3" xfId="218" xr:uid="{00000000-0005-0000-0000-0000D2000000}"/>
    <cellStyle name="20% - Accent1 2 2 3 2 3 2_OATT calc" xfId="219" xr:uid="{00000000-0005-0000-0000-0000D3000000}"/>
    <cellStyle name="20% - Accent1 2 2 3 2 3 3" xfId="220" xr:uid="{00000000-0005-0000-0000-0000D4000000}"/>
    <cellStyle name="20% - Accent1 2 2 3 2 3 4" xfId="221" xr:uid="{00000000-0005-0000-0000-0000D5000000}"/>
    <cellStyle name="20% - Accent1 2 2 3 2 3 5" xfId="222" xr:uid="{00000000-0005-0000-0000-0000D6000000}"/>
    <cellStyle name="20% - Accent1 2 2 3 2 3_OATT calc" xfId="223" xr:uid="{00000000-0005-0000-0000-0000D7000000}"/>
    <cellStyle name="20% - Accent1 2 2 3 2 4" xfId="224" xr:uid="{00000000-0005-0000-0000-0000D8000000}"/>
    <cellStyle name="20% - Accent1 2 2 3 2 4 2" xfId="225" xr:uid="{00000000-0005-0000-0000-0000D9000000}"/>
    <cellStyle name="20% - Accent1 2 2 3 2 4 2 2" xfId="226" xr:uid="{00000000-0005-0000-0000-0000DA000000}"/>
    <cellStyle name="20% - Accent1 2 2 3 2 4 2 3" xfId="227" xr:uid="{00000000-0005-0000-0000-0000DB000000}"/>
    <cellStyle name="20% - Accent1 2 2 3 2 4 2_OATT calc" xfId="228" xr:uid="{00000000-0005-0000-0000-0000DC000000}"/>
    <cellStyle name="20% - Accent1 2 2 3 2 4 3" xfId="229" xr:uid="{00000000-0005-0000-0000-0000DD000000}"/>
    <cellStyle name="20% - Accent1 2 2 3 2 4 4" xfId="230" xr:uid="{00000000-0005-0000-0000-0000DE000000}"/>
    <cellStyle name="20% - Accent1 2 2 3 2 4_OATT calc" xfId="231" xr:uid="{00000000-0005-0000-0000-0000DF000000}"/>
    <cellStyle name="20% - Accent1 2 2 3 2 5" xfId="232" xr:uid="{00000000-0005-0000-0000-0000E0000000}"/>
    <cellStyle name="20% - Accent1 2 2 3 2 5 2" xfId="233" xr:uid="{00000000-0005-0000-0000-0000E1000000}"/>
    <cellStyle name="20% - Accent1 2 2 3 2 5 3" xfId="234" xr:uid="{00000000-0005-0000-0000-0000E2000000}"/>
    <cellStyle name="20% - Accent1 2 2 3 2 5_OATT calc" xfId="235" xr:uid="{00000000-0005-0000-0000-0000E3000000}"/>
    <cellStyle name="20% - Accent1 2 2 3 2 6" xfId="236" xr:uid="{00000000-0005-0000-0000-0000E4000000}"/>
    <cellStyle name="20% - Accent1 2 2 3 2 7" xfId="237" xr:uid="{00000000-0005-0000-0000-0000E5000000}"/>
    <cellStyle name="20% - Accent1 2 2 3 2 8" xfId="238" xr:uid="{00000000-0005-0000-0000-0000E6000000}"/>
    <cellStyle name="20% - Accent1 2 2 3 2 9" xfId="239" xr:uid="{00000000-0005-0000-0000-0000E7000000}"/>
    <cellStyle name="20% - Accent1 2 2 3 2_OATT calc" xfId="240" xr:uid="{00000000-0005-0000-0000-0000E8000000}"/>
    <cellStyle name="20% - Accent1 2 2 3 3" xfId="241" xr:uid="{00000000-0005-0000-0000-0000E9000000}"/>
    <cellStyle name="20% - Accent1 2 2 3 3 10" xfId="242" xr:uid="{00000000-0005-0000-0000-0000EA000000}"/>
    <cellStyle name="20% - Accent1 2 2 3 3 11" xfId="243" xr:uid="{00000000-0005-0000-0000-0000EB000000}"/>
    <cellStyle name="20% - Accent1 2 2 3 3 2" xfId="244" xr:uid="{00000000-0005-0000-0000-0000EC000000}"/>
    <cellStyle name="20% - Accent1 2 2 3 3 2 2" xfId="245" xr:uid="{00000000-0005-0000-0000-0000ED000000}"/>
    <cellStyle name="20% - Accent1 2 2 3 3 2 2 2" xfId="246" xr:uid="{00000000-0005-0000-0000-0000EE000000}"/>
    <cellStyle name="20% - Accent1 2 2 3 3 2 2 3" xfId="247" xr:uid="{00000000-0005-0000-0000-0000EF000000}"/>
    <cellStyle name="20% - Accent1 2 2 3 3 2 2_OATT calc" xfId="248" xr:uid="{00000000-0005-0000-0000-0000F0000000}"/>
    <cellStyle name="20% - Accent1 2 2 3 3 2 3" xfId="249" xr:uid="{00000000-0005-0000-0000-0000F1000000}"/>
    <cellStyle name="20% - Accent1 2 2 3 3 2 4" xfId="250" xr:uid="{00000000-0005-0000-0000-0000F2000000}"/>
    <cellStyle name="20% - Accent1 2 2 3 3 2 5" xfId="251" xr:uid="{00000000-0005-0000-0000-0000F3000000}"/>
    <cellStyle name="20% - Accent1 2 2 3 3 2_OATT calc" xfId="252" xr:uid="{00000000-0005-0000-0000-0000F4000000}"/>
    <cellStyle name="20% - Accent1 2 2 3 3 3" xfId="253" xr:uid="{00000000-0005-0000-0000-0000F5000000}"/>
    <cellStyle name="20% - Accent1 2 2 3 3 3 2" xfId="254" xr:uid="{00000000-0005-0000-0000-0000F6000000}"/>
    <cellStyle name="20% - Accent1 2 2 3 3 3 2 2" xfId="255" xr:uid="{00000000-0005-0000-0000-0000F7000000}"/>
    <cellStyle name="20% - Accent1 2 2 3 3 3 2 3" xfId="256" xr:uid="{00000000-0005-0000-0000-0000F8000000}"/>
    <cellStyle name="20% - Accent1 2 2 3 3 3 2_OATT calc" xfId="257" xr:uid="{00000000-0005-0000-0000-0000F9000000}"/>
    <cellStyle name="20% - Accent1 2 2 3 3 3 3" xfId="258" xr:uid="{00000000-0005-0000-0000-0000FA000000}"/>
    <cellStyle name="20% - Accent1 2 2 3 3 3 4" xfId="259" xr:uid="{00000000-0005-0000-0000-0000FB000000}"/>
    <cellStyle name="20% - Accent1 2 2 3 3 3_OATT calc" xfId="260" xr:uid="{00000000-0005-0000-0000-0000FC000000}"/>
    <cellStyle name="20% - Accent1 2 2 3 3 4" xfId="261" xr:uid="{00000000-0005-0000-0000-0000FD000000}"/>
    <cellStyle name="20% - Accent1 2 2 3 3 4 2" xfId="262" xr:uid="{00000000-0005-0000-0000-0000FE000000}"/>
    <cellStyle name="20% - Accent1 2 2 3 3 4 3" xfId="263" xr:uid="{00000000-0005-0000-0000-0000FF000000}"/>
    <cellStyle name="20% - Accent1 2 2 3 3 4_OATT calc" xfId="264" xr:uid="{00000000-0005-0000-0000-000000010000}"/>
    <cellStyle name="20% - Accent1 2 2 3 3 5" xfId="265" xr:uid="{00000000-0005-0000-0000-000001010000}"/>
    <cellStyle name="20% - Accent1 2 2 3 3 6" xfId="266" xr:uid="{00000000-0005-0000-0000-000002010000}"/>
    <cellStyle name="20% - Accent1 2 2 3 3 7" xfId="267" xr:uid="{00000000-0005-0000-0000-000003010000}"/>
    <cellStyle name="20% - Accent1 2 2 3 3 8" xfId="268" xr:uid="{00000000-0005-0000-0000-000004010000}"/>
    <cellStyle name="20% - Accent1 2 2 3 3 9" xfId="269" xr:uid="{00000000-0005-0000-0000-000005010000}"/>
    <cellStyle name="20% - Accent1 2 2 3 3_OATT calc" xfId="270" xr:uid="{00000000-0005-0000-0000-000006010000}"/>
    <cellStyle name="20% - Accent1 2 2 3 4" xfId="271" xr:uid="{00000000-0005-0000-0000-000007010000}"/>
    <cellStyle name="20% - Accent1 2 2 3 4 2" xfId="272" xr:uid="{00000000-0005-0000-0000-000008010000}"/>
    <cellStyle name="20% - Accent1 2 2 3 4 2 2" xfId="273" xr:uid="{00000000-0005-0000-0000-000009010000}"/>
    <cellStyle name="20% - Accent1 2 2 3 4 2 3" xfId="274" xr:uid="{00000000-0005-0000-0000-00000A010000}"/>
    <cellStyle name="20% - Accent1 2 2 3 4 2_OATT calc" xfId="275" xr:uid="{00000000-0005-0000-0000-00000B010000}"/>
    <cellStyle name="20% - Accent1 2 2 3 4 3" xfId="276" xr:uid="{00000000-0005-0000-0000-00000C010000}"/>
    <cellStyle name="20% - Accent1 2 2 3 4 4" xfId="277" xr:uid="{00000000-0005-0000-0000-00000D010000}"/>
    <cellStyle name="20% - Accent1 2 2 3 4 5" xfId="278" xr:uid="{00000000-0005-0000-0000-00000E010000}"/>
    <cellStyle name="20% - Accent1 2 2 3 4_OATT calc" xfId="279" xr:uid="{00000000-0005-0000-0000-00000F010000}"/>
    <cellStyle name="20% - Accent1 2 2 3 5" xfId="280" xr:uid="{00000000-0005-0000-0000-000010010000}"/>
    <cellStyle name="20% - Accent1 2 2 3 5 2" xfId="281" xr:uid="{00000000-0005-0000-0000-000011010000}"/>
    <cellStyle name="20% - Accent1 2 2 3 5 2 2" xfId="282" xr:uid="{00000000-0005-0000-0000-000012010000}"/>
    <cellStyle name="20% - Accent1 2 2 3 5 2 3" xfId="283" xr:uid="{00000000-0005-0000-0000-000013010000}"/>
    <cellStyle name="20% - Accent1 2 2 3 5 2_OATT calc" xfId="284" xr:uid="{00000000-0005-0000-0000-000014010000}"/>
    <cellStyle name="20% - Accent1 2 2 3 5 3" xfId="285" xr:uid="{00000000-0005-0000-0000-000015010000}"/>
    <cellStyle name="20% - Accent1 2 2 3 5 4" xfId="286" xr:uid="{00000000-0005-0000-0000-000016010000}"/>
    <cellStyle name="20% - Accent1 2 2 3 5_OATT calc" xfId="287" xr:uid="{00000000-0005-0000-0000-000017010000}"/>
    <cellStyle name="20% - Accent1 2 2 3 6" xfId="288" xr:uid="{00000000-0005-0000-0000-000018010000}"/>
    <cellStyle name="20% - Accent1 2 2 3 6 2" xfId="289" xr:uid="{00000000-0005-0000-0000-000019010000}"/>
    <cellStyle name="20% - Accent1 2 2 3 6 3" xfId="290" xr:uid="{00000000-0005-0000-0000-00001A010000}"/>
    <cellStyle name="20% - Accent1 2 2 3 6_OATT calc" xfId="291" xr:uid="{00000000-0005-0000-0000-00001B010000}"/>
    <cellStyle name="20% - Accent1 2 2 3 7" xfId="292" xr:uid="{00000000-0005-0000-0000-00001C010000}"/>
    <cellStyle name="20% - Accent1 2 2 3 8" xfId="293" xr:uid="{00000000-0005-0000-0000-00001D010000}"/>
    <cellStyle name="20% - Accent1 2 2 3 9" xfId="294" xr:uid="{00000000-0005-0000-0000-00001E010000}"/>
    <cellStyle name="20% - Accent1 2 2 3_OATT calc" xfId="295" xr:uid="{00000000-0005-0000-0000-00001F010000}"/>
    <cellStyle name="20% - Accent1 2 2 4" xfId="296" xr:uid="{00000000-0005-0000-0000-000020010000}"/>
    <cellStyle name="20% - Accent1 2 2 4 10" xfId="297" xr:uid="{00000000-0005-0000-0000-000021010000}"/>
    <cellStyle name="20% - Accent1 2 2 4 11" xfId="298" xr:uid="{00000000-0005-0000-0000-000022010000}"/>
    <cellStyle name="20% - Accent1 2 2 4 12" xfId="55336" xr:uid="{00000000-0005-0000-0000-000023010000}"/>
    <cellStyle name="20% - Accent1 2 2 4 2" xfId="299" xr:uid="{00000000-0005-0000-0000-000024010000}"/>
    <cellStyle name="20% - Accent1 2 2 4 2 10" xfId="300" xr:uid="{00000000-0005-0000-0000-000025010000}"/>
    <cellStyle name="20% - Accent1 2 2 4 2 11" xfId="301" xr:uid="{00000000-0005-0000-0000-000026010000}"/>
    <cellStyle name="20% - Accent1 2 2 4 2 2" xfId="302" xr:uid="{00000000-0005-0000-0000-000027010000}"/>
    <cellStyle name="20% - Accent1 2 2 4 2 2 2" xfId="303" xr:uid="{00000000-0005-0000-0000-000028010000}"/>
    <cellStyle name="20% - Accent1 2 2 4 2 2 2 2" xfId="304" xr:uid="{00000000-0005-0000-0000-000029010000}"/>
    <cellStyle name="20% - Accent1 2 2 4 2 2 2 3" xfId="305" xr:uid="{00000000-0005-0000-0000-00002A010000}"/>
    <cellStyle name="20% - Accent1 2 2 4 2 2 2_OATT calc" xfId="306" xr:uid="{00000000-0005-0000-0000-00002B010000}"/>
    <cellStyle name="20% - Accent1 2 2 4 2 2 3" xfId="307" xr:uid="{00000000-0005-0000-0000-00002C010000}"/>
    <cellStyle name="20% - Accent1 2 2 4 2 2 4" xfId="308" xr:uid="{00000000-0005-0000-0000-00002D010000}"/>
    <cellStyle name="20% - Accent1 2 2 4 2 2 5" xfId="309" xr:uid="{00000000-0005-0000-0000-00002E010000}"/>
    <cellStyle name="20% - Accent1 2 2 4 2 2_OATT calc" xfId="310" xr:uid="{00000000-0005-0000-0000-00002F010000}"/>
    <cellStyle name="20% - Accent1 2 2 4 2 3" xfId="311" xr:uid="{00000000-0005-0000-0000-000030010000}"/>
    <cellStyle name="20% - Accent1 2 2 4 2 3 2" xfId="312" xr:uid="{00000000-0005-0000-0000-000031010000}"/>
    <cellStyle name="20% - Accent1 2 2 4 2 3 2 2" xfId="313" xr:uid="{00000000-0005-0000-0000-000032010000}"/>
    <cellStyle name="20% - Accent1 2 2 4 2 3 2 3" xfId="314" xr:uid="{00000000-0005-0000-0000-000033010000}"/>
    <cellStyle name="20% - Accent1 2 2 4 2 3 2_OATT calc" xfId="315" xr:uid="{00000000-0005-0000-0000-000034010000}"/>
    <cellStyle name="20% - Accent1 2 2 4 2 3 3" xfId="316" xr:uid="{00000000-0005-0000-0000-000035010000}"/>
    <cellStyle name="20% - Accent1 2 2 4 2 3 4" xfId="317" xr:uid="{00000000-0005-0000-0000-000036010000}"/>
    <cellStyle name="20% - Accent1 2 2 4 2 3_OATT calc" xfId="318" xr:uid="{00000000-0005-0000-0000-000037010000}"/>
    <cellStyle name="20% - Accent1 2 2 4 2 4" xfId="319" xr:uid="{00000000-0005-0000-0000-000038010000}"/>
    <cellStyle name="20% - Accent1 2 2 4 2 4 2" xfId="320" xr:uid="{00000000-0005-0000-0000-000039010000}"/>
    <cellStyle name="20% - Accent1 2 2 4 2 4 3" xfId="321" xr:uid="{00000000-0005-0000-0000-00003A010000}"/>
    <cellStyle name="20% - Accent1 2 2 4 2 4_OATT calc" xfId="322" xr:uid="{00000000-0005-0000-0000-00003B010000}"/>
    <cellStyle name="20% - Accent1 2 2 4 2 5" xfId="323" xr:uid="{00000000-0005-0000-0000-00003C010000}"/>
    <cellStyle name="20% - Accent1 2 2 4 2 6" xfId="324" xr:uid="{00000000-0005-0000-0000-00003D010000}"/>
    <cellStyle name="20% - Accent1 2 2 4 2 7" xfId="325" xr:uid="{00000000-0005-0000-0000-00003E010000}"/>
    <cellStyle name="20% - Accent1 2 2 4 2 8" xfId="326" xr:uid="{00000000-0005-0000-0000-00003F010000}"/>
    <cellStyle name="20% - Accent1 2 2 4 2 9" xfId="327" xr:uid="{00000000-0005-0000-0000-000040010000}"/>
    <cellStyle name="20% - Accent1 2 2 4 2_OATT calc" xfId="328" xr:uid="{00000000-0005-0000-0000-000041010000}"/>
    <cellStyle name="20% - Accent1 2 2 4 3" xfId="329" xr:uid="{00000000-0005-0000-0000-000042010000}"/>
    <cellStyle name="20% - Accent1 2 2 4 3 2" xfId="330" xr:uid="{00000000-0005-0000-0000-000043010000}"/>
    <cellStyle name="20% - Accent1 2 2 4 3 2 2" xfId="331" xr:uid="{00000000-0005-0000-0000-000044010000}"/>
    <cellStyle name="20% - Accent1 2 2 4 3 2 3" xfId="332" xr:uid="{00000000-0005-0000-0000-000045010000}"/>
    <cellStyle name="20% - Accent1 2 2 4 3 2_OATT calc" xfId="333" xr:uid="{00000000-0005-0000-0000-000046010000}"/>
    <cellStyle name="20% - Accent1 2 2 4 3 3" xfId="334" xr:uid="{00000000-0005-0000-0000-000047010000}"/>
    <cellStyle name="20% - Accent1 2 2 4 3 4" xfId="335" xr:uid="{00000000-0005-0000-0000-000048010000}"/>
    <cellStyle name="20% - Accent1 2 2 4 3 5" xfId="336" xr:uid="{00000000-0005-0000-0000-000049010000}"/>
    <cellStyle name="20% - Accent1 2 2 4 3_OATT calc" xfId="337" xr:uid="{00000000-0005-0000-0000-00004A010000}"/>
    <cellStyle name="20% - Accent1 2 2 4 4" xfId="338" xr:uid="{00000000-0005-0000-0000-00004B010000}"/>
    <cellStyle name="20% - Accent1 2 2 4 4 2" xfId="339" xr:uid="{00000000-0005-0000-0000-00004C010000}"/>
    <cellStyle name="20% - Accent1 2 2 4 4 2 2" xfId="340" xr:uid="{00000000-0005-0000-0000-00004D010000}"/>
    <cellStyle name="20% - Accent1 2 2 4 4 2 3" xfId="341" xr:uid="{00000000-0005-0000-0000-00004E010000}"/>
    <cellStyle name="20% - Accent1 2 2 4 4 2_OATT calc" xfId="342" xr:uid="{00000000-0005-0000-0000-00004F010000}"/>
    <cellStyle name="20% - Accent1 2 2 4 4 3" xfId="343" xr:uid="{00000000-0005-0000-0000-000050010000}"/>
    <cellStyle name="20% - Accent1 2 2 4 4 4" xfId="344" xr:uid="{00000000-0005-0000-0000-000051010000}"/>
    <cellStyle name="20% - Accent1 2 2 4 4_OATT calc" xfId="345" xr:uid="{00000000-0005-0000-0000-000052010000}"/>
    <cellStyle name="20% - Accent1 2 2 4 5" xfId="346" xr:uid="{00000000-0005-0000-0000-000053010000}"/>
    <cellStyle name="20% - Accent1 2 2 4 5 2" xfId="347" xr:uid="{00000000-0005-0000-0000-000054010000}"/>
    <cellStyle name="20% - Accent1 2 2 4 5 3" xfId="348" xr:uid="{00000000-0005-0000-0000-000055010000}"/>
    <cellStyle name="20% - Accent1 2 2 4 5_OATT calc" xfId="349" xr:uid="{00000000-0005-0000-0000-000056010000}"/>
    <cellStyle name="20% - Accent1 2 2 4 6" xfId="350" xr:uid="{00000000-0005-0000-0000-000057010000}"/>
    <cellStyle name="20% - Accent1 2 2 4 7" xfId="351" xr:uid="{00000000-0005-0000-0000-000058010000}"/>
    <cellStyle name="20% - Accent1 2 2 4 8" xfId="352" xr:uid="{00000000-0005-0000-0000-000059010000}"/>
    <cellStyle name="20% - Accent1 2 2 4 9" xfId="353" xr:uid="{00000000-0005-0000-0000-00005A010000}"/>
    <cellStyle name="20% - Accent1 2 2 4_OATT calc" xfId="354" xr:uid="{00000000-0005-0000-0000-00005B010000}"/>
    <cellStyle name="20% - Accent1 2 2 5" xfId="355" xr:uid="{00000000-0005-0000-0000-00005C010000}"/>
    <cellStyle name="20% - Accent1 2 2 5 10" xfId="356" xr:uid="{00000000-0005-0000-0000-00005D010000}"/>
    <cellStyle name="20% - Accent1 2 2 5 11" xfId="357" xr:uid="{00000000-0005-0000-0000-00005E010000}"/>
    <cellStyle name="20% - Accent1 2 2 5 2" xfId="358" xr:uid="{00000000-0005-0000-0000-00005F010000}"/>
    <cellStyle name="20% - Accent1 2 2 5 2 2" xfId="359" xr:uid="{00000000-0005-0000-0000-000060010000}"/>
    <cellStyle name="20% - Accent1 2 2 5 2 2 2" xfId="360" xr:uid="{00000000-0005-0000-0000-000061010000}"/>
    <cellStyle name="20% - Accent1 2 2 5 2 2 3" xfId="361" xr:uid="{00000000-0005-0000-0000-000062010000}"/>
    <cellStyle name="20% - Accent1 2 2 5 2 2_OATT calc" xfId="362" xr:uid="{00000000-0005-0000-0000-000063010000}"/>
    <cellStyle name="20% - Accent1 2 2 5 2 3" xfId="363" xr:uid="{00000000-0005-0000-0000-000064010000}"/>
    <cellStyle name="20% - Accent1 2 2 5 2 4" xfId="364" xr:uid="{00000000-0005-0000-0000-000065010000}"/>
    <cellStyle name="20% - Accent1 2 2 5 2 5" xfId="365" xr:uid="{00000000-0005-0000-0000-000066010000}"/>
    <cellStyle name="20% - Accent1 2 2 5 2_OATT calc" xfId="366" xr:uid="{00000000-0005-0000-0000-000067010000}"/>
    <cellStyle name="20% - Accent1 2 2 5 3" xfId="367" xr:uid="{00000000-0005-0000-0000-000068010000}"/>
    <cellStyle name="20% - Accent1 2 2 5 3 2" xfId="368" xr:uid="{00000000-0005-0000-0000-000069010000}"/>
    <cellStyle name="20% - Accent1 2 2 5 3 2 2" xfId="369" xr:uid="{00000000-0005-0000-0000-00006A010000}"/>
    <cellStyle name="20% - Accent1 2 2 5 3 2 3" xfId="370" xr:uid="{00000000-0005-0000-0000-00006B010000}"/>
    <cellStyle name="20% - Accent1 2 2 5 3 2_OATT calc" xfId="371" xr:uid="{00000000-0005-0000-0000-00006C010000}"/>
    <cellStyle name="20% - Accent1 2 2 5 3 3" xfId="372" xr:uid="{00000000-0005-0000-0000-00006D010000}"/>
    <cellStyle name="20% - Accent1 2 2 5 3 4" xfId="373" xr:uid="{00000000-0005-0000-0000-00006E010000}"/>
    <cellStyle name="20% - Accent1 2 2 5 3_OATT calc" xfId="374" xr:uid="{00000000-0005-0000-0000-00006F010000}"/>
    <cellStyle name="20% - Accent1 2 2 5 4" xfId="375" xr:uid="{00000000-0005-0000-0000-000070010000}"/>
    <cellStyle name="20% - Accent1 2 2 5 4 2" xfId="376" xr:uid="{00000000-0005-0000-0000-000071010000}"/>
    <cellStyle name="20% - Accent1 2 2 5 4 3" xfId="377" xr:uid="{00000000-0005-0000-0000-000072010000}"/>
    <cellStyle name="20% - Accent1 2 2 5 4_OATT calc" xfId="378" xr:uid="{00000000-0005-0000-0000-000073010000}"/>
    <cellStyle name="20% - Accent1 2 2 5 5" xfId="379" xr:uid="{00000000-0005-0000-0000-000074010000}"/>
    <cellStyle name="20% - Accent1 2 2 5 6" xfId="380" xr:uid="{00000000-0005-0000-0000-000075010000}"/>
    <cellStyle name="20% - Accent1 2 2 5 7" xfId="381" xr:uid="{00000000-0005-0000-0000-000076010000}"/>
    <cellStyle name="20% - Accent1 2 2 5 8" xfId="382" xr:uid="{00000000-0005-0000-0000-000077010000}"/>
    <cellStyle name="20% - Accent1 2 2 5 9" xfId="383" xr:uid="{00000000-0005-0000-0000-000078010000}"/>
    <cellStyle name="20% - Accent1 2 2 5_OATT calc" xfId="384" xr:uid="{00000000-0005-0000-0000-000079010000}"/>
    <cellStyle name="20% - Accent1 2 2 6" xfId="385" xr:uid="{00000000-0005-0000-0000-00007A010000}"/>
    <cellStyle name="20% - Accent1 2 2 6 2" xfId="386" xr:uid="{00000000-0005-0000-0000-00007B010000}"/>
    <cellStyle name="20% - Accent1 2 2 6 2 2" xfId="387" xr:uid="{00000000-0005-0000-0000-00007C010000}"/>
    <cellStyle name="20% - Accent1 2 2 6 2 3" xfId="388" xr:uid="{00000000-0005-0000-0000-00007D010000}"/>
    <cellStyle name="20% - Accent1 2 2 6 2_OATT calc" xfId="389" xr:uid="{00000000-0005-0000-0000-00007E010000}"/>
    <cellStyle name="20% - Accent1 2 2 6 3" xfId="390" xr:uid="{00000000-0005-0000-0000-00007F010000}"/>
    <cellStyle name="20% - Accent1 2 2 6 4" xfId="391" xr:uid="{00000000-0005-0000-0000-000080010000}"/>
    <cellStyle name="20% - Accent1 2 2 6 5" xfId="392" xr:uid="{00000000-0005-0000-0000-000081010000}"/>
    <cellStyle name="20% - Accent1 2 2 6_OATT calc" xfId="393" xr:uid="{00000000-0005-0000-0000-000082010000}"/>
    <cellStyle name="20% - Accent1 2 2 7" xfId="394" xr:uid="{00000000-0005-0000-0000-000083010000}"/>
    <cellStyle name="20% - Accent1 2 2 7 2" xfId="395" xr:uid="{00000000-0005-0000-0000-000084010000}"/>
    <cellStyle name="20% - Accent1 2 2 7 2 2" xfId="396" xr:uid="{00000000-0005-0000-0000-000085010000}"/>
    <cellStyle name="20% - Accent1 2 2 7 2 3" xfId="397" xr:uid="{00000000-0005-0000-0000-000086010000}"/>
    <cellStyle name="20% - Accent1 2 2 7 2_OATT calc" xfId="398" xr:uid="{00000000-0005-0000-0000-000087010000}"/>
    <cellStyle name="20% - Accent1 2 2 7 3" xfId="399" xr:uid="{00000000-0005-0000-0000-000088010000}"/>
    <cellStyle name="20% - Accent1 2 2 7 4" xfId="400" xr:uid="{00000000-0005-0000-0000-000089010000}"/>
    <cellStyle name="20% - Accent1 2 2 7_OATT calc" xfId="401" xr:uid="{00000000-0005-0000-0000-00008A010000}"/>
    <cellStyle name="20% - Accent1 2 2 8" xfId="402" xr:uid="{00000000-0005-0000-0000-00008B010000}"/>
    <cellStyle name="20% - Accent1 2 2 8 2" xfId="403" xr:uid="{00000000-0005-0000-0000-00008C010000}"/>
    <cellStyle name="20% - Accent1 2 2 8 2 2" xfId="404" xr:uid="{00000000-0005-0000-0000-00008D010000}"/>
    <cellStyle name="20% - Accent1 2 2 8 2 3" xfId="405" xr:uid="{00000000-0005-0000-0000-00008E010000}"/>
    <cellStyle name="20% - Accent1 2 2 8 2_OATT calc" xfId="406" xr:uid="{00000000-0005-0000-0000-00008F010000}"/>
    <cellStyle name="20% - Accent1 2 2 8 3" xfId="407" xr:uid="{00000000-0005-0000-0000-000090010000}"/>
    <cellStyle name="20% - Accent1 2 2 8 4" xfId="408" xr:uid="{00000000-0005-0000-0000-000091010000}"/>
    <cellStyle name="20% - Accent1 2 2 8_OATT calc" xfId="409" xr:uid="{00000000-0005-0000-0000-000092010000}"/>
    <cellStyle name="20% - Accent1 2 2 9" xfId="410" xr:uid="{00000000-0005-0000-0000-000093010000}"/>
    <cellStyle name="20% - Accent1 2 2 9 2" xfId="411" xr:uid="{00000000-0005-0000-0000-000094010000}"/>
    <cellStyle name="20% - Accent1 2 2 9 3" xfId="412" xr:uid="{00000000-0005-0000-0000-000095010000}"/>
    <cellStyle name="20% - Accent1 2 2 9_OATT calc" xfId="413" xr:uid="{00000000-0005-0000-0000-000096010000}"/>
    <cellStyle name="20% - Accent1 2 2_OATT calc" xfId="414" xr:uid="{00000000-0005-0000-0000-000097010000}"/>
    <cellStyle name="20% - Accent1 2 3" xfId="415" xr:uid="{00000000-0005-0000-0000-000098010000}"/>
    <cellStyle name="20% - Accent1 2 3 2" xfId="416" xr:uid="{00000000-0005-0000-0000-000099010000}"/>
    <cellStyle name="20% - Accent1 2 4" xfId="417" xr:uid="{00000000-0005-0000-0000-00009A010000}"/>
    <cellStyle name="20% - Accent1 2 4 10" xfId="418" xr:uid="{00000000-0005-0000-0000-00009B010000}"/>
    <cellStyle name="20% - Accent1 2 4 11" xfId="419" xr:uid="{00000000-0005-0000-0000-00009C010000}"/>
    <cellStyle name="20% - Accent1 2 4 12" xfId="420" xr:uid="{00000000-0005-0000-0000-00009D010000}"/>
    <cellStyle name="20% - Accent1 2 4 2" xfId="421" xr:uid="{00000000-0005-0000-0000-00009E010000}"/>
    <cellStyle name="20% - Accent1 2 4 2 10" xfId="422" xr:uid="{00000000-0005-0000-0000-00009F010000}"/>
    <cellStyle name="20% - Accent1 2 4 2 11" xfId="423" xr:uid="{00000000-0005-0000-0000-0000A0010000}"/>
    <cellStyle name="20% - Accent1 2 4 2 2" xfId="424" xr:uid="{00000000-0005-0000-0000-0000A1010000}"/>
    <cellStyle name="20% - Accent1 2 4 2 2 10" xfId="425" xr:uid="{00000000-0005-0000-0000-0000A2010000}"/>
    <cellStyle name="20% - Accent1 2 4 2 2 11" xfId="426" xr:uid="{00000000-0005-0000-0000-0000A3010000}"/>
    <cellStyle name="20% - Accent1 2 4 2 2 2" xfId="427" xr:uid="{00000000-0005-0000-0000-0000A4010000}"/>
    <cellStyle name="20% - Accent1 2 4 2 2 2 2" xfId="428" xr:uid="{00000000-0005-0000-0000-0000A5010000}"/>
    <cellStyle name="20% - Accent1 2 4 2 2 2 2 2" xfId="429" xr:uid="{00000000-0005-0000-0000-0000A6010000}"/>
    <cellStyle name="20% - Accent1 2 4 2 2 2 2 3" xfId="430" xr:uid="{00000000-0005-0000-0000-0000A7010000}"/>
    <cellStyle name="20% - Accent1 2 4 2 2 2 2_OATT calc" xfId="431" xr:uid="{00000000-0005-0000-0000-0000A8010000}"/>
    <cellStyle name="20% - Accent1 2 4 2 2 2 3" xfId="432" xr:uid="{00000000-0005-0000-0000-0000A9010000}"/>
    <cellStyle name="20% - Accent1 2 4 2 2 2 4" xfId="433" xr:uid="{00000000-0005-0000-0000-0000AA010000}"/>
    <cellStyle name="20% - Accent1 2 4 2 2 2 5" xfId="434" xr:uid="{00000000-0005-0000-0000-0000AB010000}"/>
    <cellStyle name="20% - Accent1 2 4 2 2 2_OATT calc" xfId="435" xr:uid="{00000000-0005-0000-0000-0000AC010000}"/>
    <cellStyle name="20% - Accent1 2 4 2 2 3" xfId="436" xr:uid="{00000000-0005-0000-0000-0000AD010000}"/>
    <cellStyle name="20% - Accent1 2 4 2 2 3 2" xfId="437" xr:uid="{00000000-0005-0000-0000-0000AE010000}"/>
    <cellStyle name="20% - Accent1 2 4 2 2 3 2 2" xfId="438" xr:uid="{00000000-0005-0000-0000-0000AF010000}"/>
    <cellStyle name="20% - Accent1 2 4 2 2 3 2 3" xfId="439" xr:uid="{00000000-0005-0000-0000-0000B0010000}"/>
    <cellStyle name="20% - Accent1 2 4 2 2 3 2_OATT calc" xfId="440" xr:uid="{00000000-0005-0000-0000-0000B1010000}"/>
    <cellStyle name="20% - Accent1 2 4 2 2 3 3" xfId="441" xr:uid="{00000000-0005-0000-0000-0000B2010000}"/>
    <cellStyle name="20% - Accent1 2 4 2 2 3 4" xfId="442" xr:uid="{00000000-0005-0000-0000-0000B3010000}"/>
    <cellStyle name="20% - Accent1 2 4 2 2 3_OATT calc" xfId="443" xr:uid="{00000000-0005-0000-0000-0000B4010000}"/>
    <cellStyle name="20% - Accent1 2 4 2 2 4" xfId="444" xr:uid="{00000000-0005-0000-0000-0000B5010000}"/>
    <cellStyle name="20% - Accent1 2 4 2 2 4 2" xfId="445" xr:uid="{00000000-0005-0000-0000-0000B6010000}"/>
    <cellStyle name="20% - Accent1 2 4 2 2 4 3" xfId="446" xr:uid="{00000000-0005-0000-0000-0000B7010000}"/>
    <cellStyle name="20% - Accent1 2 4 2 2 4_OATT calc" xfId="447" xr:uid="{00000000-0005-0000-0000-0000B8010000}"/>
    <cellStyle name="20% - Accent1 2 4 2 2 5" xfId="448" xr:uid="{00000000-0005-0000-0000-0000B9010000}"/>
    <cellStyle name="20% - Accent1 2 4 2 2 6" xfId="449" xr:uid="{00000000-0005-0000-0000-0000BA010000}"/>
    <cellStyle name="20% - Accent1 2 4 2 2 7" xfId="450" xr:uid="{00000000-0005-0000-0000-0000BB010000}"/>
    <cellStyle name="20% - Accent1 2 4 2 2 8" xfId="451" xr:uid="{00000000-0005-0000-0000-0000BC010000}"/>
    <cellStyle name="20% - Accent1 2 4 2 2 9" xfId="452" xr:uid="{00000000-0005-0000-0000-0000BD010000}"/>
    <cellStyle name="20% - Accent1 2 4 2 2_OATT calc" xfId="453" xr:uid="{00000000-0005-0000-0000-0000BE010000}"/>
    <cellStyle name="20% - Accent1 2 4 2 3" xfId="454" xr:uid="{00000000-0005-0000-0000-0000BF010000}"/>
    <cellStyle name="20% - Accent1 2 4 2 3 2" xfId="455" xr:uid="{00000000-0005-0000-0000-0000C0010000}"/>
    <cellStyle name="20% - Accent1 2 4 2 3 2 2" xfId="456" xr:uid="{00000000-0005-0000-0000-0000C1010000}"/>
    <cellStyle name="20% - Accent1 2 4 2 3 2 3" xfId="457" xr:uid="{00000000-0005-0000-0000-0000C2010000}"/>
    <cellStyle name="20% - Accent1 2 4 2 3 2_OATT calc" xfId="458" xr:uid="{00000000-0005-0000-0000-0000C3010000}"/>
    <cellStyle name="20% - Accent1 2 4 2 3 3" xfId="459" xr:uid="{00000000-0005-0000-0000-0000C4010000}"/>
    <cellStyle name="20% - Accent1 2 4 2 3 4" xfId="460" xr:uid="{00000000-0005-0000-0000-0000C5010000}"/>
    <cellStyle name="20% - Accent1 2 4 2 3 5" xfId="461" xr:uid="{00000000-0005-0000-0000-0000C6010000}"/>
    <cellStyle name="20% - Accent1 2 4 2 3_OATT calc" xfId="462" xr:uid="{00000000-0005-0000-0000-0000C7010000}"/>
    <cellStyle name="20% - Accent1 2 4 2 4" xfId="463" xr:uid="{00000000-0005-0000-0000-0000C8010000}"/>
    <cellStyle name="20% - Accent1 2 4 2 4 2" xfId="464" xr:uid="{00000000-0005-0000-0000-0000C9010000}"/>
    <cellStyle name="20% - Accent1 2 4 2 4 2 2" xfId="465" xr:uid="{00000000-0005-0000-0000-0000CA010000}"/>
    <cellStyle name="20% - Accent1 2 4 2 4 2 3" xfId="466" xr:uid="{00000000-0005-0000-0000-0000CB010000}"/>
    <cellStyle name="20% - Accent1 2 4 2 4 2_OATT calc" xfId="467" xr:uid="{00000000-0005-0000-0000-0000CC010000}"/>
    <cellStyle name="20% - Accent1 2 4 2 4 3" xfId="468" xr:uid="{00000000-0005-0000-0000-0000CD010000}"/>
    <cellStyle name="20% - Accent1 2 4 2 4 4" xfId="469" xr:uid="{00000000-0005-0000-0000-0000CE010000}"/>
    <cellStyle name="20% - Accent1 2 4 2 4_OATT calc" xfId="470" xr:uid="{00000000-0005-0000-0000-0000CF010000}"/>
    <cellStyle name="20% - Accent1 2 4 2 5" xfId="471" xr:uid="{00000000-0005-0000-0000-0000D0010000}"/>
    <cellStyle name="20% - Accent1 2 4 2 5 2" xfId="472" xr:uid="{00000000-0005-0000-0000-0000D1010000}"/>
    <cellStyle name="20% - Accent1 2 4 2 5 3" xfId="473" xr:uid="{00000000-0005-0000-0000-0000D2010000}"/>
    <cellStyle name="20% - Accent1 2 4 2 5_OATT calc" xfId="474" xr:uid="{00000000-0005-0000-0000-0000D3010000}"/>
    <cellStyle name="20% - Accent1 2 4 2 6" xfId="475" xr:uid="{00000000-0005-0000-0000-0000D4010000}"/>
    <cellStyle name="20% - Accent1 2 4 2 7" xfId="476" xr:uid="{00000000-0005-0000-0000-0000D5010000}"/>
    <cellStyle name="20% - Accent1 2 4 2 8" xfId="477" xr:uid="{00000000-0005-0000-0000-0000D6010000}"/>
    <cellStyle name="20% - Accent1 2 4 2 9" xfId="478" xr:uid="{00000000-0005-0000-0000-0000D7010000}"/>
    <cellStyle name="20% - Accent1 2 4 2_OATT calc" xfId="479" xr:uid="{00000000-0005-0000-0000-0000D8010000}"/>
    <cellStyle name="20% - Accent1 2 4 3" xfId="480" xr:uid="{00000000-0005-0000-0000-0000D9010000}"/>
    <cellStyle name="20% - Accent1 2 4 3 10" xfId="481" xr:uid="{00000000-0005-0000-0000-0000DA010000}"/>
    <cellStyle name="20% - Accent1 2 4 3 11" xfId="482" xr:uid="{00000000-0005-0000-0000-0000DB010000}"/>
    <cellStyle name="20% - Accent1 2 4 3 2" xfId="483" xr:uid="{00000000-0005-0000-0000-0000DC010000}"/>
    <cellStyle name="20% - Accent1 2 4 3 2 2" xfId="484" xr:uid="{00000000-0005-0000-0000-0000DD010000}"/>
    <cellStyle name="20% - Accent1 2 4 3 2 2 2" xfId="485" xr:uid="{00000000-0005-0000-0000-0000DE010000}"/>
    <cellStyle name="20% - Accent1 2 4 3 2 2 3" xfId="486" xr:uid="{00000000-0005-0000-0000-0000DF010000}"/>
    <cellStyle name="20% - Accent1 2 4 3 2 2_OATT calc" xfId="487" xr:uid="{00000000-0005-0000-0000-0000E0010000}"/>
    <cellStyle name="20% - Accent1 2 4 3 2 3" xfId="488" xr:uid="{00000000-0005-0000-0000-0000E1010000}"/>
    <cellStyle name="20% - Accent1 2 4 3 2 4" xfId="489" xr:uid="{00000000-0005-0000-0000-0000E2010000}"/>
    <cellStyle name="20% - Accent1 2 4 3 2 5" xfId="490" xr:uid="{00000000-0005-0000-0000-0000E3010000}"/>
    <cellStyle name="20% - Accent1 2 4 3 2_OATT calc" xfId="491" xr:uid="{00000000-0005-0000-0000-0000E4010000}"/>
    <cellStyle name="20% - Accent1 2 4 3 3" xfId="492" xr:uid="{00000000-0005-0000-0000-0000E5010000}"/>
    <cellStyle name="20% - Accent1 2 4 3 3 2" xfId="493" xr:uid="{00000000-0005-0000-0000-0000E6010000}"/>
    <cellStyle name="20% - Accent1 2 4 3 3 2 2" xfId="494" xr:uid="{00000000-0005-0000-0000-0000E7010000}"/>
    <cellStyle name="20% - Accent1 2 4 3 3 2 3" xfId="495" xr:uid="{00000000-0005-0000-0000-0000E8010000}"/>
    <cellStyle name="20% - Accent1 2 4 3 3 2_OATT calc" xfId="496" xr:uid="{00000000-0005-0000-0000-0000E9010000}"/>
    <cellStyle name="20% - Accent1 2 4 3 3 3" xfId="497" xr:uid="{00000000-0005-0000-0000-0000EA010000}"/>
    <cellStyle name="20% - Accent1 2 4 3 3 4" xfId="498" xr:uid="{00000000-0005-0000-0000-0000EB010000}"/>
    <cellStyle name="20% - Accent1 2 4 3 3_OATT calc" xfId="499" xr:uid="{00000000-0005-0000-0000-0000EC010000}"/>
    <cellStyle name="20% - Accent1 2 4 3 4" xfId="500" xr:uid="{00000000-0005-0000-0000-0000ED010000}"/>
    <cellStyle name="20% - Accent1 2 4 3 4 2" xfId="501" xr:uid="{00000000-0005-0000-0000-0000EE010000}"/>
    <cellStyle name="20% - Accent1 2 4 3 4 3" xfId="502" xr:uid="{00000000-0005-0000-0000-0000EF010000}"/>
    <cellStyle name="20% - Accent1 2 4 3 4_OATT calc" xfId="503" xr:uid="{00000000-0005-0000-0000-0000F0010000}"/>
    <cellStyle name="20% - Accent1 2 4 3 5" xfId="504" xr:uid="{00000000-0005-0000-0000-0000F1010000}"/>
    <cellStyle name="20% - Accent1 2 4 3 6" xfId="505" xr:uid="{00000000-0005-0000-0000-0000F2010000}"/>
    <cellStyle name="20% - Accent1 2 4 3 7" xfId="506" xr:uid="{00000000-0005-0000-0000-0000F3010000}"/>
    <cellStyle name="20% - Accent1 2 4 3 8" xfId="507" xr:uid="{00000000-0005-0000-0000-0000F4010000}"/>
    <cellStyle name="20% - Accent1 2 4 3 9" xfId="508" xr:uid="{00000000-0005-0000-0000-0000F5010000}"/>
    <cellStyle name="20% - Accent1 2 4 3_OATT calc" xfId="509" xr:uid="{00000000-0005-0000-0000-0000F6010000}"/>
    <cellStyle name="20% - Accent1 2 4 4" xfId="510" xr:uid="{00000000-0005-0000-0000-0000F7010000}"/>
    <cellStyle name="20% - Accent1 2 4 4 2" xfId="511" xr:uid="{00000000-0005-0000-0000-0000F8010000}"/>
    <cellStyle name="20% - Accent1 2 4 4 2 2" xfId="512" xr:uid="{00000000-0005-0000-0000-0000F9010000}"/>
    <cellStyle name="20% - Accent1 2 4 4 2 3" xfId="513" xr:uid="{00000000-0005-0000-0000-0000FA010000}"/>
    <cellStyle name="20% - Accent1 2 4 4 2_OATT calc" xfId="514" xr:uid="{00000000-0005-0000-0000-0000FB010000}"/>
    <cellStyle name="20% - Accent1 2 4 4 3" xfId="515" xr:uid="{00000000-0005-0000-0000-0000FC010000}"/>
    <cellStyle name="20% - Accent1 2 4 4 4" xfId="516" xr:uid="{00000000-0005-0000-0000-0000FD010000}"/>
    <cellStyle name="20% - Accent1 2 4 4 5" xfId="517" xr:uid="{00000000-0005-0000-0000-0000FE010000}"/>
    <cellStyle name="20% - Accent1 2 4 4_OATT calc" xfId="518" xr:uid="{00000000-0005-0000-0000-0000FF010000}"/>
    <cellStyle name="20% - Accent1 2 4 5" xfId="519" xr:uid="{00000000-0005-0000-0000-000000020000}"/>
    <cellStyle name="20% - Accent1 2 4 5 2" xfId="520" xr:uid="{00000000-0005-0000-0000-000001020000}"/>
    <cellStyle name="20% - Accent1 2 4 5 2 2" xfId="521" xr:uid="{00000000-0005-0000-0000-000002020000}"/>
    <cellStyle name="20% - Accent1 2 4 5 2 3" xfId="522" xr:uid="{00000000-0005-0000-0000-000003020000}"/>
    <cellStyle name="20% - Accent1 2 4 5 2_OATT calc" xfId="523" xr:uid="{00000000-0005-0000-0000-000004020000}"/>
    <cellStyle name="20% - Accent1 2 4 5 3" xfId="524" xr:uid="{00000000-0005-0000-0000-000005020000}"/>
    <cellStyle name="20% - Accent1 2 4 5 4" xfId="525" xr:uid="{00000000-0005-0000-0000-000006020000}"/>
    <cellStyle name="20% - Accent1 2 4 5_OATT calc" xfId="526" xr:uid="{00000000-0005-0000-0000-000007020000}"/>
    <cellStyle name="20% - Accent1 2 4 6" xfId="527" xr:uid="{00000000-0005-0000-0000-000008020000}"/>
    <cellStyle name="20% - Accent1 2 4 6 2" xfId="528" xr:uid="{00000000-0005-0000-0000-000009020000}"/>
    <cellStyle name="20% - Accent1 2 4 6 3" xfId="529" xr:uid="{00000000-0005-0000-0000-00000A020000}"/>
    <cellStyle name="20% - Accent1 2 4 6_OATT calc" xfId="530" xr:uid="{00000000-0005-0000-0000-00000B020000}"/>
    <cellStyle name="20% - Accent1 2 4 7" xfId="531" xr:uid="{00000000-0005-0000-0000-00000C020000}"/>
    <cellStyle name="20% - Accent1 2 4 8" xfId="532" xr:uid="{00000000-0005-0000-0000-00000D020000}"/>
    <cellStyle name="20% - Accent1 2 4 9" xfId="533" xr:uid="{00000000-0005-0000-0000-00000E020000}"/>
    <cellStyle name="20% - Accent1 2 4_OATT calc" xfId="534" xr:uid="{00000000-0005-0000-0000-00000F020000}"/>
    <cellStyle name="20% - Accent1 2 5" xfId="535" xr:uid="{00000000-0005-0000-0000-000010020000}"/>
    <cellStyle name="20% - Accent1 2 5 2" xfId="536" xr:uid="{00000000-0005-0000-0000-000011020000}"/>
    <cellStyle name="20% - Accent1 2 5 2 2" xfId="537" xr:uid="{00000000-0005-0000-0000-000012020000}"/>
    <cellStyle name="20% - Accent1 2 5 2 3" xfId="538" xr:uid="{00000000-0005-0000-0000-000013020000}"/>
    <cellStyle name="20% - Accent1 2 5 2_OATT calc" xfId="539" xr:uid="{00000000-0005-0000-0000-000014020000}"/>
    <cellStyle name="20% - Accent1 2 5 3" xfId="540" xr:uid="{00000000-0005-0000-0000-000015020000}"/>
    <cellStyle name="20% - Accent1 2 5 4" xfId="541" xr:uid="{00000000-0005-0000-0000-000016020000}"/>
    <cellStyle name="20% - Accent1 2 5 5" xfId="542" xr:uid="{00000000-0005-0000-0000-000017020000}"/>
    <cellStyle name="20% - Accent1 2 5_OATT calc" xfId="543" xr:uid="{00000000-0005-0000-0000-000018020000}"/>
    <cellStyle name="20% - Accent1 2 6" xfId="544" xr:uid="{00000000-0005-0000-0000-000019020000}"/>
    <cellStyle name="20% - Accent1 2 6 2" xfId="545" xr:uid="{00000000-0005-0000-0000-00001A020000}"/>
    <cellStyle name="20% - Accent1 2 6 2 2" xfId="546" xr:uid="{00000000-0005-0000-0000-00001B020000}"/>
    <cellStyle name="20% - Accent1 2 6 2 3" xfId="547" xr:uid="{00000000-0005-0000-0000-00001C020000}"/>
    <cellStyle name="20% - Accent1 2 6 2_OATT calc" xfId="548" xr:uid="{00000000-0005-0000-0000-00001D020000}"/>
    <cellStyle name="20% - Accent1 2 6 3" xfId="549" xr:uid="{00000000-0005-0000-0000-00001E020000}"/>
    <cellStyle name="20% - Accent1 2 6 4" xfId="550" xr:uid="{00000000-0005-0000-0000-00001F020000}"/>
    <cellStyle name="20% - Accent1 2 6_OATT calc" xfId="551" xr:uid="{00000000-0005-0000-0000-000020020000}"/>
    <cellStyle name="20% - Accent1 2 7" xfId="552" xr:uid="{00000000-0005-0000-0000-000021020000}"/>
    <cellStyle name="20% - Accent1 2 7 2" xfId="553" xr:uid="{00000000-0005-0000-0000-000022020000}"/>
    <cellStyle name="20% - Accent1 2 7 3" xfId="554" xr:uid="{00000000-0005-0000-0000-000023020000}"/>
    <cellStyle name="20% - Accent1 2 7_OATT calc" xfId="555" xr:uid="{00000000-0005-0000-0000-000024020000}"/>
    <cellStyle name="20% - Accent1 2 8" xfId="556" xr:uid="{00000000-0005-0000-0000-000025020000}"/>
    <cellStyle name="20% - Accent1 2 9" xfId="557" xr:uid="{00000000-0005-0000-0000-000026020000}"/>
    <cellStyle name="20% - Accent1 2_OATT calc" xfId="558" xr:uid="{00000000-0005-0000-0000-000027020000}"/>
    <cellStyle name="20% - Accent1 20" xfId="559" xr:uid="{00000000-0005-0000-0000-000028020000}"/>
    <cellStyle name="20% - Accent1 3" xfId="560" xr:uid="{00000000-0005-0000-0000-000029020000}"/>
    <cellStyle name="20% - Accent1 3 10" xfId="561" xr:uid="{00000000-0005-0000-0000-00002A020000}"/>
    <cellStyle name="20% - Accent1 3 11" xfId="562" xr:uid="{00000000-0005-0000-0000-00002B020000}"/>
    <cellStyle name="20% - Accent1 3 12" xfId="563" xr:uid="{00000000-0005-0000-0000-00002C020000}"/>
    <cellStyle name="20% - Accent1 3 13" xfId="564" xr:uid="{00000000-0005-0000-0000-00002D020000}"/>
    <cellStyle name="20% - Accent1 3 14" xfId="565" xr:uid="{00000000-0005-0000-0000-00002E020000}"/>
    <cellStyle name="20% - Accent1 3 15" xfId="566" xr:uid="{00000000-0005-0000-0000-00002F020000}"/>
    <cellStyle name="20% - Accent1 3 16" xfId="567" xr:uid="{00000000-0005-0000-0000-000030020000}"/>
    <cellStyle name="20% - Accent1 3 17" xfId="55167" xr:uid="{00000000-0005-0000-0000-000031020000}"/>
    <cellStyle name="20% - Accent1 3 18" xfId="55337" xr:uid="{00000000-0005-0000-0000-000032020000}"/>
    <cellStyle name="20% - Accent1 3 2" xfId="568" xr:uid="{00000000-0005-0000-0000-000033020000}"/>
    <cellStyle name="20% - Accent1 3 2 10" xfId="569" xr:uid="{00000000-0005-0000-0000-000034020000}"/>
    <cellStyle name="20% - Accent1 3 2 11" xfId="570" xr:uid="{00000000-0005-0000-0000-000035020000}"/>
    <cellStyle name="20% - Accent1 3 2 12" xfId="571" xr:uid="{00000000-0005-0000-0000-000036020000}"/>
    <cellStyle name="20% - Accent1 3 2 13" xfId="572" xr:uid="{00000000-0005-0000-0000-000037020000}"/>
    <cellStyle name="20% - Accent1 3 2 14" xfId="573" xr:uid="{00000000-0005-0000-0000-000038020000}"/>
    <cellStyle name="20% - Accent1 3 2 2" xfId="574" xr:uid="{00000000-0005-0000-0000-000039020000}"/>
    <cellStyle name="20% - Accent1 3 2 2 10" xfId="575" xr:uid="{00000000-0005-0000-0000-00003A020000}"/>
    <cellStyle name="20% - Accent1 3 2 2 11" xfId="576" xr:uid="{00000000-0005-0000-0000-00003B020000}"/>
    <cellStyle name="20% - Accent1 3 2 2 12" xfId="577" xr:uid="{00000000-0005-0000-0000-00003C020000}"/>
    <cellStyle name="20% - Accent1 3 2 2 2" xfId="578" xr:uid="{00000000-0005-0000-0000-00003D020000}"/>
    <cellStyle name="20% - Accent1 3 2 2 2 10" xfId="579" xr:uid="{00000000-0005-0000-0000-00003E020000}"/>
    <cellStyle name="20% - Accent1 3 2 2 2 11" xfId="580" xr:uid="{00000000-0005-0000-0000-00003F020000}"/>
    <cellStyle name="20% - Accent1 3 2 2 2 2" xfId="581" xr:uid="{00000000-0005-0000-0000-000040020000}"/>
    <cellStyle name="20% - Accent1 3 2 2 2 2 10" xfId="582" xr:uid="{00000000-0005-0000-0000-000041020000}"/>
    <cellStyle name="20% - Accent1 3 2 2 2 2 11" xfId="583" xr:uid="{00000000-0005-0000-0000-000042020000}"/>
    <cellStyle name="20% - Accent1 3 2 2 2 2 2" xfId="584" xr:uid="{00000000-0005-0000-0000-000043020000}"/>
    <cellStyle name="20% - Accent1 3 2 2 2 2 2 2" xfId="585" xr:uid="{00000000-0005-0000-0000-000044020000}"/>
    <cellStyle name="20% - Accent1 3 2 2 2 2 2 2 2" xfId="586" xr:uid="{00000000-0005-0000-0000-000045020000}"/>
    <cellStyle name="20% - Accent1 3 2 2 2 2 2 2 3" xfId="587" xr:uid="{00000000-0005-0000-0000-000046020000}"/>
    <cellStyle name="20% - Accent1 3 2 2 2 2 2 2_OATT calc" xfId="588" xr:uid="{00000000-0005-0000-0000-000047020000}"/>
    <cellStyle name="20% - Accent1 3 2 2 2 2 2 3" xfId="589" xr:uid="{00000000-0005-0000-0000-000048020000}"/>
    <cellStyle name="20% - Accent1 3 2 2 2 2 2 4" xfId="590" xr:uid="{00000000-0005-0000-0000-000049020000}"/>
    <cellStyle name="20% - Accent1 3 2 2 2 2 2 5" xfId="591" xr:uid="{00000000-0005-0000-0000-00004A020000}"/>
    <cellStyle name="20% - Accent1 3 2 2 2 2 2_OATT calc" xfId="592" xr:uid="{00000000-0005-0000-0000-00004B020000}"/>
    <cellStyle name="20% - Accent1 3 2 2 2 2 3" xfId="593" xr:uid="{00000000-0005-0000-0000-00004C020000}"/>
    <cellStyle name="20% - Accent1 3 2 2 2 2 3 2" xfId="594" xr:uid="{00000000-0005-0000-0000-00004D020000}"/>
    <cellStyle name="20% - Accent1 3 2 2 2 2 3 2 2" xfId="595" xr:uid="{00000000-0005-0000-0000-00004E020000}"/>
    <cellStyle name="20% - Accent1 3 2 2 2 2 3 2 3" xfId="596" xr:uid="{00000000-0005-0000-0000-00004F020000}"/>
    <cellStyle name="20% - Accent1 3 2 2 2 2 3 2_OATT calc" xfId="597" xr:uid="{00000000-0005-0000-0000-000050020000}"/>
    <cellStyle name="20% - Accent1 3 2 2 2 2 3 3" xfId="598" xr:uid="{00000000-0005-0000-0000-000051020000}"/>
    <cellStyle name="20% - Accent1 3 2 2 2 2 3 4" xfId="599" xr:uid="{00000000-0005-0000-0000-000052020000}"/>
    <cellStyle name="20% - Accent1 3 2 2 2 2 3_OATT calc" xfId="600" xr:uid="{00000000-0005-0000-0000-000053020000}"/>
    <cellStyle name="20% - Accent1 3 2 2 2 2 4" xfId="601" xr:uid="{00000000-0005-0000-0000-000054020000}"/>
    <cellStyle name="20% - Accent1 3 2 2 2 2 4 2" xfId="602" xr:uid="{00000000-0005-0000-0000-000055020000}"/>
    <cellStyle name="20% - Accent1 3 2 2 2 2 4 3" xfId="603" xr:uid="{00000000-0005-0000-0000-000056020000}"/>
    <cellStyle name="20% - Accent1 3 2 2 2 2 4_OATT calc" xfId="604" xr:uid="{00000000-0005-0000-0000-000057020000}"/>
    <cellStyle name="20% - Accent1 3 2 2 2 2 5" xfId="605" xr:uid="{00000000-0005-0000-0000-000058020000}"/>
    <cellStyle name="20% - Accent1 3 2 2 2 2 6" xfId="606" xr:uid="{00000000-0005-0000-0000-000059020000}"/>
    <cellStyle name="20% - Accent1 3 2 2 2 2 7" xfId="607" xr:uid="{00000000-0005-0000-0000-00005A020000}"/>
    <cellStyle name="20% - Accent1 3 2 2 2 2 8" xfId="608" xr:uid="{00000000-0005-0000-0000-00005B020000}"/>
    <cellStyle name="20% - Accent1 3 2 2 2 2 9" xfId="609" xr:uid="{00000000-0005-0000-0000-00005C020000}"/>
    <cellStyle name="20% - Accent1 3 2 2 2 2_OATT calc" xfId="610" xr:uid="{00000000-0005-0000-0000-00005D020000}"/>
    <cellStyle name="20% - Accent1 3 2 2 2 3" xfId="611" xr:uid="{00000000-0005-0000-0000-00005E020000}"/>
    <cellStyle name="20% - Accent1 3 2 2 2 3 2" xfId="612" xr:uid="{00000000-0005-0000-0000-00005F020000}"/>
    <cellStyle name="20% - Accent1 3 2 2 2 3 2 2" xfId="613" xr:uid="{00000000-0005-0000-0000-000060020000}"/>
    <cellStyle name="20% - Accent1 3 2 2 2 3 2 3" xfId="614" xr:uid="{00000000-0005-0000-0000-000061020000}"/>
    <cellStyle name="20% - Accent1 3 2 2 2 3 2_OATT calc" xfId="615" xr:uid="{00000000-0005-0000-0000-000062020000}"/>
    <cellStyle name="20% - Accent1 3 2 2 2 3 3" xfId="616" xr:uid="{00000000-0005-0000-0000-000063020000}"/>
    <cellStyle name="20% - Accent1 3 2 2 2 3 4" xfId="617" xr:uid="{00000000-0005-0000-0000-000064020000}"/>
    <cellStyle name="20% - Accent1 3 2 2 2 3 5" xfId="618" xr:uid="{00000000-0005-0000-0000-000065020000}"/>
    <cellStyle name="20% - Accent1 3 2 2 2 3_OATT calc" xfId="619" xr:uid="{00000000-0005-0000-0000-000066020000}"/>
    <cellStyle name="20% - Accent1 3 2 2 2 4" xfId="620" xr:uid="{00000000-0005-0000-0000-000067020000}"/>
    <cellStyle name="20% - Accent1 3 2 2 2 4 2" xfId="621" xr:uid="{00000000-0005-0000-0000-000068020000}"/>
    <cellStyle name="20% - Accent1 3 2 2 2 4 2 2" xfId="622" xr:uid="{00000000-0005-0000-0000-000069020000}"/>
    <cellStyle name="20% - Accent1 3 2 2 2 4 2 3" xfId="623" xr:uid="{00000000-0005-0000-0000-00006A020000}"/>
    <cellStyle name="20% - Accent1 3 2 2 2 4 2_OATT calc" xfId="624" xr:uid="{00000000-0005-0000-0000-00006B020000}"/>
    <cellStyle name="20% - Accent1 3 2 2 2 4 3" xfId="625" xr:uid="{00000000-0005-0000-0000-00006C020000}"/>
    <cellStyle name="20% - Accent1 3 2 2 2 4 4" xfId="626" xr:uid="{00000000-0005-0000-0000-00006D020000}"/>
    <cellStyle name="20% - Accent1 3 2 2 2 4_OATT calc" xfId="627" xr:uid="{00000000-0005-0000-0000-00006E020000}"/>
    <cellStyle name="20% - Accent1 3 2 2 2 5" xfId="628" xr:uid="{00000000-0005-0000-0000-00006F020000}"/>
    <cellStyle name="20% - Accent1 3 2 2 2 5 2" xfId="629" xr:uid="{00000000-0005-0000-0000-000070020000}"/>
    <cellStyle name="20% - Accent1 3 2 2 2 5 3" xfId="630" xr:uid="{00000000-0005-0000-0000-000071020000}"/>
    <cellStyle name="20% - Accent1 3 2 2 2 5_OATT calc" xfId="631" xr:uid="{00000000-0005-0000-0000-000072020000}"/>
    <cellStyle name="20% - Accent1 3 2 2 2 6" xfId="632" xr:uid="{00000000-0005-0000-0000-000073020000}"/>
    <cellStyle name="20% - Accent1 3 2 2 2 7" xfId="633" xr:uid="{00000000-0005-0000-0000-000074020000}"/>
    <cellStyle name="20% - Accent1 3 2 2 2 8" xfId="634" xr:uid="{00000000-0005-0000-0000-000075020000}"/>
    <cellStyle name="20% - Accent1 3 2 2 2 9" xfId="635" xr:uid="{00000000-0005-0000-0000-000076020000}"/>
    <cellStyle name="20% - Accent1 3 2 2 2_OATT calc" xfId="636" xr:uid="{00000000-0005-0000-0000-000077020000}"/>
    <cellStyle name="20% - Accent1 3 2 2 3" xfId="637" xr:uid="{00000000-0005-0000-0000-000078020000}"/>
    <cellStyle name="20% - Accent1 3 2 2 3 10" xfId="638" xr:uid="{00000000-0005-0000-0000-000079020000}"/>
    <cellStyle name="20% - Accent1 3 2 2 3 11" xfId="639" xr:uid="{00000000-0005-0000-0000-00007A020000}"/>
    <cellStyle name="20% - Accent1 3 2 2 3 2" xfId="640" xr:uid="{00000000-0005-0000-0000-00007B020000}"/>
    <cellStyle name="20% - Accent1 3 2 2 3 2 2" xfId="641" xr:uid="{00000000-0005-0000-0000-00007C020000}"/>
    <cellStyle name="20% - Accent1 3 2 2 3 2 2 2" xfId="642" xr:uid="{00000000-0005-0000-0000-00007D020000}"/>
    <cellStyle name="20% - Accent1 3 2 2 3 2 2 3" xfId="643" xr:uid="{00000000-0005-0000-0000-00007E020000}"/>
    <cellStyle name="20% - Accent1 3 2 2 3 2 2_OATT calc" xfId="644" xr:uid="{00000000-0005-0000-0000-00007F020000}"/>
    <cellStyle name="20% - Accent1 3 2 2 3 2 3" xfId="645" xr:uid="{00000000-0005-0000-0000-000080020000}"/>
    <cellStyle name="20% - Accent1 3 2 2 3 2 4" xfId="646" xr:uid="{00000000-0005-0000-0000-000081020000}"/>
    <cellStyle name="20% - Accent1 3 2 2 3 2 5" xfId="647" xr:uid="{00000000-0005-0000-0000-000082020000}"/>
    <cellStyle name="20% - Accent1 3 2 2 3 2_OATT calc" xfId="648" xr:uid="{00000000-0005-0000-0000-000083020000}"/>
    <cellStyle name="20% - Accent1 3 2 2 3 3" xfId="649" xr:uid="{00000000-0005-0000-0000-000084020000}"/>
    <cellStyle name="20% - Accent1 3 2 2 3 3 2" xfId="650" xr:uid="{00000000-0005-0000-0000-000085020000}"/>
    <cellStyle name="20% - Accent1 3 2 2 3 3 2 2" xfId="651" xr:uid="{00000000-0005-0000-0000-000086020000}"/>
    <cellStyle name="20% - Accent1 3 2 2 3 3 2 3" xfId="652" xr:uid="{00000000-0005-0000-0000-000087020000}"/>
    <cellStyle name="20% - Accent1 3 2 2 3 3 2_OATT calc" xfId="653" xr:uid="{00000000-0005-0000-0000-000088020000}"/>
    <cellStyle name="20% - Accent1 3 2 2 3 3 3" xfId="654" xr:uid="{00000000-0005-0000-0000-000089020000}"/>
    <cellStyle name="20% - Accent1 3 2 2 3 3 4" xfId="655" xr:uid="{00000000-0005-0000-0000-00008A020000}"/>
    <cellStyle name="20% - Accent1 3 2 2 3 3_OATT calc" xfId="656" xr:uid="{00000000-0005-0000-0000-00008B020000}"/>
    <cellStyle name="20% - Accent1 3 2 2 3 4" xfId="657" xr:uid="{00000000-0005-0000-0000-00008C020000}"/>
    <cellStyle name="20% - Accent1 3 2 2 3 4 2" xfId="658" xr:uid="{00000000-0005-0000-0000-00008D020000}"/>
    <cellStyle name="20% - Accent1 3 2 2 3 4 3" xfId="659" xr:uid="{00000000-0005-0000-0000-00008E020000}"/>
    <cellStyle name="20% - Accent1 3 2 2 3 4_OATT calc" xfId="660" xr:uid="{00000000-0005-0000-0000-00008F020000}"/>
    <cellStyle name="20% - Accent1 3 2 2 3 5" xfId="661" xr:uid="{00000000-0005-0000-0000-000090020000}"/>
    <cellStyle name="20% - Accent1 3 2 2 3 6" xfId="662" xr:uid="{00000000-0005-0000-0000-000091020000}"/>
    <cellStyle name="20% - Accent1 3 2 2 3 7" xfId="663" xr:uid="{00000000-0005-0000-0000-000092020000}"/>
    <cellStyle name="20% - Accent1 3 2 2 3 8" xfId="664" xr:uid="{00000000-0005-0000-0000-000093020000}"/>
    <cellStyle name="20% - Accent1 3 2 2 3 9" xfId="665" xr:uid="{00000000-0005-0000-0000-000094020000}"/>
    <cellStyle name="20% - Accent1 3 2 2 3_OATT calc" xfId="666" xr:uid="{00000000-0005-0000-0000-000095020000}"/>
    <cellStyle name="20% - Accent1 3 2 2 4" xfId="667" xr:uid="{00000000-0005-0000-0000-000096020000}"/>
    <cellStyle name="20% - Accent1 3 2 2 4 2" xfId="668" xr:uid="{00000000-0005-0000-0000-000097020000}"/>
    <cellStyle name="20% - Accent1 3 2 2 4 2 2" xfId="669" xr:uid="{00000000-0005-0000-0000-000098020000}"/>
    <cellStyle name="20% - Accent1 3 2 2 4 2 3" xfId="670" xr:uid="{00000000-0005-0000-0000-000099020000}"/>
    <cellStyle name="20% - Accent1 3 2 2 4 2_OATT calc" xfId="671" xr:uid="{00000000-0005-0000-0000-00009A020000}"/>
    <cellStyle name="20% - Accent1 3 2 2 4 3" xfId="672" xr:uid="{00000000-0005-0000-0000-00009B020000}"/>
    <cellStyle name="20% - Accent1 3 2 2 4 4" xfId="673" xr:uid="{00000000-0005-0000-0000-00009C020000}"/>
    <cellStyle name="20% - Accent1 3 2 2 4 5" xfId="674" xr:uid="{00000000-0005-0000-0000-00009D020000}"/>
    <cellStyle name="20% - Accent1 3 2 2 4_OATT calc" xfId="675" xr:uid="{00000000-0005-0000-0000-00009E020000}"/>
    <cellStyle name="20% - Accent1 3 2 2 5" xfId="676" xr:uid="{00000000-0005-0000-0000-00009F020000}"/>
    <cellStyle name="20% - Accent1 3 2 2 5 2" xfId="677" xr:uid="{00000000-0005-0000-0000-0000A0020000}"/>
    <cellStyle name="20% - Accent1 3 2 2 5 2 2" xfId="678" xr:uid="{00000000-0005-0000-0000-0000A1020000}"/>
    <cellStyle name="20% - Accent1 3 2 2 5 2 3" xfId="679" xr:uid="{00000000-0005-0000-0000-0000A2020000}"/>
    <cellStyle name="20% - Accent1 3 2 2 5 2_OATT calc" xfId="680" xr:uid="{00000000-0005-0000-0000-0000A3020000}"/>
    <cellStyle name="20% - Accent1 3 2 2 5 3" xfId="681" xr:uid="{00000000-0005-0000-0000-0000A4020000}"/>
    <cellStyle name="20% - Accent1 3 2 2 5 4" xfId="682" xr:uid="{00000000-0005-0000-0000-0000A5020000}"/>
    <cellStyle name="20% - Accent1 3 2 2 5_OATT calc" xfId="683" xr:uid="{00000000-0005-0000-0000-0000A6020000}"/>
    <cellStyle name="20% - Accent1 3 2 2 6" xfId="684" xr:uid="{00000000-0005-0000-0000-0000A7020000}"/>
    <cellStyle name="20% - Accent1 3 2 2 6 2" xfId="685" xr:uid="{00000000-0005-0000-0000-0000A8020000}"/>
    <cellStyle name="20% - Accent1 3 2 2 6 3" xfId="686" xr:uid="{00000000-0005-0000-0000-0000A9020000}"/>
    <cellStyle name="20% - Accent1 3 2 2 6_OATT calc" xfId="687" xr:uid="{00000000-0005-0000-0000-0000AA020000}"/>
    <cellStyle name="20% - Accent1 3 2 2 7" xfId="688" xr:uid="{00000000-0005-0000-0000-0000AB020000}"/>
    <cellStyle name="20% - Accent1 3 2 2 8" xfId="689" xr:uid="{00000000-0005-0000-0000-0000AC020000}"/>
    <cellStyle name="20% - Accent1 3 2 2 9" xfId="690" xr:uid="{00000000-0005-0000-0000-0000AD020000}"/>
    <cellStyle name="20% - Accent1 3 2 2_OATT calc" xfId="691" xr:uid="{00000000-0005-0000-0000-0000AE020000}"/>
    <cellStyle name="20% - Accent1 3 2 3" xfId="692" xr:uid="{00000000-0005-0000-0000-0000AF020000}"/>
    <cellStyle name="20% - Accent1 3 2 3 10" xfId="693" xr:uid="{00000000-0005-0000-0000-0000B0020000}"/>
    <cellStyle name="20% - Accent1 3 2 3 11" xfId="694" xr:uid="{00000000-0005-0000-0000-0000B1020000}"/>
    <cellStyle name="20% - Accent1 3 2 3 12" xfId="695" xr:uid="{00000000-0005-0000-0000-0000B2020000}"/>
    <cellStyle name="20% - Accent1 3 2 3 2" xfId="696" xr:uid="{00000000-0005-0000-0000-0000B3020000}"/>
    <cellStyle name="20% - Accent1 3 2 3 2 10" xfId="697" xr:uid="{00000000-0005-0000-0000-0000B4020000}"/>
    <cellStyle name="20% - Accent1 3 2 3 2 11" xfId="698" xr:uid="{00000000-0005-0000-0000-0000B5020000}"/>
    <cellStyle name="20% - Accent1 3 2 3 2 2" xfId="699" xr:uid="{00000000-0005-0000-0000-0000B6020000}"/>
    <cellStyle name="20% - Accent1 3 2 3 2 2 10" xfId="700" xr:uid="{00000000-0005-0000-0000-0000B7020000}"/>
    <cellStyle name="20% - Accent1 3 2 3 2 2 11" xfId="701" xr:uid="{00000000-0005-0000-0000-0000B8020000}"/>
    <cellStyle name="20% - Accent1 3 2 3 2 2 2" xfId="702" xr:uid="{00000000-0005-0000-0000-0000B9020000}"/>
    <cellStyle name="20% - Accent1 3 2 3 2 2 2 2" xfId="703" xr:uid="{00000000-0005-0000-0000-0000BA020000}"/>
    <cellStyle name="20% - Accent1 3 2 3 2 2 2 2 2" xfId="704" xr:uid="{00000000-0005-0000-0000-0000BB020000}"/>
    <cellStyle name="20% - Accent1 3 2 3 2 2 2 2 3" xfId="705" xr:uid="{00000000-0005-0000-0000-0000BC020000}"/>
    <cellStyle name="20% - Accent1 3 2 3 2 2 2 2_OATT calc" xfId="706" xr:uid="{00000000-0005-0000-0000-0000BD020000}"/>
    <cellStyle name="20% - Accent1 3 2 3 2 2 2 3" xfId="707" xr:uid="{00000000-0005-0000-0000-0000BE020000}"/>
    <cellStyle name="20% - Accent1 3 2 3 2 2 2 4" xfId="708" xr:uid="{00000000-0005-0000-0000-0000BF020000}"/>
    <cellStyle name="20% - Accent1 3 2 3 2 2 2 5" xfId="709" xr:uid="{00000000-0005-0000-0000-0000C0020000}"/>
    <cellStyle name="20% - Accent1 3 2 3 2 2 2_OATT calc" xfId="710" xr:uid="{00000000-0005-0000-0000-0000C1020000}"/>
    <cellStyle name="20% - Accent1 3 2 3 2 2 3" xfId="711" xr:uid="{00000000-0005-0000-0000-0000C2020000}"/>
    <cellStyle name="20% - Accent1 3 2 3 2 2 3 2" xfId="712" xr:uid="{00000000-0005-0000-0000-0000C3020000}"/>
    <cellStyle name="20% - Accent1 3 2 3 2 2 3 2 2" xfId="713" xr:uid="{00000000-0005-0000-0000-0000C4020000}"/>
    <cellStyle name="20% - Accent1 3 2 3 2 2 3 2 3" xfId="714" xr:uid="{00000000-0005-0000-0000-0000C5020000}"/>
    <cellStyle name="20% - Accent1 3 2 3 2 2 3 2_OATT calc" xfId="715" xr:uid="{00000000-0005-0000-0000-0000C6020000}"/>
    <cellStyle name="20% - Accent1 3 2 3 2 2 3 3" xfId="716" xr:uid="{00000000-0005-0000-0000-0000C7020000}"/>
    <cellStyle name="20% - Accent1 3 2 3 2 2 3 4" xfId="717" xr:uid="{00000000-0005-0000-0000-0000C8020000}"/>
    <cellStyle name="20% - Accent1 3 2 3 2 2 3_OATT calc" xfId="718" xr:uid="{00000000-0005-0000-0000-0000C9020000}"/>
    <cellStyle name="20% - Accent1 3 2 3 2 2 4" xfId="719" xr:uid="{00000000-0005-0000-0000-0000CA020000}"/>
    <cellStyle name="20% - Accent1 3 2 3 2 2 4 2" xfId="720" xr:uid="{00000000-0005-0000-0000-0000CB020000}"/>
    <cellStyle name="20% - Accent1 3 2 3 2 2 4 3" xfId="721" xr:uid="{00000000-0005-0000-0000-0000CC020000}"/>
    <cellStyle name="20% - Accent1 3 2 3 2 2 4_OATT calc" xfId="722" xr:uid="{00000000-0005-0000-0000-0000CD020000}"/>
    <cellStyle name="20% - Accent1 3 2 3 2 2 5" xfId="723" xr:uid="{00000000-0005-0000-0000-0000CE020000}"/>
    <cellStyle name="20% - Accent1 3 2 3 2 2 6" xfId="724" xr:uid="{00000000-0005-0000-0000-0000CF020000}"/>
    <cellStyle name="20% - Accent1 3 2 3 2 2 7" xfId="725" xr:uid="{00000000-0005-0000-0000-0000D0020000}"/>
    <cellStyle name="20% - Accent1 3 2 3 2 2 8" xfId="726" xr:uid="{00000000-0005-0000-0000-0000D1020000}"/>
    <cellStyle name="20% - Accent1 3 2 3 2 2 9" xfId="727" xr:uid="{00000000-0005-0000-0000-0000D2020000}"/>
    <cellStyle name="20% - Accent1 3 2 3 2 2_OATT calc" xfId="728" xr:uid="{00000000-0005-0000-0000-0000D3020000}"/>
    <cellStyle name="20% - Accent1 3 2 3 2 3" xfId="729" xr:uid="{00000000-0005-0000-0000-0000D4020000}"/>
    <cellStyle name="20% - Accent1 3 2 3 2 3 2" xfId="730" xr:uid="{00000000-0005-0000-0000-0000D5020000}"/>
    <cellStyle name="20% - Accent1 3 2 3 2 3 2 2" xfId="731" xr:uid="{00000000-0005-0000-0000-0000D6020000}"/>
    <cellStyle name="20% - Accent1 3 2 3 2 3 2 3" xfId="732" xr:uid="{00000000-0005-0000-0000-0000D7020000}"/>
    <cellStyle name="20% - Accent1 3 2 3 2 3 2_OATT calc" xfId="733" xr:uid="{00000000-0005-0000-0000-0000D8020000}"/>
    <cellStyle name="20% - Accent1 3 2 3 2 3 3" xfId="734" xr:uid="{00000000-0005-0000-0000-0000D9020000}"/>
    <cellStyle name="20% - Accent1 3 2 3 2 3 4" xfId="735" xr:uid="{00000000-0005-0000-0000-0000DA020000}"/>
    <cellStyle name="20% - Accent1 3 2 3 2 3 5" xfId="736" xr:uid="{00000000-0005-0000-0000-0000DB020000}"/>
    <cellStyle name="20% - Accent1 3 2 3 2 3_OATT calc" xfId="737" xr:uid="{00000000-0005-0000-0000-0000DC020000}"/>
    <cellStyle name="20% - Accent1 3 2 3 2 4" xfId="738" xr:uid="{00000000-0005-0000-0000-0000DD020000}"/>
    <cellStyle name="20% - Accent1 3 2 3 2 4 2" xfId="739" xr:uid="{00000000-0005-0000-0000-0000DE020000}"/>
    <cellStyle name="20% - Accent1 3 2 3 2 4 2 2" xfId="740" xr:uid="{00000000-0005-0000-0000-0000DF020000}"/>
    <cellStyle name="20% - Accent1 3 2 3 2 4 2 3" xfId="741" xr:uid="{00000000-0005-0000-0000-0000E0020000}"/>
    <cellStyle name="20% - Accent1 3 2 3 2 4 2_OATT calc" xfId="742" xr:uid="{00000000-0005-0000-0000-0000E1020000}"/>
    <cellStyle name="20% - Accent1 3 2 3 2 4 3" xfId="743" xr:uid="{00000000-0005-0000-0000-0000E2020000}"/>
    <cellStyle name="20% - Accent1 3 2 3 2 4 4" xfId="744" xr:uid="{00000000-0005-0000-0000-0000E3020000}"/>
    <cellStyle name="20% - Accent1 3 2 3 2 4_OATT calc" xfId="745" xr:uid="{00000000-0005-0000-0000-0000E4020000}"/>
    <cellStyle name="20% - Accent1 3 2 3 2 5" xfId="746" xr:uid="{00000000-0005-0000-0000-0000E5020000}"/>
    <cellStyle name="20% - Accent1 3 2 3 2 5 2" xfId="747" xr:uid="{00000000-0005-0000-0000-0000E6020000}"/>
    <cellStyle name="20% - Accent1 3 2 3 2 5 3" xfId="748" xr:uid="{00000000-0005-0000-0000-0000E7020000}"/>
    <cellStyle name="20% - Accent1 3 2 3 2 5_OATT calc" xfId="749" xr:uid="{00000000-0005-0000-0000-0000E8020000}"/>
    <cellStyle name="20% - Accent1 3 2 3 2 6" xfId="750" xr:uid="{00000000-0005-0000-0000-0000E9020000}"/>
    <cellStyle name="20% - Accent1 3 2 3 2 7" xfId="751" xr:uid="{00000000-0005-0000-0000-0000EA020000}"/>
    <cellStyle name="20% - Accent1 3 2 3 2 8" xfId="752" xr:uid="{00000000-0005-0000-0000-0000EB020000}"/>
    <cellStyle name="20% - Accent1 3 2 3 2 9" xfId="753" xr:uid="{00000000-0005-0000-0000-0000EC020000}"/>
    <cellStyle name="20% - Accent1 3 2 3 2_OATT calc" xfId="754" xr:uid="{00000000-0005-0000-0000-0000ED020000}"/>
    <cellStyle name="20% - Accent1 3 2 3 3" xfId="755" xr:uid="{00000000-0005-0000-0000-0000EE020000}"/>
    <cellStyle name="20% - Accent1 3 2 3 3 10" xfId="756" xr:uid="{00000000-0005-0000-0000-0000EF020000}"/>
    <cellStyle name="20% - Accent1 3 2 3 3 11" xfId="757" xr:uid="{00000000-0005-0000-0000-0000F0020000}"/>
    <cellStyle name="20% - Accent1 3 2 3 3 2" xfId="758" xr:uid="{00000000-0005-0000-0000-0000F1020000}"/>
    <cellStyle name="20% - Accent1 3 2 3 3 2 2" xfId="759" xr:uid="{00000000-0005-0000-0000-0000F2020000}"/>
    <cellStyle name="20% - Accent1 3 2 3 3 2 2 2" xfId="760" xr:uid="{00000000-0005-0000-0000-0000F3020000}"/>
    <cellStyle name="20% - Accent1 3 2 3 3 2 2 3" xfId="761" xr:uid="{00000000-0005-0000-0000-0000F4020000}"/>
    <cellStyle name="20% - Accent1 3 2 3 3 2 2_OATT calc" xfId="762" xr:uid="{00000000-0005-0000-0000-0000F5020000}"/>
    <cellStyle name="20% - Accent1 3 2 3 3 2 3" xfId="763" xr:uid="{00000000-0005-0000-0000-0000F6020000}"/>
    <cellStyle name="20% - Accent1 3 2 3 3 2 4" xfId="764" xr:uid="{00000000-0005-0000-0000-0000F7020000}"/>
    <cellStyle name="20% - Accent1 3 2 3 3 2 5" xfId="765" xr:uid="{00000000-0005-0000-0000-0000F8020000}"/>
    <cellStyle name="20% - Accent1 3 2 3 3 2_OATT calc" xfId="766" xr:uid="{00000000-0005-0000-0000-0000F9020000}"/>
    <cellStyle name="20% - Accent1 3 2 3 3 3" xfId="767" xr:uid="{00000000-0005-0000-0000-0000FA020000}"/>
    <cellStyle name="20% - Accent1 3 2 3 3 3 2" xfId="768" xr:uid="{00000000-0005-0000-0000-0000FB020000}"/>
    <cellStyle name="20% - Accent1 3 2 3 3 3 2 2" xfId="769" xr:uid="{00000000-0005-0000-0000-0000FC020000}"/>
    <cellStyle name="20% - Accent1 3 2 3 3 3 2 3" xfId="770" xr:uid="{00000000-0005-0000-0000-0000FD020000}"/>
    <cellStyle name="20% - Accent1 3 2 3 3 3 2_OATT calc" xfId="771" xr:uid="{00000000-0005-0000-0000-0000FE020000}"/>
    <cellStyle name="20% - Accent1 3 2 3 3 3 3" xfId="772" xr:uid="{00000000-0005-0000-0000-0000FF020000}"/>
    <cellStyle name="20% - Accent1 3 2 3 3 3 4" xfId="773" xr:uid="{00000000-0005-0000-0000-000000030000}"/>
    <cellStyle name="20% - Accent1 3 2 3 3 3_OATT calc" xfId="774" xr:uid="{00000000-0005-0000-0000-000001030000}"/>
    <cellStyle name="20% - Accent1 3 2 3 3 4" xfId="775" xr:uid="{00000000-0005-0000-0000-000002030000}"/>
    <cellStyle name="20% - Accent1 3 2 3 3 4 2" xfId="776" xr:uid="{00000000-0005-0000-0000-000003030000}"/>
    <cellStyle name="20% - Accent1 3 2 3 3 4 3" xfId="777" xr:uid="{00000000-0005-0000-0000-000004030000}"/>
    <cellStyle name="20% - Accent1 3 2 3 3 4_OATT calc" xfId="778" xr:uid="{00000000-0005-0000-0000-000005030000}"/>
    <cellStyle name="20% - Accent1 3 2 3 3 5" xfId="779" xr:uid="{00000000-0005-0000-0000-000006030000}"/>
    <cellStyle name="20% - Accent1 3 2 3 3 6" xfId="780" xr:uid="{00000000-0005-0000-0000-000007030000}"/>
    <cellStyle name="20% - Accent1 3 2 3 3 7" xfId="781" xr:uid="{00000000-0005-0000-0000-000008030000}"/>
    <cellStyle name="20% - Accent1 3 2 3 3 8" xfId="782" xr:uid="{00000000-0005-0000-0000-000009030000}"/>
    <cellStyle name="20% - Accent1 3 2 3 3 9" xfId="783" xr:uid="{00000000-0005-0000-0000-00000A030000}"/>
    <cellStyle name="20% - Accent1 3 2 3 3_OATT calc" xfId="784" xr:uid="{00000000-0005-0000-0000-00000B030000}"/>
    <cellStyle name="20% - Accent1 3 2 3 4" xfId="785" xr:uid="{00000000-0005-0000-0000-00000C030000}"/>
    <cellStyle name="20% - Accent1 3 2 3 4 2" xfId="786" xr:uid="{00000000-0005-0000-0000-00000D030000}"/>
    <cellStyle name="20% - Accent1 3 2 3 4 2 2" xfId="787" xr:uid="{00000000-0005-0000-0000-00000E030000}"/>
    <cellStyle name="20% - Accent1 3 2 3 4 2 3" xfId="788" xr:uid="{00000000-0005-0000-0000-00000F030000}"/>
    <cellStyle name="20% - Accent1 3 2 3 4 2_OATT calc" xfId="789" xr:uid="{00000000-0005-0000-0000-000010030000}"/>
    <cellStyle name="20% - Accent1 3 2 3 4 3" xfId="790" xr:uid="{00000000-0005-0000-0000-000011030000}"/>
    <cellStyle name="20% - Accent1 3 2 3 4 4" xfId="791" xr:uid="{00000000-0005-0000-0000-000012030000}"/>
    <cellStyle name="20% - Accent1 3 2 3 4 5" xfId="792" xr:uid="{00000000-0005-0000-0000-000013030000}"/>
    <cellStyle name="20% - Accent1 3 2 3 4_OATT calc" xfId="793" xr:uid="{00000000-0005-0000-0000-000014030000}"/>
    <cellStyle name="20% - Accent1 3 2 3 5" xfId="794" xr:uid="{00000000-0005-0000-0000-000015030000}"/>
    <cellStyle name="20% - Accent1 3 2 3 5 2" xfId="795" xr:uid="{00000000-0005-0000-0000-000016030000}"/>
    <cellStyle name="20% - Accent1 3 2 3 5 2 2" xfId="796" xr:uid="{00000000-0005-0000-0000-000017030000}"/>
    <cellStyle name="20% - Accent1 3 2 3 5 2 3" xfId="797" xr:uid="{00000000-0005-0000-0000-000018030000}"/>
    <cellStyle name="20% - Accent1 3 2 3 5 2_OATT calc" xfId="798" xr:uid="{00000000-0005-0000-0000-000019030000}"/>
    <cellStyle name="20% - Accent1 3 2 3 5 3" xfId="799" xr:uid="{00000000-0005-0000-0000-00001A030000}"/>
    <cellStyle name="20% - Accent1 3 2 3 5 4" xfId="800" xr:uid="{00000000-0005-0000-0000-00001B030000}"/>
    <cellStyle name="20% - Accent1 3 2 3 5_OATT calc" xfId="801" xr:uid="{00000000-0005-0000-0000-00001C030000}"/>
    <cellStyle name="20% - Accent1 3 2 3 6" xfId="802" xr:uid="{00000000-0005-0000-0000-00001D030000}"/>
    <cellStyle name="20% - Accent1 3 2 3 6 2" xfId="803" xr:uid="{00000000-0005-0000-0000-00001E030000}"/>
    <cellStyle name="20% - Accent1 3 2 3 6 3" xfId="804" xr:uid="{00000000-0005-0000-0000-00001F030000}"/>
    <cellStyle name="20% - Accent1 3 2 3 6_OATT calc" xfId="805" xr:uid="{00000000-0005-0000-0000-000020030000}"/>
    <cellStyle name="20% - Accent1 3 2 3 7" xfId="806" xr:uid="{00000000-0005-0000-0000-000021030000}"/>
    <cellStyle name="20% - Accent1 3 2 3 8" xfId="807" xr:uid="{00000000-0005-0000-0000-000022030000}"/>
    <cellStyle name="20% - Accent1 3 2 3 9" xfId="808" xr:uid="{00000000-0005-0000-0000-000023030000}"/>
    <cellStyle name="20% - Accent1 3 2 3_OATT calc" xfId="809" xr:uid="{00000000-0005-0000-0000-000024030000}"/>
    <cellStyle name="20% - Accent1 3 2 4" xfId="810" xr:uid="{00000000-0005-0000-0000-000025030000}"/>
    <cellStyle name="20% - Accent1 3 2 4 10" xfId="811" xr:uid="{00000000-0005-0000-0000-000026030000}"/>
    <cellStyle name="20% - Accent1 3 2 4 11" xfId="812" xr:uid="{00000000-0005-0000-0000-000027030000}"/>
    <cellStyle name="20% - Accent1 3 2 4 2" xfId="813" xr:uid="{00000000-0005-0000-0000-000028030000}"/>
    <cellStyle name="20% - Accent1 3 2 4 2 10" xfId="814" xr:uid="{00000000-0005-0000-0000-000029030000}"/>
    <cellStyle name="20% - Accent1 3 2 4 2 11" xfId="815" xr:uid="{00000000-0005-0000-0000-00002A030000}"/>
    <cellStyle name="20% - Accent1 3 2 4 2 2" xfId="816" xr:uid="{00000000-0005-0000-0000-00002B030000}"/>
    <cellStyle name="20% - Accent1 3 2 4 2 2 2" xfId="817" xr:uid="{00000000-0005-0000-0000-00002C030000}"/>
    <cellStyle name="20% - Accent1 3 2 4 2 2 2 2" xfId="818" xr:uid="{00000000-0005-0000-0000-00002D030000}"/>
    <cellStyle name="20% - Accent1 3 2 4 2 2 2 3" xfId="819" xr:uid="{00000000-0005-0000-0000-00002E030000}"/>
    <cellStyle name="20% - Accent1 3 2 4 2 2 2_OATT calc" xfId="820" xr:uid="{00000000-0005-0000-0000-00002F030000}"/>
    <cellStyle name="20% - Accent1 3 2 4 2 2 3" xfId="821" xr:uid="{00000000-0005-0000-0000-000030030000}"/>
    <cellStyle name="20% - Accent1 3 2 4 2 2 4" xfId="822" xr:uid="{00000000-0005-0000-0000-000031030000}"/>
    <cellStyle name="20% - Accent1 3 2 4 2 2 5" xfId="823" xr:uid="{00000000-0005-0000-0000-000032030000}"/>
    <cellStyle name="20% - Accent1 3 2 4 2 2_OATT calc" xfId="824" xr:uid="{00000000-0005-0000-0000-000033030000}"/>
    <cellStyle name="20% - Accent1 3 2 4 2 3" xfId="825" xr:uid="{00000000-0005-0000-0000-000034030000}"/>
    <cellStyle name="20% - Accent1 3 2 4 2 3 2" xfId="826" xr:uid="{00000000-0005-0000-0000-000035030000}"/>
    <cellStyle name="20% - Accent1 3 2 4 2 3 2 2" xfId="827" xr:uid="{00000000-0005-0000-0000-000036030000}"/>
    <cellStyle name="20% - Accent1 3 2 4 2 3 2 3" xfId="828" xr:uid="{00000000-0005-0000-0000-000037030000}"/>
    <cellStyle name="20% - Accent1 3 2 4 2 3 2_OATT calc" xfId="829" xr:uid="{00000000-0005-0000-0000-000038030000}"/>
    <cellStyle name="20% - Accent1 3 2 4 2 3 3" xfId="830" xr:uid="{00000000-0005-0000-0000-000039030000}"/>
    <cellStyle name="20% - Accent1 3 2 4 2 3 4" xfId="831" xr:uid="{00000000-0005-0000-0000-00003A030000}"/>
    <cellStyle name="20% - Accent1 3 2 4 2 3_OATT calc" xfId="832" xr:uid="{00000000-0005-0000-0000-00003B030000}"/>
    <cellStyle name="20% - Accent1 3 2 4 2 4" xfId="833" xr:uid="{00000000-0005-0000-0000-00003C030000}"/>
    <cellStyle name="20% - Accent1 3 2 4 2 4 2" xfId="834" xr:uid="{00000000-0005-0000-0000-00003D030000}"/>
    <cellStyle name="20% - Accent1 3 2 4 2 4 3" xfId="835" xr:uid="{00000000-0005-0000-0000-00003E030000}"/>
    <cellStyle name="20% - Accent1 3 2 4 2 4_OATT calc" xfId="836" xr:uid="{00000000-0005-0000-0000-00003F030000}"/>
    <cellStyle name="20% - Accent1 3 2 4 2 5" xfId="837" xr:uid="{00000000-0005-0000-0000-000040030000}"/>
    <cellStyle name="20% - Accent1 3 2 4 2 6" xfId="838" xr:uid="{00000000-0005-0000-0000-000041030000}"/>
    <cellStyle name="20% - Accent1 3 2 4 2 7" xfId="839" xr:uid="{00000000-0005-0000-0000-000042030000}"/>
    <cellStyle name="20% - Accent1 3 2 4 2 8" xfId="840" xr:uid="{00000000-0005-0000-0000-000043030000}"/>
    <cellStyle name="20% - Accent1 3 2 4 2 9" xfId="841" xr:uid="{00000000-0005-0000-0000-000044030000}"/>
    <cellStyle name="20% - Accent1 3 2 4 2_OATT calc" xfId="842" xr:uid="{00000000-0005-0000-0000-000045030000}"/>
    <cellStyle name="20% - Accent1 3 2 4 3" xfId="843" xr:uid="{00000000-0005-0000-0000-000046030000}"/>
    <cellStyle name="20% - Accent1 3 2 4 3 2" xfId="844" xr:uid="{00000000-0005-0000-0000-000047030000}"/>
    <cellStyle name="20% - Accent1 3 2 4 3 2 2" xfId="845" xr:uid="{00000000-0005-0000-0000-000048030000}"/>
    <cellStyle name="20% - Accent1 3 2 4 3 2 3" xfId="846" xr:uid="{00000000-0005-0000-0000-000049030000}"/>
    <cellStyle name="20% - Accent1 3 2 4 3 2_OATT calc" xfId="847" xr:uid="{00000000-0005-0000-0000-00004A030000}"/>
    <cellStyle name="20% - Accent1 3 2 4 3 3" xfId="848" xr:uid="{00000000-0005-0000-0000-00004B030000}"/>
    <cellStyle name="20% - Accent1 3 2 4 3 4" xfId="849" xr:uid="{00000000-0005-0000-0000-00004C030000}"/>
    <cellStyle name="20% - Accent1 3 2 4 3 5" xfId="850" xr:uid="{00000000-0005-0000-0000-00004D030000}"/>
    <cellStyle name="20% - Accent1 3 2 4 3_OATT calc" xfId="851" xr:uid="{00000000-0005-0000-0000-00004E030000}"/>
    <cellStyle name="20% - Accent1 3 2 4 4" xfId="852" xr:uid="{00000000-0005-0000-0000-00004F030000}"/>
    <cellStyle name="20% - Accent1 3 2 4 4 2" xfId="853" xr:uid="{00000000-0005-0000-0000-000050030000}"/>
    <cellStyle name="20% - Accent1 3 2 4 4 2 2" xfId="854" xr:uid="{00000000-0005-0000-0000-000051030000}"/>
    <cellStyle name="20% - Accent1 3 2 4 4 2 3" xfId="855" xr:uid="{00000000-0005-0000-0000-000052030000}"/>
    <cellStyle name="20% - Accent1 3 2 4 4 2_OATT calc" xfId="856" xr:uid="{00000000-0005-0000-0000-000053030000}"/>
    <cellStyle name="20% - Accent1 3 2 4 4 3" xfId="857" xr:uid="{00000000-0005-0000-0000-000054030000}"/>
    <cellStyle name="20% - Accent1 3 2 4 4 4" xfId="858" xr:uid="{00000000-0005-0000-0000-000055030000}"/>
    <cellStyle name="20% - Accent1 3 2 4 4_OATT calc" xfId="859" xr:uid="{00000000-0005-0000-0000-000056030000}"/>
    <cellStyle name="20% - Accent1 3 2 4 5" xfId="860" xr:uid="{00000000-0005-0000-0000-000057030000}"/>
    <cellStyle name="20% - Accent1 3 2 4 5 2" xfId="861" xr:uid="{00000000-0005-0000-0000-000058030000}"/>
    <cellStyle name="20% - Accent1 3 2 4 5 3" xfId="862" xr:uid="{00000000-0005-0000-0000-000059030000}"/>
    <cellStyle name="20% - Accent1 3 2 4 5_OATT calc" xfId="863" xr:uid="{00000000-0005-0000-0000-00005A030000}"/>
    <cellStyle name="20% - Accent1 3 2 4 6" xfId="864" xr:uid="{00000000-0005-0000-0000-00005B030000}"/>
    <cellStyle name="20% - Accent1 3 2 4 7" xfId="865" xr:uid="{00000000-0005-0000-0000-00005C030000}"/>
    <cellStyle name="20% - Accent1 3 2 4 8" xfId="866" xr:uid="{00000000-0005-0000-0000-00005D030000}"/>
    <cellStyle name="20% - Accent1 3 2 4 9" xfId="867" xr:uid="{00000000-0005-0000-0000-00005E030000}"/>
    <cellStyle name="20% - Accent1 3 2 4_OATT calc" xfId="868" xr:uid="{00000000-0005-0000-0000-00005F030000}"/>
    <cellStyle name="20% - Accent1 3 2 5" xfId="869" xr:uid="{00000000-0005-0000-0000-000060030000}"/>
    <cellStyle name="20% - Accent1 3 2 5 10" xfId="870" xr:uid="{00000000-0005-0000-0000-000061030000}"/>
    <cellStyle name="20% - Accent1 3 2 5 11" xfId="871" xr:uid="{00000000-0005-0000-0000-000062030000}"/>
    <cellStyle name="20% - Accent1 3 2 5 2" xfId="872" xr:uid="{00000000-0005-0000-0000-000063030000}"/>
    <cellStyle name="20% - Accent1 3 2 5 2 2" xfId="873" xr:uid="{00000000-0005-0000-0000-000064030000}"/>
    <cellStyle name="20% - Accent1 3 2 5 2 2 2" xfId="874" xr:uid="{00000000-0005-0000-0000-000065030000}"/>
    <cellStyle name="20% - Accent1 3 2 5 2 2 3" xfId="875" xr:uid="{00000000-0005-0000-0000-000066030000}"/>
    <cellStyle name="20% - Accent1 3 2 5 2 2_OATT calc" xfId="876" xr:uid="{00000000-0005-0000-0000-000067030000}"/>
    <cellStyle name="20% - Accent1 3 2 5 2 3" xfId="877" xr:uid="{00000000-0005-0000-0000-000068030000}"/>
    <cellStyle name="20% - Accent1 3 2 5 2 4" xfId="878" xr:uid="{00000000-0005-0000-0000-000069030000}"/>
    <cellStyle name="20% - Accent1 3 2 5 2 5" xfId="879" xr:uid="{00000000-0005-0000-0000-00006A030000}"/>
    <cellStyle name="20% - Accent1 3 2 5 2_OATT calc" xfId="880" xr:uid="{00000000-0005-0000-0000-00006B030000}"/>
    <cellStyle name="20% - Accent1 3 2 5 3" xfId="881" xr:uid="{00000000-0005-0000-0000-00006C030000}"/>
    <cellStyle name="20% - Accent1 3 2 5 3 2" xfId="882" xr:uid="{00000000-0005-0000-0000-00006D030000}"/>
    <cellStyle name="20% - Accent1 3 2 5 3 2 2" xfId="883" xr:uid="{00000000-0005-0000-0000-00006E030000}"/>
    <cellStyle name="20% - Accent1 3 2 5 3 2 3" xfId="884" xr:uid="{00000000-0005-0000-0000-00006F030000}"/>
    <cellStyle name="20% - Accent1 3 2 5 3 2_OATT calc" xfId="885" xr:uid="{00000000-0005-0000-0000-000070030000}"/>
    <cellStyle name="20% - Accent1 3 2 5 3 3" xfId="886" xr:uid="{00000000-0005-0000-0000-000071030000}"/>
    <cellStyle name="20% - Accent1 3 2 5 3 4" xfId="887" xr:uid="{00000000-0005-0000-0000-000072030000}"/>
    <cellStyle name="20% - Accent1 3 2 5 3_OATT calc" xfId="888" xr:uid="{00000000-0005-0000-0000-000073030000}"/>
    <cellStyle name="20% - Accent1 3 2 5 4" xfId="889" xr:uid="{00000000-0005-0000-0000-000074030000}"/>
    <cellStyle name="20% - Accent1 3 2 5 4 2" xfId="890" xr:uid="{00000000-0005-0000-0000-000075030000}"/>
    <cellStyle name="20% - Accent1 3 2 5 4 3" xfId="891" xr:uid="{00000000-0005-0000-0000-000076030000}"/>
    <cellStyle name="20% - Accent1 3 2 5 4_OATT calc" xfId="892" xr:uid="{00000000-0005-0000-0000-000077030000}"/>
    <cellStyle name="20% - Accent1 3 2 5 5" xfId="893" xr:uid="{00000000-0005-0000-0000-000078030000}"/>
    <cellStyle name="20% - Accent1 3 2 5 6" xfId="894" xr:uid="{00000000-0005-0000-0000-000079030000}"/>
    <cellStyle name="20% - Accent1 3 2 5 7" xfId="895" xr:uid="{00000000-0005-0000-0000-00007A030000}"/>
    <cellStyle name="20% - Accent1 3 2 5 8" xfId="896" xr:uid="{00000000-0005-0000-0000-00007B030000}"/>
    <cellStyle name="20% - Accent1 3 2 5 9" xfId="897" xr:uid="{00000000-0005-0000-0000-00007C030000}"/>
    <cellStyle name="20% - Accent1 3 2 5_OATT calc" xfId="898" xr:uid="{00000000-0005-0000-0000-00007D030000}"/>
    <cellStyle name="20% - Accent1 3 2 6" xfId="899" xr:uid="{00000000-0005-0000-0000-00007E030000}"/>
    <cellStyle name="20% - Accent1 3 2 6 2" xfId="900" xr:uid="{00000000-0005-0000-0000-00007F030000}"/>
    <cellStyle name="20% - Accent1 3 2 6 2 2" xfId="901" xr:uid="{00000000-0005-0000-0000-000080030000}"/>
    <cellStyle name="20% - Accent1 3 2 6 2 3" xfId="902" xr:uid="{00000000-0005-0000-0000-000081030000}"/>
    <cellStyle name="20% - Accent1 3 2 6 2_OATT calc" xfId="903" xr:uid="{00000000-0005-0000-0000-000082030000}"/>
    <cellStyle name="20% - Accent1 3 2 6 3" xfId="904" xr:uid="{00000000-0005-0000-0000-000083030000}"/>
    <cellStyle name="20% - Accent1 3 2 6 4" xfId="905" xr:uid="{00000000-0005-0000-0000-000084030000}"/>
    <cellStyle name="20% - Accent1 3 2 6 5" xfId="906" xr:uid="{00000000-0005-0000-0000-000085030000}"/>
    <cellStyle name="20% - Accent1 3 2 6_OATT calc" xfId="907" xr:uid="{00000000-0005-0000-0000-000086030000}"/>
    <cellStyle name="20% - Accent1 3 2 7" xfId="908" xr:uid="{00000000-0005-0000-0000-000087030000}"/>
    <cellStyle name="20% - Accent1 3 2 7 2" xfId="909" xr:uid="{00000000-0005-0000-0000-000088030000}"/>
    <cellStyle name="20% - Accent1 3 2 7 2 2" xfId="910" xr:uid="{00000000-0005-0000-0000-000089030000}"/>
    <cellStyle name="20% - Accent1 3 2 7 2 3" xfId="911" xr:uid="{00000000-0005-0000-0000-00008A030000}"/>
    <cellStyle name="20% - Accent1 3 2 7 2_OATT calc" xfId="912" xr:uid="{00000000-0005-0000-0000-00008B030000}"/>
    <cellStyle name="20% - Accent1 3 2 7 3" xfId="913" xr:uid="{00000000-0005-0000-0000-00008C030000}"/>
    <cellStyle name="20% - Accent1 3 2 7 4" xfId="914" xr:uid="{00000000-0005-0000-0000-00008D030000}"/>
    <cellStyle name="20% - Accent1 3 2 7_OATT calc" xfId="915" xr:uid="{00000000-0005-0000-0000-00008E030000}"/>
    <cellStyle name="20% - Accent1 3 2 8" xfId="916" xr:uid="{00000000-0005-0000-0000-00008F030000}"/>
    <cellStyle name="20% - Accent1 3 2 8 2" xfId="917" xr:uid="{00000000-0005-0000-0000-000090030000}"/>
    <cellStyle name="20% - Accent1 3 2 8 3" xfId="918" xr:uid="{00000000-0005-0000-0000-000091030000}"/>
    <cellStyle name="20% - Accent1 3 2 8_OATT calc" xfId="919" xr:uid="{00000000-0005-0000-0000-000092030000}"/>
    <cellStyle name="20% - Accent1 3 2 9" xfId="920" xr:uid="{00000000-0005-0000-0000-000093030000}"/>
    <cellStyle name="20% - Accent1 3 2_OATT calc" xfId="921" xr:uid="{00000000-0005-0000-0000-000094030000}"/>
    <cellStyle name="20% - Accent1 3 3" xfId="922" xr:uid="{00000000-0005-0000-0000-000095030000}"/>
    <cellStyle name="20% - Accent1 3 3 10" xfId="923" xr:uid="{00000000-0005-0000-0000-000096030000}"/>
    <cellStyle name="20% - Accent1 3 3 11" xfId="924" xr:uid="{00000000-0005-0000-0000-000097030000}"/>
    <cellStyle name="20% - Accent1 3 3 12" xfId="925" xr:uid="{00000000-0005-0000-0000-000098030000}"/>
    <cellStyle name="20% - Accent1 3 3 2" xfId="926" xr:uid="{00000000-0005-0000-0000-000099030000}"/>
    <cellStyle name="20% - Accent1 3 3 2 10" xfId="927" xr:uid="{00000000-0005-0000-0000-00009A030000}"/>
    <cellStyle name="20% - Accent1 3 3 2 11" xfId="928" xr:uid="{00000000-0005-0000-0000-00009B030000}"/>
    <cellStyle name="20% - Accent1 3 3 2 2" xfId="929" xr:uid="{00000000-0005-0000-0000-00009C030000}"/>
    <cellStyle name="20% - Accent1 3 3 2 2 10" xfId="930" xr:uid="{00000000-0005-0000-0000-00009D030000}"/>
    <cellStyle name="20% - Accent1 3 3 2 2 11" xfId="931" xr:uid="{00000000-0005-0000-0000-00009E030000}"/>
    <cellStyle name="20% - Accent1 3 3 2 2 2" xfId="932" xr:uid="{00000000-0005-0000-0000-00009F030000}"/>
    <cellStyle name="20% - Accent1 3 3 2 2 2 2" xfId="933" xr:uid="{00000000-0005-0000-0000-0000A0030000}"/>
    <cellStyle name="20% - Accent1 3 3 2 2 2 2 2" xfId="934" xr:uid="{00000000-0005-0000-0000-0000A1030000}"/>
    <cellStyle name="20% - Accent1 3 3 2 2 2 2 3" xfId="935" xr:uid="{00000000-0005-0000-0000-0000A2030000}"/>
    <cellStyle name="20% - Accent1 3 3 2 2 2 2_OATT calc" xfId="936" xr:uid="{00000000-0005-0000-0000-0000A3030000}"/>
    <cellStyle name="20% - Accent1 3 3 2 2 2 3" xfId="937" xr:uid="{00000000-0005-0000-0000-0000A4030000}"/>
    <cellStyle name="20% - Accent1 3 3 2 2 2 4" xfId="938" xr:uid="{00000000-0005-0000-0000-0000A5030000}"/>
    <cellStyle name="20% - Accent1 3 3 2 2 2 5" xfId="939" xr:uid="{00000000-0005-0000-0000-0000A6030000}"/>
    <cellStyle name="20% - Accent1 3 3 2 2 2_OATT calc" xfId="940" xr:uid="{00000000-0005-0000-0000-0000A7030000}"/>
    <cellStyle name="20% - Accent1 3 3 2 2 3" xfId="941" xr:uid="{00000000-0005-0000-0000-0000A8030000}"/>
    <cellStyle name="20% - Accent1 3 3 2 2 3 2" xfId="942" xr:uid="{00000000-0005-0000-0000-0000A9030000}"/>
    <cellStyle name="20% - Accent1 3 3 2 2 3 2 2" xfId="943" xr:uid="{00000000-0005-0000-0000-0000AA030000}"/>
    <cellStyle name="20% - Accent1 3 3 2 2 3 2 3" xfId="944" xr:uid="{00000000-0005-0000-0000-0000AB030000}"/>
    <cellStyle name="20% - Accent1 3 3 2 2 3 2_OATT calc" xfId="945" xr:uid="{00000000-0005-0000-0000-0000AC030000}"/>
    <cellStyle name="20% - Accent1 3 3 2 2 3 3" xfId="946" xr:uid="{00000000-0005-0000-0000-0000AD030000}"/>
    <cellStyle name="20% - Accent1 3 3 2 2 3 4" xfId="947" xr:uid="{00000000-0005-0000-0000-0000AE030000}"/>
    <cellStyle name="20% - Accent1 3 3 2 2 3_OATT calc" xfId="948" xr:uid="{00000000-0005-0000-0000-0000AF030000}"/>
    <cellStyle name="20% - Accent1 3 3 2 2 4" xfId="949" xr:uid="{00000000-0005-0000-0000-0000B0030000}"/>
    <cellStyle name="20% - Accent1 3 3 2 2 4 2" xfId="950" xr:uid="{00000000-0005-0000-0000-0000B1030000}"/>
    <cellStyle name="20% - Accent1 3 3 2 2 4 3" xfId="951" xr:uid="{00000000-0005-0000-0000-0000B2030000}"/>
    <cellStyle name="20% - Accent1 3 3 2 2 4_OATT calc" xfId="952" xr:uid="{00000000-0005-0000-0000-0000B3030000}"/>
    <cellStyle name="20% - Accent1 3 3 2 2 5" xfId="953" xr:uid="{00000000-0005-0000-0000-0000B4030000}"/>
    <cellStyle name="20% - Accent1 3 3 2 2 6" xfId="954" xr:uid="{00000000-0005-0000-0000-0000B5030000}"/>
    <cellStyle name="20% - Accent1 3 3 2 2 7" xfId="955" xr:uid="{00000000-0005-0000-0000-0000B6030000}"/>
    <cellStyle name="20% - Accent1 3 3 2 2 8" xfId="956" xr:uid="{00000000-0005-0000-0000-0000B7030000}"/>
    <cellStyle name="20% - Accent1 3 3 2 2 9" xfId="957" xr:uid="{00000000-0005-0000-0000-0000B8030000}"/>
    <cellStyle name="20% - Accent1 3 3 2 2_OATT calc" xfId="958" xr:uid="{00000000-0005-0000-0000-0000B9030000}"/>
    <cellStyle name="20% - Accent1 3 3 2 3" xfId="959" xr:uid="{00000000-0005-0000-0000-0000BA030000}"/>
    <cellStyle name="20% - Accent1 3 3 2 3 2" xfId="960" xr:uid="{00000000-0005-0000-0000-0000BB030000}"/>
    <cellStyle name="20% - Accent1 3 3 2 3 2 2" xfId="961" xr:uid="{00000000-0005-0000-0000-0000BC030000}"/>
    <cellStyle name="20% - Accent1 3 3 2 3 2 3" xfId="962" xr:uid="{00000000-0005-0000-0000-0000BD030000}"/>
    <cellStyle name="20% - Accent1 3 3 2 3 2_OATT calc" xfId="963" xr:uid="{00000000-0005-0000-0000-0000BE030000}"/>
    <cellStyle name="20% - Accent1 3 3 2 3 3" xfId="964" xr:uid="{00000000-0005-0000-0000-0000BF030000}"/>
    <cellStyle name="20% - Accent1 3 3 2 3 4" xfId="965" xr:uid="{00000000-0005-0000-0000-0000C0030000}"/>
    <cellStyle name="20% - Accent1 3 3 2 3 5" xfId="966" xr:uid="{00000000-0005-0000-0000-0000C1030000}"/>
    <cellStyle name="20% - Accent1 3 3 2 3_OATT calc" xfId="967" xr:uid="{00000000-0005-0000-0000-0000C2030000}"/>
    <cellStyle name="20% - Accent1 3 3 2 4" xfId="968" xr:uid="{00000000-0005-0000-0000-0000C3030000}"/>
    <cellStyle name="20% - Accent1 3 3 2 4 2" xfId="969" xr:uid="{00000000-0005-0000-0000-0000C4030000}"/>
    <cellStyle name="20% - Accent1 3 3 2 4 2 2" xfId="970" xr:uid="{00000000-0005-0000-0000-0000C5030000}"/>
    <cellStyle name="20% - Accent1 3 3 2 4 2 3" xfId="971" xr:uid="{00000000-0005-0000-0000-0000C6030000}"/>
    <cellStyle name="20% - Accent1 3 3 2 4 2_OATT calc" xfId="972" xr:uid="{00000000-0005-0000-0000-0000C7030000}"/>
    <cellStyle name="20% - Accent1 3 3 2 4 3" xfId="973" xr:uid="{00000000-0005-0000-0000-0000C8030000}"/>
    <cellStyle name="20% - Accent1 3 3 2 4 4" xfId="974" xr:uid="{00000000-0005-0000-0000-0000C9030000}"/>
    <cellStyle name="20% - Accent1 3 3 2 4_OATT calc" xfId="975" xr:uid="{00000000-0005-0000-0000-0000CA030000}"/>
    <cellStyle name="20% - Accent1 3 3 2 5" xfId="976" xr:uid="{00000000-0005-0000-0000-0000CB030000}"/>
    <cellStyle name="20% - Accent1 3 3 2 5 2" xfId="977" xr:uid="{00000000-0005-0000-0000-0000CC030000}"/>
    <cellStyle name="20% - Accent1 3 3 2 5 3" xfId="978" xr:uid="{00000000-0005-0000-0000-0000CD030000}"/>
    <cellStyle name="20% - Accent1 3 3 2 5_OATT calc" xfId="979" xr:uid="{00000000-0005-0000-0000-0000CE030000}"/>
    <cellStyle name="20% - Accent1 3 3 2 6" xfId="980" xr:uid="{00000000-0005-0000-0000-0000CF030000}"/>
    <cellStyle name="20% - Accent1 3 3 2 7" xfId="981" xr:uid="{00000000-0005-0000-0000-0000D0030000}"/>
    <cellStyle name="20% - Accent1 3 3 2 8" xfId="982" xr:uid="{00000000-0005-0000-0000-0000D1030000}"/>
    <cellStyle name="20% - Accent1 3 3 2 9" xfId="983" xr:uid="{00000000-0005-0000-0000-0000D2030000}"/>
    <cellStyle name="20% - Accent1 3 3 2_OATT calc" xfId="984" xr:uid="{00000000-0005-0000-0000-0000D3030000}"/>
    <cellStyle name="20% - Accent1 3 3 3" xfId="985" xr:uid="{00000000-0005-0000-0000-0000D4030000}"/>
    <cellStyle name="20% - Accent1 3 3 3 10" xfId="986" xr:uid="{00000000-0005-0000-0000-0000D5030000}"/>
    <cellStyle name="20% - Accent1 3 3 3 11" xfId="987" xr:uid="{00000000-0005-0000-0000-0000D6030000}"/>
    <cellStyle name="20% - Accent1 3 3 3 2" xfId="988" xr:uid="{00000000-0005-0000-0000-0000D7030000}"/>
    <cellStyle name="20% - Accent1 3 3 3 2 2" xfId="989" xr:uid="{00000000-0005-0000-0000-0000D8030000}"/>
    <cellStyle name="20% - Accent1 3 3 3 2 2 2" xfId="990" xr:uid="{00000000-0005-0000-0000-0000D9030000}"/>
    <cellStyle name="20% - Accent1 3 3 3 2 2 3" xfId="991" xr:uid="{00000000-0005-0000-0000-0000DA030000}"/>
    <cellStyle name="20% - Accent1 3 3 3 2 2_OATT calc" xfId="992" xr:uid="{00000000-0005-0000-0000-0000DB030000}"/>
    <cellStyle name="20% - Accent1 3 3 3 2 3" xfId="993" xr:uid="{00000000-0005-0000-0000-0000DC030000}"/>
    <cellStyle name="20% - Accent1 3 3 3 2 4" xfId="994" xr:uid="{00000000-0005-0000-0000-0000DD030000}"/>
    <cellStyle name="20% - Accent1 3 3 3 2 5" xfId="995" xr:uid="{00000000-0005-0000-0000-0000DE030000}"/>
    <cellStyle name="20% - Accent1 3 3 3 2_OATT calc" xfId="996" xr:uid="{00000000-0005-0000-0000-0000DF030000}"/>
    <cellStyle name="20% - Accent1 3 3 3 3" xfId="997" xr:uid="{00000000-0005-0000-0000-0000E0030000}"/>
    <cellStyle name="20% - Accent1 3 3 3 3 2" xfId="998" xr:uid="{00000000-0005-0000-0000-0000E1030000}"/>
    <cellStyle name="20% - Accent1 3 3 3 3 2 2" xfId="999" xr:uid="{00000000-0005-0000-0000-0000E2030000}"/>
    <cellStyle name="20% - Accent1 3 3 3 3 2 3" xfId="1000" xr:uid="{00000000-0005-0000-0000-0000E3030000}"/>
    <cellStyle name="20% - Accent1 3 3 3 3 2_OATT calc" xfId="1001" xr:uid="{00000000-0005-0000-0000-0000E4030000}"/>
    <cellStyle name="20% - Accent1 3 3 3 3 3" xfId="1002" xr:uid="{00000000-0005-0000-0000-0000E5030000}"/>
    <cellStyle name="20% - Accent1 3 3 3 3 4" xfId="1003" xr:uid="{00000000-0005-0000-0000-0000E6030000}"/>
    <cellStyle name="20% - Accent1 3 3 3 3_OATT calc" xfId="1004" xr:uid="{00000000-0005-0000-0000-0000E7030000}"/>
    <cellStyle name="20% - Accent1 3 3 3 4" xfId="1005" xr:uid="{00000000-0005-0000-0000-0000E8030000}"/>
    <cellStyle name="20% - Accent1 3 3 3 4 2" xfId="1006" xr:uid="{00000000-0005-0000-0000-0000E9030000}"/>
    <cellStyle name="20% - Accent1 3 3 3 4 3" xfId="1007" xr:uid="{00000000-0005-0000-0000-0000EA030000}"/>
    <cellStyle name="20% - Accent1 3 3 3 4_OATT calc" xfId="1008" xr:uid="{00000000-0005-0000-0000-0000EB030000}"/>
    <cellStyle name="20% - Accent1 3 3 3 5" xfId="1009" xr:uid="{00000000-0005-0000-0000-0000EC030000}"/>
    <cellStyle name="20% - Accent1 3 3 3 6" xfId="1010" xr:uid="{00000000-0005-0000-0000-0000ED030000}"/>
    <cellStyle name="20% - Accent1 3 3 3 7" xfId="1011" xr:uid="{00000000-0005-0000-0000-0000EE030000}"/>
    <cellStyle name="20% - Accent1 3 3 3 8" xfId="1012" xr:uid="{00000000-0005-0000-0000-0000EF030000}"/>
    <cellStyle name="20% - Accent1 3 3 3 9" xfId="1013" xr:uid="{00000000-0005-0000-0000-0000F0030000}"/>
    <cellStyle name="20% - Accent1 3 3 3_OATT calc" xfId="1014" xr:uid="{00000000-0005-0000-0000-0000F1030000}"/>
    <cellStyle name="20% - Accent1 3 3 4" xfId="1015" xr:uid="{00000000-0005-0000-0000-0000F2030000}"/>
    <cellStyle name="20% - Accent1 3 3 4 2" xfId="1016" xr:uid="{00000000-0005-0000-0000-0000F3030000}"/>
    <cellStyle name="20% - Accent1 3 3 4 2 2" xfId="1017" xr:uid="{00000000-0005-0000-0000-0000F4030000}"/>
    <cellStyle name="20% - Accent1 3 3 4 2 3" xfId="1018" xr:uid="{00000000-0005-0000-0000-0000F5030000}"/>
    <cellStyle name="20% - Accent1 3 3 4 2_OATT calc" xfId="1019" xr:uid="{00000000-0005-0000-0000-0000F6030000}"/>
    <cellStyle name="20% - Accent1 3 3 4 3" xfId="1020" xr:uid="{00000000-0005-0000-0000-0000F7030000}"/>
    <cellStyle name="20% - Accent1 3 3 4 4" xfId="1021" xr:uid="{00000000-0005-0000-0000-0000F8030000}"/>
    <cellStyle name="20% - Accent1 3 3 4 5" xfId="1022" xr:uid="{00000000-0005-0000-0000-0000F9030000}"/>
    <cellStyle name="20% - Accent1 3 3 4_OATT calc" xfId="1023" xr:uid="{00000000-0005-0000-0000-0000FA030000}"/>
    <cellStyle name="20% - Accent1 3 3 5" xfId="1024" xr:uid="{00000000-0005-0000-0000-0000FB030000}"/>
    <cellStyle name="20% - Accent1 3 3 5 2" xfId="1025" xr:uid="{00000000-0005-0000-0000-0000FC030000}"/>
    <cellStyle name="20% - Accent1 3 3 5 2 2" xfId="1026" xr:uid="{00000000-0005-0000-0000-0000FD030000}"/>
    <cellStyle name="20% - Accent1 3 3 5 2 3" xfId="1027" xr:uid="{00000000-0005-0000-0000-0000FE030000}"/>
    <cellStyle name="20% - Accent1 3 3 5 2_OATT calc" xfId="1028" xr:uid="{00000000-0005-0000-0000-0000FF030000}"/>
    <cellStyle name="20% - Accent1 3 3 5 3" xfId="1029" xr:uid="{00000000-0005-0000-0000-000000040000}"/>
    <cellStyle name="20% - Accent1 3 3 5 4" xfId="1030" xr:uid="{00000000-0005-0000-0000-000001040000}"/>
    <cellStyle name="20% - Accent1 3 3 5_OATT calc" xfId="1031" xr:uid="{00000000-0005-0000-0000-000002040000}"/>
    <cellStyle name="20% - Accent1 3 3 6" xfId="1032" xr:uid="{00000000-0005-0000-0000-000003040000}"/>
    <cellStyle name="20% - Accent1 3 3 6 2" xfId="1033" xr:uid="{00000000-0005-0000-0000-000004040000}"/>
    <cellStyle name="20% - Accent1 3 3 6 3" xfId="1034" xr:uid="{00000000-0005-0000-0000-000005040000}"/>
    <cellStyle name="20% - Accent1 3 3 6_OATT calc" xfId="1035" xr:uid="{00000000-0005-0000-0000-000006040000}"/>
    <cellStyle name="20% - Accent1 3 3 7" xfId="1036" xr:uid="{00000000-0005-0000-0000-000007040000}"/>
    <cellStyle name="20% - Accent1 3 3 8" xfId="1037" xr:uid="{00000000-0005-0000-0000-000008040000}"/>
    <cellStyle name="20% - Accent1 3 3 9" xfId="1038" xr:uid="{00000000-0005-0000-0000-000009040000}"/>
    <cellStyle name="20% - Accent1 3 3_OATT calc" xfId="1039" xr:uid="{00000000-0005-0000-0000-00000A040000}"/>
    <cellStyle name="20% - Accent1 3 4" xfId="1040" xr:uid="{00000000-0005-0000-0000-00000B040000}"/>
    <cellStyle name="20% - Accent1 3 4 10" xfId="1041" xr:uid="{00000000-0005-0000-0000-00000C040000}"/>
    <cellStyle name="20% - Accent1 3 4 11" xfId="1042" xr:uid="{00000000-0005-0000-0000-00000D040000}"/>
    <cellStyle name="20% - Accent1 3 4 12" xfId="1043" xr:uid="{00000000-0005-0000-0000-00000E040000}"/>
    <cellStyle name="20% - Accent1 3 4 2" xfId="1044" xr:uid="{00000000-0005-0000-0000-00000F040000}"/>
    <cellStyle name="20% - Accent1 3 4 2 10" xfId="1045" xr:uid="{00000000-0005-0000-0000-000010040000}"/>
    <cellStyle name="20% - Accent1 3 4 2 11" xfId="1046" xr:uid="{00000000-0005-0000-0000-000011040000}"/>
    <cellStyle name="20% - Accent1 3 4 2 2" xfId="1047" xr:uid="{00000000-0005-0000-0000-000012040000}"/>
    <cellStyle name="20% - Accent1 3 4 2 2 10" xfId="1048" xr:uid="{00000000-0005-0000-0000-000013040000}"/>
    <cellStyle name="20% - Accent1 3 4 2 2 11" xfId="1049" xr:uid="{00000000-0005-0000-0000-000014040000}"/>
    <cellStyle name="20% - Accent1 3 4 2 2 2" xfId="1050" xr:uid="{00000000-0005-0000-0000-000015040000}"/>
    <cellStyle name="20% - Accent1 3 4 2 2 2 2" xfId="1051" xr:uid="{00000000-0005-0000-0000-000016040000}"/>
    <cellStyle name="20% - Accent1 3 4 2 2 2 2 2" xfId="1052" xr:uid="{00000000-0005-0000-0000-000017040000}"/>
    <cellStyle name="20% - Accent1 3 4 2 2 2 2 3" xfId="1053" xr:uid="{00000000-0005-0000-0000-000018040000}"/>
    <cellStyle name="20% - Accent1 3 4 2 2 2 2_OATT calc" xfId="1054" xr:uid="{00000000-0005-0000-0000-000019040000}"/>
    <cellStyle name="20% - Accent1 3 4 2 2 2 3" xfId="1055" xr:uid="{00000000-0005-0000-0000-00001A040000}"/>
    <cellStyle name="20% - Accent1 3 4 2 2 2 4" xfId="1056" xr:uid="{00000000-0005-0000-0000-00001B040000}"/>
    <cellStyle name="20% - Accent1 3 4 2 2 2 5" xfId="1057" xr:uid="{00000000-0005-0000-0000-00001C040000}"/>
    <cellStyle name="20% - Accent1 3 4 2 2 2_OATT calc" xfId="1058" xr:uid="{00000000-0005-0000-0000-00001D040000}"/>
    <cellStyle name="20% - Accent1 3 4 2 2 3" xfId="1059" xr:uid="{00000000-0005-0000-0000-00001E040000}"/>
    <cellStyle name="20% - Accent1 3 4 2 2 3 2" xfId="1060" xr:uid="{00000000-0005-0000-0000-00001F040000}"/>
    <cellStyle name="20% - Accent1 3 4 2 2 3 2 2" xfId="1061" xr:uid="{00000000-0005-0000-0000-000020040000}"/>
    <cellStyle name="20% - Accent1 3 4 2 2 3 2 3" xfId="1062" xr:uid="{00000000-0005-0000-0000-000021040000}"/>
    <cellStyle name="20% - Accent1 3 4 2 2 3 2_OATT calc" xfId="1063" xr:uid="{00000000-0005-0000-0000-000022040000}"/>
    <cellStyle name="20% - Accent1 3 4 2 2 3 3" xfId="1064" xr:uid="{00000000-0005-0000-0000-000023040000}"/>
    <cellStyle name="20% - Accent1 3 4 2 2 3 4" xfId="1065" xr:uid="{00000000-0005-0000-0000-000024040000}"/>
    <cellStyle name="20% - Accent1 3 4 2 2 3_OATT calc" xfId="1066" xr:uid="{00000000-0005-0000-0000-000025040000}"/>
    <cellStyle name="20% - Accent1 3 4 2 2 4" xfId="1067" xr:uid="{00000000-0005-0000-0000-000026040000}"/>
    <cellStyle name="20% - Accent1 3 4 2 2 4 2" xfId="1068" xr:uid="{00000000-0005-0000-0000-000027040000}"/>
    <cellStyle name="20% - Accent1 3 4 2 2 4 3" xfId="1069" xr:uid="{00000000-0005-0000-0000-000028040000}"/>
    <cellStyle name="20% - Accent1 3 4 2 2 4_OATT calc" xfId="1070" xr:uid="{00000000-0005-0000-0000-000029040000}"/>
    <cellStyle name="20% - Accent1 3 4 2 2 5" xfId="1071" xr:uid="{00000000-0005-0000-0000-00002A040000}"/>
    <cellStyle name="20% - Accent1 3 4 2 2 6" xfId="1072" xr:uid="{00000000-0005-0000-0000-00002B040000}"/>
    <cellStyle name="20% - Accent1 3 4 2 2 7" xfId="1073" xr:uid="{00000000-0005-0000-0000-00002C040000}"/>
    <cellStyle name="20% - Accent1 3 4 2 2 8" xfId="1074" xr:uid="{00000000-0005-0000-0000-00002D040000}"/>
    <cellStyle name="20% - Accent1 3 4 2 2 9" xfId="1075" xr:uid="{00000000-0005-0000-0000-00002E040000}"/>
    <cellStyle name="20% - Accent1 3 4 2 2_OATT calc" xfId="1076" xr:uid="{00000000-0005-0000-0000-00002F040000}"/>
    <cellStyle name="20% - Accent1 3 4 2 3" xfId="1077" xr:uid="{00000000-0005-0000-0000-000030040000}"/>
    <cellStyle name="20% - Accent1 3 4 2 3 2" xfId="1078" xr:uid="{00000000-0005-0000-0000-000031040000}"/>
    <cellStyle name="20% - Accent1 3 4 2 3 2 2" xfId="1079" xr:uid="{00000000-0005-0000-0000-000032040000}"/>
    <cellStyle name="20% - Accent1 3 4 2 3 2 3" xfId="1080" xr:uid="{00000000-0005-0000-0000-000033040000}"/>
    <cellStyle name="20% - Accent1 3 4 2 3 2_OATT calc" xfId="1081" xr:uid="{00000000-0005-0000-0000-000034040000}"/>
    <cellStyle name="20% - Accent1 3 4 2 3 3" xfId="1082" xr:uid="{00000000-0005-0000-0000-000035040000}"/>
    <cellStyle name="20% - Accent1 3 4 2 3 4" xfId="1083" xr:uid="{00000000-0005-0000-0000-000036040000}"/>
    <cellStyle name="20% - Accent1 3 4 2 3 5" xfId="1084" xr:uid="{00000000-0005-0000-0000-000037040000}"/>
    <cellStyle name="20% - Accent1 3 4 2 3_OATT calc" xfId="1085" xr:uid="{00000000-0005-0000-0000-000038040000}"/>
    <cellStyle name="20% - Accent1 3 4 2 4" xfId="1086" xr:uid="{00000000-0005-0000-0000-000039040000}"/>
    <cellStyle name="20% - Accent1 3 4 2 4 2" xfId="1087" xr:uid="{00000000-0005-0000-0000-00003A040000}"/>
    <cellStyle name="20% - Accent1 3 4 2 4 2 2" xfId="1088" xr:uid="{00000000-0005-0000-0000-00003B040000}"/>
    <cellStyle name="20% - Accent1 3 4 2 4 2 3" xfId="1089" xr:uid="{00000000-0005-0000-0000-00003C040000}"/>
    <cellStyle name="20% - Accent1 3 4 2 4 2_OATT calc" xfId="1090" xr:uid="{00000000-0005-0000-0000-00003D040000}"/>
    <cellStyle name="20% - Accent1 3 4 2 4 3" xfId="1091" xr:uid="{00000000-0005-0000-0000-00003E040000}"/>
    <cellStyle name="20% - Accent1 3 4 2 4 4" xfId="1092" xr:uid="{00000000-0005-0000-0000-00003F040000}"/>
    <cellStyle name="20% - Accent1 3 4 2 4_OATT calc" xfId="1093" xr:uid="{00000000-0005-0000-0000-000040040000}"/>
    <cellStyle name="20% - Accent1 3 4 2 5" xfId="1094" xr:uid="{00000000-0005-0000-0000-000041040000}"/>
    <cellStyle name="20% - Accent1 3 4 2 5 2" xfId="1095" xr:uid="{00000000-0005-0000-0000-000042040000}"/>
    <cellStyle name="20% - Accent1 3 4 2 5 3" xfId="1096" xr:uid="{00000000-0005-0000-0000-000043040000}"/>
    <cellStyle name="20% - Accent1 3 4 2 5_OATT calc" xfId="1097" xr:uid="{00000000-0005-0000-0000-000044040000}"/>
    <cellStyle name="20% - Accent1 3 4 2 6" xfId="1098" xr:uid="{00000000-0005-0000-0000-000045040000}"/>
    <cellStyle name="20% - Accent1 3 4 2 7" xfId="1099" xr:uid="{00000000-0005-0000-0000-000046040000}"/>
    <cellStyle name="20% - Accent1 3 4 2 8" xfId="1100" xr:uid="{00000000-0005-0000-0000-000047040000}"/>
    <cellStyle name="20% - Accent1 3 4 2 9" xfId="1101" xr:uid="{00000000-0005-0000-0000-000048040000}"/>
    <cellStyle name="20% - Accent1 3 4 2_OATT calc" xfId="1102" xr:uid="{00000000-0005-0000-0000-000049040000}"/>
    <cellStyle name="20% - Accent1 3 4 3" xfId="1103" xr:uid="{00000000-0005-0000-0000-00004A040000}"/>
    <cellStyle name="20% - Accent1 3 4 3 10" xfId="1104" xr:uid="{00000000-0005-0000-0000-00004B040000}"/>
    <cellStyle name="20% - Accent1 3 4 3 11" xfId="1105" xr:uid="{00000000-0005-0000-0000-00004C040000}"/>
    <cellStyle name="20% - Accent1 3 4 3 2" xfId="1106" xr:uid="{00000000-0005-0000-0000-00004D040000}"/>
    <cellStyle name="20% - Accent1 3 4 3 2 2" xfId="1107" xr:uid="{00000000-0005-0000-0000-00004E040000}"/>
    <cellStyle name="20% - Accent1 3 4 3 2 2 2" xfId="1108" xr:uid="{00000000-0005-0000-0000-00004F040000}"/>
    <cellStyle name="20% - Accent1 3 4 3 2 2 3" xfId="1109" xr:uid="{00000000-0005-0000-0000-000050040000}"/>
    <cellStyle name="20% - Accent1 3 4 3 2 2_OATT calc" xfId="1110" xr:uid="{00000000-0005-0000-0000-000051040000}"/>
    <cellStyle name="20% - Accent1 3 4 3 2 3" xfId="1111" xr:uid="{00000000-0005-0000-0000-000052040000}"/>
    <cellStyle name="20% - Accent1 3 4 3 2 4" xfId="1112" xr:uid="{00000000-0005-0000-0000-000053040000}"/>
    <cellStyle name="20% - Accent1 3 4 3 2 5" xfId="1113" xr:uid="{00000000-0005-0000-0000-000054040000}"/>
    <cellStyle name="20% - Accent1 3 4 3 2_OATT calc" xfId="1114" xr:uid="{00000000-0005-0000-0000-000055040000}"/>
    <cellStyle name="20% - Accent1 3 4 3 3" xfId="1115" xr:uid="{00000000-0005-0000-0000-000056040000}"/>
    <cellStyle name="20% - Accent1 3 4 3 3 2" xfId="1116" xr:uid="{00000000-0005-0000-0000-000057040000}"/>
    <cellStyle name="20% - Accent1 3 4 3 3 2 2" xfId="1117" xr:uid="{00000000-0005-0000-0000-000058040000}"/>
    <cellStyle name="20% - Accent1 3 4 3 3 2 3" xfId="1118" xr:uid="{00000000-0005-0000-0000-000059040000}"/>
    <cellStyle name="20% - Accent1 3 4 3 3 2_OATT calc" xfId="1119" xr:uid="{00000000-0005-0000-0000-00005A040000}"/>
    <cellStyle name="20% - Accent1 3 4 3 3 3" xfId="1120" xr:uid="{00000000-0005-0000-0000-00005B040000}"/>
    <cellStyle name="20% - Accent1 3 4 3 3 4" xfId="1121" xr:uid="{00000000-0005-0000-0000-00005C040000}"/>
    <cellStyle name="20% - Accent1 3 4 3 3_OATT calc" xfId="1122" xr:uid="{00000000-0005-0000-0000-00005D040000}"/>
    <cellStyle name="20% - Accent1 3 4 3 4" xfId="1123" xr:uid="{00000000-0005-0000-0000-00005E040000}"/>
    <cellStyle name="20% - Accent1 3 4 3 4 2" xfId="1124" xr:uid="{00000000-0005-0000-0000-00005F040000}"/>
    <cellStyle name="20% - Accent1 3 4 3 4 3" xfId="1125" xr:uid="{00000000-0005-0000-0000-000060040000}"/>
    <cellStyle name="20% - Accent1 3 4 3 4_OATT calc" xfId="1126" xr:uid="{00000000-0005-0000-0000-000061040000}"/>
    <cellStyle name="20% - Accent1 3 4 3 5" xfId="1127" xr:uid="{00000000-0005-0000-0000-000062040000}"/>
    <cellStyle name="20% - Accent1 3 4 3 6" xfId="1128" xr:uid="{00000000-0005-0000-0000-000063040000}"/>
    <cellStyle name="20% - Accent1 3 4 3 7" xfId="1129" xr:uid="{00000000-0005-0000-0000-000064040000}"/>
    <cellStyle name="20% - Accent1 3 4 3 8" xfId="1130" xr:uid="{00000000-0005-0000-0000-000065040000}"/>
    <cellStyle name="20% - Accent1 3 4 3 9" xfId="1131" xr:uid="{00000000-0005-0000-0000-000066040000}"/>
    <cellStyle name="20% - Accent1 3 4 3_OATT calc" xfId="1132" xr:uid="{00000000-0005-0000-0000-000067040000}"/>
    <cellStyle name="20% - Accent1 3 4 4" xfId="1133" xr:uid="{00000000-0005-0000-0000-000068040000}"/>
    <cellStyle name="20% - Accent1 3 4 4 2" xfId="1134" xr:uid="{00000000-0005-0000-0000-000069040000}"/>
    <cellStyle name="20% - Accent1 3 4 4 2 2" xfId="1135" xr:uid="{00000000-0005-0000-0000-00006A040000}"/>
    <cellStyle name="20% - Accent1 3 4 4 2 3" xfId="1136" xr:uid="{00000000-0005-0000-0000-00006B040000}"/>
    <cellStyle name="20% - Accent1 3 4 4 2_OATT calc" xfId="1137" xr:uid="{00000000-0005-0000-0000-00006C040000}"/>
    <cellStyle name="20% - Accent1 3 4 4 3" xfId="1138" xr:uid="{00000000-0005-0000-0000-00006D040000}"/>
    <cellStyle name="20% - Accent1 3 4 4 4" xfId="1139" xr:uid="{00000000-0005-0000-0000-00006E040000}"/>
    <cellStyle name="20% - Accent1 3 4 4 5" xfId="1140" xr:uid="{00000000-0005-0000-0000-00006F040000}"/>
    <cellStyle name="20% - Accent1 3 4 4_OATT calc" xfId="1141" xr:uid="{00000000-0005-0000-0000-000070040000}"/>
    <cellStyle name="20% - Accent1 3 4 5" xfId="1142" xr:uid="{00000000-0005-0000-0000-000071040000}"/>
    <cellStyle name="20% - Accent1 3 4 5 2" xfId="1143" xr:uid="{00000000-0005-0000-0000-000072040000}"/>
    <cellStyle name="20% - Accent1 3 4 5 2 2" xfId="1144" xr:uid="{00000000-0005-0000-0000-000073040000}"/>
    <cellStyle name="20% - Accent1 3 4 5 2 3" xfId="1145" xr:uid="{00000000-0005-0000-0000-000074040000}"/>
    <cellStyle name="20% - Accent1 3 4 5 2_OATT calc" xfId="1146" xr:uid="{00000000-0005-0000-0000-000075040000}"/>
    <cellStyle name="20% - Accent1 3 4 5 3" xfId="1147" xr:uid="{00000000-0005-0000-0000-000076040000}"/>
    <cellStyle name="20% - Accent1 3 4 5 4" xfId="1148" xr:uid="{00000000-0005-0000-0000-000077040000}"/>
    <cellStyle name="20% - Accent1 3 4 5_OATT calc" xfId="1149" xr:uid="{00000000-0005-0000-0000-000078040000}"/>
    <cellStyle name="20% - Accent1 3 4 6" xfId="1150" xr:uid="{00000000-0005-0000-0000-000079040000}"/>
    <cellStyle name="20% - Accent1 3 4 6 2" xfId="1151" xr:uid="{00000000-0005-0000-0000-00007A040000}"/>
    <cellStyle name="20% - Accent1 3 4 6 3" xfId="1152" xr:uid="{00000000-0005-0000-0000-00007B040000}"/>
    <cellStyle name="20% - Accent1 3 4 6_OATT calc" xfId="1153" xr:uid="{00000000-0005-0000-0000-00007C040000}"/>
    <cellStyle name="20% - Accent1 3 4 7" xfId="1154" xr:uid="{00000000-0005-0000-0000-00007D040000}"/>
    <cellStyle name="20% - Accent1 3 4 8" xfId="1155" xr:uid="{00000000-0005-0000-0000-00007E040000}"/>
    <cellStyle name="20% - Accent1 3 4 9" xfId="1156" xr:uid="{00000000-0005-0000-0000-00007F040000}"/>
    <cellStyle name="20% - Accent1 3 4_OATT calc" xfId="1157" xr:uid="{00000000-0005-0000-0000-000080040000}"/>
    <cellStyle name="20% - Accent1 3 5" xfId="1158" xr:uid="{00000000-0005-0000-0000-000081040000}"/>
    <cellStyle name="20% - Accent1 3 5 10" xfId="1159" xr:uid="{00000000-0005-0000-0000-000082040000}"/>
    <cellStyle name="20% - Accent1 3 5 11" xfId="1160" xr:uid="{00000000-0005-0000-0000-000083040000}"/>
    <cellStyle name="20% - Accent1 3 5 2" xfId="1161" xr:uid="{00000000-0005-0000-0000-000084040000}"/>
    <cellStyle name="20% - Accent1 3 5 2 10" xfId="1162" xr:uid="{00000000-0005-0000-0000-000085040000}"/>
    <cellStyle name="20% - Accent1 3 5 2 11" xfId="1163" xr:uid="{00000000-0005-0000-0000-000086040000}"/>
    <cellStyle name="20% - Accent1 3 5 2 2" xfId="1164" xr:uid="{00000000-0005-0000-0000-000087040000}"/>
    <cellStyle name="20% - Accent1 3 5 2 2 2" xfId="1165" xr:uid="{00000000-0005-0000-0000-000088040000}"/>
    <cellStyle name="20% - Accent1 3 5 2 2 2 2" xfId="1166" xr:uid="{00000000-0005-0000-0000-000089040000}"/>
    <cellStyle name="20% - Accent1 3 5 2 2 2 3" xfId="1167" xr:uid="{00000000-0005-0000-0000-00008A040000}"/>
    <cellStyle name="20% - Accent1 3 5 2 2 2_OATT calc" xfId="1168" xr:uid="{00000000-0005-0000-0000-00008B040000}"/>
    <cellStyle name="20% - Accent1 3 5 2 2 3" xfId="1169" xr:uid="{00000000-0005-0000-0000-00008C040000}"/>
    <cellStyle name="20% - Accent1 3 5 2 2 4" xfId="1170" xr:uid="{00000000-0005-0000-0000-00008D040000}"/>
    <cellStyle name="20% - Accent1 3 5 2 2 5" xfId="1171" xr:uid="{00000000-0005-0000-0000-00008E040000}"/>
    <cellStyle name="20% - Accent1 3 5 2 2_OATT calc" xfId="1172" xr:uid="{00000000-0005-0000-0000-00008F040000}"/>
    <cellStyle name="20% - Accent1 3 5 2 3" xfId="1173" xr:uid="{00000000-0005-0000-0000-000090040000}"/>
    <cellStyle name="20% - Accent1 3 5 2 3 2" xfId="1174" xr:uid="{00000000-0005-0000-0000-000091040000}"/>
    <cellStyle name="20% - Accent1 3 5 2 3 2 2" xfId="1175" xr:uid="{00000000-0005-0000-0000-000092040000}"/>
    <cellStyle name="20% - Accent1 3 5 2 3 2 3" xfId="1176" xr:uid="{00000000-0005-0000-0000-000093040000}"/>
    <cellStyle name="20% - Accent1 3 5 2 3 2_OATT calc" xfId="1177" xr:uid="{00000000-0005-0000-0000-000094040000}"/>
    <cellStyle name="20% - Accent1 3 5 2 3 3" xfId="1178" xr:uid="{00000000-0005-0000-0000-000095040000}"/>
    <cellStyle name="20% - Accent1 3 5 2 3 4" xfId="1179" xr:uid="{00000000-0005-0000-0000-000096040000}"/>
    <cellStyle name="20% - Accent1 3 5 2 3_OATT calc" xfId="1180" xr:uid="{00000000-0005-0000-0000-000097040000}"/>
    <cellStyle name="20% - Accent1 3 5 2 4" xfId="1181" xr:uid="{00000000-0005-0000-0000-000098040000}"/>
    <cellStyle name="20% - Accent1 3 5 2 4 2" xfId="1182" xr:uid="{00000000-0005-0000-0000-000099040000}"/>
    <cellStyle name="20% - Accent1 3 5 2 4 3" xfId="1183" xr:uid="{00000000-0005-0000-0000-00009A040000}"/>
    <cellStyle name="20% - Accent1 3 5 2 4_OATT calc" xfId="1184" xr:uid="{00000000-0005-0000-0000-00009B040000}"/>
    <cellStyle name="20% - Accent1 3 5 2 5" xfId="1185" xr:uid="{00000000-0005-0000-0000-00009C040000}"/>
    <cellStyle name="20% - Accent1 3 5 2 6" xfId="1186" xr:uid="{00000000-0005-0000-0000-00009D040000}"/>
    <cellStyle name="20% - Accent1 3 5 2 7" xfId="1187" xr:uid="{00000000-0005-0000-0000-00009E040000}"/>
    <cellStyle name="20% - Accent1 3 5 2 8" xfId="1188" xr:uid="{00000000-0005-0000-0000-00009F040000}"/>
    <cellStyle name="20% - Accent1 3 5 2 9" xfId="1189" xr:uid="{00000000-0005-0000-0000-0000A0040000}"/>
    <cellStyle name="20% - Accent1 3 5 2_OATT calc" xfId="1190" xr:uid="{00000000-0005-0000-0000-0000A1040000}"/>
    <cellStyle name="20% - Accent1 3 5 3" xfId="1191" xr:uid="{00000000-0005-0000-0000-0000A2040000}"/>
    <cellStyle name="20% - Accent1 3 5 3 2" xfId="1192" xr:uid="{00000000-0005-0000-0000-0000A3040000}"/>
    <cellStyle name="20% - Accent1 3 5 3 2 2" xfId="1193" xr:uid="{00000000-0005-0000-0000-0000A4040000}"/>
    <cellStyle name="20% - Accent1 3 5 3 2 3" xfId="1194" xr:uid="{00000000-0005-0000-0000-0000A5040000}"/>
    <cellStyle name="20% - Accent1 3 5 3 2_OATT calc" xfId="1195" xr:uid="{00000000-0005-0000-0000-0000A6040000}"/>
    <cellStyle name="20% - Accent1 3 5 3 3" xfId="1196" xr:uid="{00000000-0005-0000-0000-0000A7040000}"/>
    <cellStyle name="20% - Accent1 3 5 3 4" xfId="1197" xr:uid="{00000000-0005-0000-0000-0000A8040000}"/>
    <cellStyle name="20% - Accent1 3 5 3 5" xfId="1198" xr:uid="{00000000-0005-0000-0000-0000A9040000}"/>
    <cellStyle name="20% - Accent1 3 5 3_OATT calc" xfId="1199" xr:uid="{00000000-0005-0000-0000-0000AA040000}"/>
    <cellStyle name="20% - Accent1 3 5 4" xfId="1200" xr:uid="{00000000-0005-0000-0000-0000AB040000}"/>
    <cellStyle name="20% - Accent1 3 5 4 2" xfId="1201" xr:uid="{00000000-0005-0000-0000-0000AC040000}"/>
    <cellStyle name="20% - Accent1 3 5 4 2 2" xfId="1202" xr:uid="{00000000-0005-0000-0000-0000AD040000}"/>
    <cellStyle name="20% - Accent1 3 5 4 2 3" xfId="1203" xr:uid="{00000000-0005-0000-0000-0000AE040000}"/>
    <cellStyle name="20% - Accent1 3 5 4 2_OATT calc" xfId="1204" xr:uid="{00000000-0005-0000-0000-0000AF040000}"/>
    <cellStyle name="20% - Accent1 3 5 4 3" xfId="1205" xr:uid="{00000000-0005-0000-0000-0000B0040000}"/>
    <cellStyle name="20% - Accent1 3 5 4 4" xfId="1206" xr:uid="{00000000-0005-0000-0000-0000B1040000}"/>
    <cellStyle name="20% - Accent1 3 5 4_OATT calc" xfId="1207" xr:uid="{00000000-0005-0000-0000-0000B2040000}"/>
    <cellStyle name="20% - Accent1 3 5 5" xfId="1208" xr:uid="{00000000-0005-0000-0000-0000B3040000}"/>
    <cellStyle name="20% - Accent1 3 5 5 2" xfId="1209" xr:uid="{00000000-0005-0000-0000-0000B4040000}"/>
    <cellStyle name="20% - Accent1 3 5 5 3" xfId="1210" xr:uid="{00000000-0005-0000-0000-0000B5040000}"/>
    <cellStyle name="20% - Accent1 3 5 5_OATT calc" xfId="1211" xr:uid="{00000000-0005-0000-0000-0000B6040000}"/>
    <cellStyle name="20% - Accent1 3 5 6" xfId="1212" xr:uid="{00000000-0005-0000-0000-0000B7040000}"/>
    <cellStyle name="20% - Accent1 3 5 7" xfId="1213" xr:uid="{00000000-0005-0000-0000-0000B8040000}"/>
    <cellStyle name="20% - Accent1 3 5 8" xfId="1214" xr:uid="{00000000-0005-0000-0000-0000B9040000}"/>
    <cellStyle name="20% - Accent1 3 5 9" xfId="1215" xr:uid="{00000000-0005-0000-0000-0000BA040000}"/>
    <cellStyle name="20% - Accent1 3 5_OATT calc" xfId="1216" xr:uid="{00000000-0005-0000-0000-0000BB040000}"/>
    <cellStyle name="20% - Accent1 3 6" xfId="1217" xr:uid="{00000000-0005-0000-0000-0000BC040000}"/>
    <cellStyle name="20% - Accent1 3 6 10" xfId="1218" xr:uid="{00000000-0005-0000-0000-0000BD040000}"/>
    <cellStyle name="20% - Accent1 3 6 11" xfId="1219" xr:uid="{00000000-0005-0000-0000-0000BE040000}"/>
    <cellStyle name="20% - Accent1 3 6 2" xfId="1220" xr:uid="{00000000-0005-0000-0000-0000BF040000}"/>
    <cellStyle name="20% - Accent1 3 6 2 2" xfId="1221" xr:uid="{00000000-0005-0000-0000-0000C0040000}"/>
    <cellStyle name="20% - Accent1 3 6 2 2 2" xfId="1222" xr:uid="{00000000-0005-0000-0000-0000C1040000}"/>
    <cellStyle name="20% - Accent1 3 6 2 2 3" xfId="1223" xr:uid="{00000000-0005-0000-0000-0000C2040000}"/>
    <cellStyle name="20% - Accent1 3 6 2 2_OATT calc" xfId="1224" xr:uid="{00000000-0005-0000-0000-0000C3040000}"/>
    <cellStyle name="20% - Accent1 3 6 2 3" xfId="1225" xr:uid="{00000000-0005-0000-0000-0000C4040000}"/>
    <cellStyle name="20% - Accent1 3 6 2 4" xfId="1226" xr:uid="{00000000-0005-0000-0000-0000C5040000}"/>
    <cellStyle name="20% - Accent1 3 6 2 5" xfId="1227" xr:uid="{00000000-0005-0000-0000-0000C6040000}"/>
    <cellStyle name="20% - Accent1 3 6 2_OATT calc" xfId="1228" xr:uid="{00000000-0005-0000-0000-0000C7040000}"/>
    <cellStyle name="20% - Accent1 3 6 3" xfId="1229" xr:uid="{00000000-0005-0000-0000-0000C8040000}"/>
    <cellStyle name="20% - Accent1 3 6 3 2" xfId="1230" xr:uid="{00000000-0005-0000-0000-0000C9040000}"/>
    <cellStyle name="20% - Accent1 3 6 3 2 2" xfId="1231" xr:uid="{00000000-0005-0000-0000-0000CA040000}"/>
    <cellStyle name="20% - Accent1 3 6 3 2 3" xfId="1232" xr:uid="{00000000-0005-0000-0000-0000CB040000}"/>
    <cellStyle name="20% - Accent1 3 6 3 2_OATT calc" xfId="1233" xr:uid="{00000000-0005-0000-0000-0000CC040000}"/>
    <cellStyle name="20% - Accent1 3 6 3 3" xfId="1234" xr:uid="{00000000-0005-0000-0000-0000CD040000}"/>
    <cellStyle name="20% - Accent1 3 6 3 4" xfId="1235" xr:uid="{00000000-0005-0000-0000-0000CE040000}"/>
    <cellStyle name="20% - Accent1 3 6 3_OATT calc" xfId="1236" xr:uid="{00000000-0005-0000-0000-0000CF040000}"/>
    <cellStyle name="20% - Accent1 3 6 4" xfId="1237" xr:uid="{00000000-0005-0000-0000-0000D0040000}"/>
    <cellStyle name="20% - Accent1 3 6 4 2" xfId="1238" xr:uid="{00000000-0005-0000-0000-0000D1040000}"/>
    <cellStyle name="20% - Accent1 3 6 4 3" xfId="1239" xr:uid="{00000000-0005-0000-0000-0000D2040000}"/>
    <cellStyle name="20% - Accent1 3 6 4_OATT calc" xfId="1240" xr:uid="{00000000-0005-0000-0000-0000D3040000}"/>
    <cellStyle name="20% - Accent1 3 6 5" xfId="1241" xr:uid="{00000000-0005-0000-0000-0000D4040000}"/>
    <cellStyle name="20% - Accent1 3 6 6" xfId="1242" xr:uid="{00000000-0005-0000-0000-0000D5040000}"/>
    <cellStyle name="20% - Accent1 3 6 7" xfId="1243" xr:uid="{00000000-0005-0000-0000-0000D6040000}"/>
    <cellStyle name="20% - Accent1 3 6 8" xfId="1244" xr:uid="{00000000-0005-0000-0000-0000D7040000}"/>
    <cellStyle name="20% - Accent1 3 6 9" xfId="1245" xr:uid="{00000000-0005-0000-0000-0000D8040000}"/>
    <cellStyle name="20% - Accent1 3 6_OATT calc" xfId="1246" xr:uid="{00000000-0005-0000-0000-0000D9040000}"/>
    <cellStyle name="20% - Accent1 3 7" xfId="1247" xr:uid="{00000000-0005-0000-0000-0000DA040000}"/>
    <cellStyle name="20% - Accent1 3 7 2" xfId="1248" xr:uid="{00000000-0005-0000-0000-0000DB040000}"/>
    <cellStyle name="20% - Accent1 3 7 2 2" xfId="1249" xr:uid="{00000000-0005-0000-0000-0000DC040000}"/>
    <cellStyle name="20% - Accent1 3 7 2 3" xfId="1250" xr:uid="{00000000-0005-0000-0000-0000DD040000}"/>
    <cellStyle name="20% - Accent1 3 7 2_OATT calc" xfId="1251" xr:uid="{00000000-0005-0000-0000-0000DE040000}"/>
    <cellStyle name="20% - Accent1 3 7 3" xfId="1252" xr:uid="{00000000-0005-0000-0000-0000DF040000}"/>
    <cellStyle name="20% - Accent1 3 7 4" xfId="1253" xr:uid="{00000000-0005-0000-0000-0000E0040000}"/>
    <cellStyle name="20% - Accent1 3 7 5" xfId="1254" xr:uid="{00000000-0005-0000-0000-0000E1040000}"/>
    <cellStyle name="20% - Accent1 3 7_OATT calc" xfId="1255" xr:uid="{00000000-0005-0000-0000-0000E2040000}"/>
    <cellStyle name="20% - Accent1 3 8" xfId="1256" xr:uid="{00000000-0005-0000-0000-0000E3040000}"/>
    <cellStyle name="20% - Accent1 3 8 2" xfId="1257" xr:uid="{00000000-0005-0000-0000-0000E4040000}"/>
    <cellStyle name="20% - Accent1 3 8 2 2" xfId="1258" xr:uid="{00000000-0005-0000-0000-0000E5040000}"/>
    <cellStyle name="20% - Accent1 3 8 2 3" xfId="1259" xr:uid="{00000000-0005-0000-0000-0000E6040000}"/>
    <cellStyle name="20% - Accent1 3 8 2_OATT calc" xfId="1260" xr:uid="{00000000-0005-0000-0000-0000E7040000}"/>
    <cellStyle name="20% - Accent1 3 8 3" xfId="1261" xr:uid="{00000000-0005-0000-0000-0000E8040000}"/>
    <cellStyle name="20% - Accent1 3 8 4" xfId="1262" xr:uid="{00000000-0005-0000-0000-0000E9040000}"/>
    <cellStyle name="20% - Accent1 3 8_OATT calc" xfId="1263" xr:uid="{00000000-0005-0000-0000-0000EA040000}"/>
    <cellStyle name="20% - Accent1 3 9" xfId="1264" xr:uid="{00000000-0005-0000-0000-0000EB040000}"/>
    <cellStyle name="20% - Accent1 3 9 2" xfId="1265" xr:uid="{00000000-0005-0000-0000-0000EC040000}"/>
    <cellStyle name="20% - Accent1 3 9 3" xfId="1266" xr:uid="{00000000-0005-0000-0000-0000ED040000}"/>
    <cellStyle name="20% - Accent1 3 9_OATT calc" xfId="1267" xr:uid="{00000000-0005-0000-0000-0000EE040000}"/>
    <cellStyle name="20% - Accent1 3_OATT calc" xfId="1268" xr:uid="{00000000-0005-0000-0000-0000EF040000}"/>
    <cellStyle name="20% - Accent1 4" xfId="1269" xr:uid="{00000000-0005-0000-0000-0000F0040000}"/>
    <cellStyle name="20% - Accent1 4 10" xfId="1270" xr:uid="{00000000-0005-0000-0000-0000F1040000}"/>
    <cellStyle name="20% - Accent1 4 11" xfId="1271" xr:uid="{00000000-0005-0000-0000-0000F2040000}"/>
    <cellStyle name="20% - Accent1 4 12" xfId="1272" xr:uid="{00000000-0005-0000-0000-0000F3040000}"/>
    <cellStyle name="20% - Accent1 4 13" xfId="1273" xr:uid="{00000000-0005-0000-0000-0000F4040000}"/>
    <cellStyle name="20% - Accent1 4 14" xfId="1274" xr:uid="{00000000-0005-0000-0000-0000F5040000}"/>
    <cellStyle name="20% - Accent1 4 15" xfId="1275" xr:uid="{00000000-0005-0000-0000-0000F6040000}"/>
    <cellStyle name="20% - Accent1 4 16" xfId="55338" xr:uid="{00000000-0005-0000-0000-0000F7040000}"/>
    <cellStyle name="20% - Accent1 4 2" xfId="1276" xr:uid="{00000000-0005-0000-0000-0000F8040000}"/>
    <cellStyle name="20% - Accent1 4 2 10" xfId="1277" xr:uid="{00000000-0005-0000-0000-0000F9040000}"/>
    <cellStyle name="20% - Accent1 4 2 11" xfId="1278" xr:uid="{00000000-0005-0000-0000-0000FA040000}"/>
    <cellStyle name="20% - Accent1 4 2 12" xfId="1279" xr:uid="{00000000-0005-0000-0000-0000FB040000}"/>
    <cellStyle name="20% - Accent1 4 2 13" xfId="1280" xr:uid="{00000000-0005-0000-0000-0000FC040000}"/>
    <cellStyle name="20% - Accent1 4 2 14" xfId="1281" xr:uid="{00000000-0005-0000-0000-0000FD040000}"/>
    <cellStyle name="20% - Accent1 4 2 2" xfId="1282" xr:uid="{00000000-0005-0000-0000-0000FE040000}"/>
    <cellStyle name="20% - Accent1 4 2 2 10" xfId="1283" xr:uid="{00000000-0005-0000-0000-0000FF040000}"/>
    <cellStyle name="20% - Accent1 4 2 2 11" xfId="1284" xr:uid="{00000000-0005-0000-0000-000000050000}"/>
    <cellStyle name="20% - Accent1 4 2 2 12" xfId="1285" xr:uid="{00000000-0005-0000-0000-000001050000}"/>
    <cellStyle name="20% - Accent1 4 2 2 2" xfId="1286" xr:uid="{00000000-0005-0000-0000-000002050000}"/>
    <cellStyle name="20% - Accent1 4 2 2 2 10" xfId="1287" xr:uid="{00000000-0005-0000-0000-000003050000}"/>
    <cellStyle name="20% - Accent1 4 2 2 2 11" xfId="1288" xr:uid="{00000000-0005-0000-0000-000004050000}"/>
    <cellStyle name="20% - Accent1 4 2 2 2 2" xfId="1289" xr:uid="{00000000-0005-0000-0000-000005050000}"/>
    <cellStyle name="20% - Accent1 4 2 2 2 2 10" xfId="1290" xr:uid="{00000000-0005-0000-0000-000006050000}"/>
    <cellStyle name="20% - Accent1 4 2 2 2 2 11" xfId="1291" xr:uid="{00000000-0005-0000-0000-000007050000}"/>
    <cellStyle name="20% - Accent1 4 2 2 2 2 2" xfId="1292" xr:uid="{00000000-0005-0000-0000-000008050000}"/>
    <cellStyle name="20% - Accent1 4 2 2 2 2 2 2" xfId="1293" xr:uid="{00000000-0005-0000-0000-000009050000}"/>
    <cellStyle name="20% - Accent1 4 2 2 2 2 2 2 2" xfId="1294" xr:uid="{00000000-0005-0000-0000-00000A050000}"/>
    <cellStyle name="20% - Accent1 4 2 2 2 2 2 2 3" xfId="1295" xr:uid="{00000000-0005-0000-0000-00000B050000}"/>
    <cellStyle name="20% - Accent1 4 2 2 2 2 2 2_OATT calc" xfId="1296" xr:uid="{00000000-0005-0000-0000-00000C050000}"/>
    <cellStyle name="20% - Accent1 4 2 2 2 2 2 3" xfId="1297" xr:uid="{00000000-0005-0000-0000-00000D050000}"/>
    <cellStyle name="20% - Accent1 4 2 2 2 2 2 4" xfId="1298" xr:uid="{00000000-0005-0000-0000-00000E050000}"/>
    <cellStyle name="20% - Accent1 4 2 2 2 2 2 5" xfId="1299" xr:uid="{00000000-0005-0000-0000-00000F050000}"/>
    <cellStyle name="20% - Accent1 4 2 2 2 2 2_OATT calc" xfId="1300" xr:uid="{00000000-0005-0000-0000-000010050000}"/>
    <cellStyle name="20% - Accent1 4 2 2 2 2 3" xfId="1301" xr:uid="{00000000-0005-0000-0000-000011050000}"/>
    <cellStyle name="20% - Accent1 4 2 2 2 2 3 2" xfId="1302" xr:uid="{00000000-0005-0000-0000-000012050000}"/>
    <cellStyle name="20% - Accent1 4 2 2 2 2 3 2 2" xfId="1303" xr:uid="{00000000-0005-0000-0000-000013050000}"/>
    <cellStyle name="20% - Accent1 4 2 2 2 2 3 2 3" xfId="1304" xr:uid="{00000000-0005-0000-0000-000014050000}"/>
    <cellStyle name="20% - Accent1 4 2 2 2 2 3 2_OATT calc" xfId="1305" xr:uid="{00000000-0005-0000-0000-000015050000}"/>
    <cellStyle name="20% - Accent1 4 2 2 2 2 3 3" xfId="1306" xr:uid="{00000000-0005-0000-0000-000016050000}"/>
    <cellStyle name="20% - Accent1 4 2 2 2 2 3 4" xfId="1307" xr:uid="{00000000-0005-0000-0000-000017050000}"/>
    <cellStyle name="20% - Accent1 4 2 2 2 2 3_OATT calc" xfId="1308" xr:uid="{00000000-0005-0000-0000-000018050000}"/>
    <cellStyle name="20% - Accent1 4 2 2 2 2 4" xfId="1309" xr:uid="{00000000-0005-0000-0000-000019050000}"/>
    <cellStyle name="20% - Accent1 4 2 2 2 2 4 2" xfId="1310" xr:uid="{00000000-0005-0000-0000-00001A050000}"/>
    <cellStyle name="20% - Accent1 4 2 2 2 2 4 3" xfId="1311" xr:uid="{00000000-0005-0000-0000-00001B050000}"/>
    <cellStyle name="20% - Accent1 4 2 2 2 2 4_OATT calc" xfId="1312" xr:uid="{00000000-0005-0000-0000-00001C050000}"/>
    <cellStyle name="20% - Accent1 4 2 2 2 2 5" xfId="1313" xr:uid="{00000000-0005-0000-0000-00001D050000}"/>
    <cellStyle name="20% - Accent1 4 2 2 2 2 6" xfId="1314" xr:uid="{00000000-0005-0000-0000-00001E050000}"/>
    <cellStyle name="20% - Accent1 4 2 2 2 2 7" xfId="1315" xr:uid="{00000000-0005-0000-0000-00001F050000}"/>
    <cellStyle name="20% - Accent1 4 2 2 2 2 8" xfId="1316" xr:uid="{00000000-0005-0000-0000-000020050000}"/>
    <cellStyle name="20% - Accent1 4 2 2 2 2 9" xfId="1317" xr:uid="{00000000-0005-0000-0000-000021050000}"/>
    <cellStyle name="20% - Accent1 4 2 2 2 2_OATT calc" xfId="1318" xr:uid="{00000000-0005-0000-0000-000022050000}"/>
    <cellStyle name="20% - Accent1 4 2 2 2 3" xfId="1319" xr:uid="{00000000-0005-0000-0000-000023050000}"/>
    <cellStyle name="20% - Accent1 4 2 2 2 3 2" xfId="1320" xr:uid="{00000000-0005-0000-0000-000024050000}"/>
    <cellStyle name="20% - Accent1 4 2 2 2 3 2 2" xfId="1321" xr:uid="{00000000-0005-0000-0000-000025050000}"/>
    <cellStyle name="20% - Accent1 4 2 2 2 3 2 3" xfId="1322" xr:uid="{00000000-0005-0000-0000-000026050000}"/>
    <cellStyle name="20% - Accent1 4 2 2 2 3 2_OATT calc" xfId="1323" xr:uid="{00000000-0005-0000-0000-000027050000}"/>
    <cellStyle name="20% - Accent1 4 2 2 2 3 3" xfId="1324" xr:uid="{00000000-0005-0000-0000-000028050000}"/>
    <cellStyle name="20% - Accent1 4 2 2 2 3 4" xfId="1325" xr:uid="{00000000-0005-0000-0000-000029050000}"/>
    <cellStyle name="20% - Accent1 4 2 2 2 3 5" xfId="1326" xr:uid="{00000000-0005-0000-0000-00002A050000}"/>
    <cellStyle name="20% - Accent1 4 2 2 2 3_OATT calc" xfId="1327" xr:uid="{00000000-0005-0000-0000-00002B050000}"/>
    <cellStyle name="20% - Accent1 4 2 2 2 4" xfId="1328" xr:uid="{00000000-0005-0000-0000-00002C050000}"/>
    <cellStyle name="20% - Accent1 4 2 2 2 4 2" xfId="1329" xr:uid="{00000000-0005-0000-0000-00002D050000}"/>
    <cellStyle name="20% - Accent1 4 2 2 2 4 2 2" xfId="1330" xr:uid="{00000000-0005-0000-0000-00002E050000}"/>
    <cellStyle name="20% - Accent1 4 2 2 2 4 2 3" xfId="1331" xr:uid="{00000000-0005-0000-0000-00002F050000}"/>
    <cellStyle name="20% - Accent1 4 2 2 2 4 2_OATT calc" xfId="1332" xr:uid="{00000000-0005-0000-0000-000030050000}"/>
    <cellStyle name="20% - Accent1 4 2 2 2 4 3" xfId="1333" xr:uid="{00000000-0005-0000-0000-000031050000}"/>
    <cellStyle name="20% - Accent1 4 2 2 2 4 4" xfId="1334" xr:uid="{00000000-0005-0000-0000-000032050000}"/>
    <cellStyle name="20% - Accent1 4 2 2 2 4_OATT calc" xfId="1335" xr:uid="{00000000-0005-0000-0000-000033050000}"/>
    <cellStyle name="20% - Accent1 4 2 2 2 5" xfId="1336" xr:uid="{00000000-0005-0000-0000-000034050000}"/>
    <cellStyle name="20% - Accent1 4 2 2 2 5 2" xfId="1337" xr:uid="{00000000-0005-0000-0000-000035050000}"/>
    <cellStyle name="20% - Accent1 4 2 2 2 5 3" xfId="1338" xr:uid="{00000000-0005-0000-0000-000036050000}"/>
    <cellStyle name="20% - Accent1 4 2 2 2 5_OATT calc" xfId="1339" xr:uid="{00000000-0005-0000-0000-000037050000}"/>
    <cellStyle name="20% - Accent1 4 2 2 2 6" xfId="1340" xr:uid="{00000000-0005-0000-0000-000038050000}"/>
    <cellStyle name="20% - Accent1 4 2 2 2 7" xfId="1341" xr:uid="{00000000-0005-0000-0000-000039050000}"/>
    <cellStyle name="20% - Accent1 4 2 2 2 8" xfId="1342" xr:uid="{00000000-0005-0000-0000-00003A050000}"/>
    <cellStyle name="20% - Accent1 4 2 2 2 9" xfId="1343" xr:uid="{00000000-0005-0000-0000-00003B050000}"/>
    <cellStyle name="20% - Accent1 4 2 2 2_OATT calc" xfId="1344" xr:uid="{00000000-0005-0000-0000-00003C050000}"/>
    <cellStyle name="20% - Accent1 4 2 2 3" xfId="1345" xr:uid="{00000000-0005-0000-0000-00003D050000}"/>
    <cellStyle name="20% - Accent1 4 2 2 3 10" xfId="1346" xr:uid="{00000000-0005-0000-0000-00003E050000}"/>
    <cellStyle name="20% - Accent1 4 2 2 3 11" xfId="1347" xr:uid="{00000000-0005-0000-0000-00003F050000}"/>
    <cellStyle name="20% - Accent1 4 2 2 3 2" xfId="1348" xr:uid="{00000000-0005-0000-0000-000040050000}"/>
    <cellStyle name="20% - Accent1 4 2 2 3 2 2" xfId="1349" xr:uid="{00000000-0005-0000-0000-000041050000}"/>
    <cellStyle name="20% - Accent1 4 2 2 3 2 2 2" xfId="1350" xr:uid="{00000000-0005-0000-0000-000042050000}"/>
    <cellStyle name="20% - Accent1 4 2 2 3 2 2 3" xfId="1351" xr:uid="{00000000-0005-0000-0000-000043050000}"/>
    <cellStyle name="20% - Accent1 4 2 2 3 2 2_OATT calc" xfId="1352" xr:uid="{00000000-0005-0000-0000-000044050000}"/>
    <cellStyle name="20% - Accent1 4 2 2 3 2 3" xfId="1353" xr:uid="{00000000-0005-0000-0000-000045050000}"/>
    <cellStyle name="20% - Accent1 4 2 2 3 2 4" xfId="1354" xr:uid="{00000000-0005-0000-0000-000046050000}"/>
    <cellStyle name="20% - Accent1 4 2 2 3 2 5" xfId="1355" xr:uid="{00000000-0005-0000-0000-000047050000}"/>
    <cellStyle name="20% - Accent1 4 2 2 3 2_OATT calc" xfId="1356" xr:uid="{00000000-0005-0000-0000-000048050000}"/>
    <cellStyle name="20% - Accent1 4 2 2 3 3" xfId="1357" xr:uid="{00000000-0005-0000-0000-000049050000}"/>
    <cellStyle name="20% - Accent1 4 2 2 3 3 2" xfId="1358" xr:uid="{00000000-0005-0000-0000-00004A050000}"/>
    <cellStyle name="20% - Accent1 4 2 2 3 3 2 2" xfId="1359" xr:uid="{00000000-0005-0000-0000-00004B050000}"/>
    <cellStyle name="20% - Accent1 4 2 2 3 3 2 3" xfId="1360" xr:uid="{00000000-0005-0000-0000-00004C050000}"/>
    <cellStyle name="20% - Accent1 4 2 2 3 3 2_OATT calc" xfId="1361" xr:uid="{00000000-0005-0000-0000-00004D050000}"/>
    <cellStyle name="20% - Accent1 4 2 2 3 3 3" xfId="1362" xr:uid="{00000000-0005-0000-0000-00004E050000}"/>
    <cellStyle name="20% - Accent1 4 2 2 3 3 4" xfId="1363" xr:uid="{00000000-0005-0000-0000-00004F050000}"/>
    <cellStyle name="20% - Accent1 4 2 2 3 3_OATT calc" xfId="1364" xr:uid="{00000000-0005-0000-0000-000050050000}"/>
    <cellStyle name="20% - Accent1 4 2 2 3 4" xfId="1365" xr:uid="{00000000-0005-0000-0000-000051050000}"/>
    <cellStyle name="20% - Accent1 4 2 2 3 4 2" xfId="1366" xr:uid="{00000000-0005-0000-0000-000052050000}"/>
    <cellStyle name="20% - Accent1 4 2 2 3 4 3" xfId="1367" xr:uid="{00000000-0005-0000-0000-000053050000}"/>
    <cellStyle name="20% - Accent1 4 2 2 3 4_OATT calc" xfId="1368" xr:uid="{00000000-0005-0000-0000-000054050000}"/>
    <cellStyle name="20% - Accent1 4 2 2 3 5" xfId="1369" xr:uid="{00000000-0005-0000-0000-000055050000}"/>
    <cellStyle name="20% - Accent1 4 2 2 3 6" xfId="1370" xr:uid="{00000000-0005-0000-0000-000056050000}"/>
    <cellStyle name="20% - Accent1 4 2 2 3 7" xfId="1371" xr:uid="{00000000-0005-0000-0000-000057050000}"/>
    <cellStyle name="20% - Accent1 4 2 2 3 8" xfId="1372" xr:uid="{00000000-0005-0000-0000-000058050000}"/>
    <cellStyle name="20% - Accent1 4 2 2 3 9" xfId="1373" xr:uid="{00000000-0005-0000-0000-000059050000}"/>
    <cellStyle name="20% - Accent1 4 2 2 3_OATT calc" xfId="1374" xr:uid="{00000000-0005-0000-0000-00005A050000}"/>
    <cellStyle name="20% - Accent1 4 2 2 4" xfId="1375" xr:uid="{00000000-0005-0000-0000-00005B050000}"/>
    <cellStyle name="20% - Accent1 4 2 2 4 2" xfId="1376" xr:uid="{00000000-0005-0000-0000-00005C050000}"/>
    <cellStyle name="20% - Accent1 4 2 2 4 2 2" xfId="1377" xr:uid="{00000000-0005-0000-0000-00005D050000}"/>
    <cellStyle name="20% - Accent1 4 2 2 4 2 3" xfId="1378" xr:uid="{00000000-0005-0000-0000-00005E050000}"/>
    <cellStyle name="20% - Accent1 4 2 2 4 2_OATT calc" xfId="1379" xr:uid="{00000000-0005-0000-0000-00005F050000}"/>
    <cellStyle name="20% - Accent1 4 2 2 4 3" xfId="1380" xr:uid="{00000000-0005-0000-0000-000060050000}"/>
    <cellStyle name="20% - Accent1 4 2 2 4 4" xfId="1381" xr:uid="{00000000-0005-0000-0000-000061050000}"/>
    <cellStyle name="20% - Accent1 4 2 2 4 5" xfId="1382" xr:uid="{00000000-0005-0000-0000-000062050000}"/>
    <cellStyle name="20% - Accent1 4 2 2 4_OATT calc" xfId="1383" xr:uid="{00000000-0005-0000-0000-000063050000}"/>
    <cellStyle name="20% - Accent1 4 2 2 5" xfId="1384" xr:uid="{00000000-0005-0000-0000-000064050000}"/>
    <cellStyle name="20% - Accent1 4 2 2 5 2" xfId="1385" xr:uid="{00000000-0005-0000-0000-000065050000}"/>
    <cellStyle name="20% - Accent1 4 2 2 5 2 2" xfId="1386" xr:uid="{00000000-0005-0000-0000-000066050000}"/>
    <cellStyle name="20% - Accent1 4 2 2 5 2 3" xfId="1387" xr:uid="{00000000-0005-0000-0000-000067050000}"/>
    <cellStyle name="20% - Accent1 4 2 2 5 2_OATT calc" xfId="1388" xr:uid="{00000000-0005-0000-0000-000068050000}"/>
    <cellStyle name="20% - Accent1 4 2 2 5 3" xfId="1389" xr:uid="{00000000-0005-0000-0000-000069050000}"/>
    <cellStyle name="20% - Accent1 4 2 2 5 4" xfId="1390" xr:uid="{00000000-0005-0000-0000-00006A050000}"/>
    <cellStyle name="20% - Accent1 4 2 2 5_OATT calc" xfId="1391" xr:uid="{00000000-0005-0000-0000-00006B050000}"/>
    <cellStyle name="20% - Accent1 4 2 2 6" xfId="1392" xr:uid="{00000000-0005-0000-0000-00006C050000}"/>
    <cellStyle name="20% - Accent1 4 2 2 6 2" xfId="1393" xr:uid="{00000000-0005-0000-0000-00006D050000}"/>
    <cellStyle name="20% - Accent1 4 2 2 6 3" xfId="1394" xr:uid="{00000000-0005-0000-0000-00006E050000}"/>
    <cellStyle name="20% - Accent1 4 2 2 6_OATT calc" xfId="1395" xr:uid="{00000000-0005-0000-0000-00006F050000}"/>
    <cellStyle name="20% - Accent1 4 2 2 7" xfId="1396" xr:uid="{00000000-0005-0000-0000-000070050000}"/>
    <cellStyle name="20% - Accent1 4 2 2 8" xfId="1397" xr:uid="{00000000-0005-0000-0000-000071050000}"/>
    <cellStyle name="20% - Accent1 4 2 2 9" xfId="1398" xr:uid="{00000000-0005-0000-0000-000072050000}"/>
    <cellStyle name="20% - Accent1 4 2 2_OATT calc" xfId="1399" xr:uid="{00000000-0005-0000-0000-000073050000}"/>
    <cellStyle name="20% - Accent1 4 2 3" xfId="1400" xr:uid="{00000000-0005-0000-0000-000074050000}"/>
    <cellStyle name="20% - Accent1 4 2 3 10" xfId="1401" xr:uid="{00000000-0005-0000-0000-000075050000}"/>
    <cellStyle name="20% - Accent1 4 2 3 11" xfId="1402" xr:uid="{00000000-0005-0000-0000-000076050000}"/>
    <cellStyle name="20% - Accent1 4 2 3 12" xfId="1403" xr:uid="{00000000-0005-0000-0000-000077050000}"/>
    <cellStyle name="20% - Accent1 4 2 3 2" xfId="1404" xr:uid="{00000000-0005-0000-0000-000078050000}"/>
    <cellStyle name="20% - Accent1 4 2 3 2 10" xfId="1405" xr:uid="{00000000-0005-0000-0000-000079050000}"/>
    <cellStyle name="20% - Accent1 4 2 3 2 11" xfId="1406" xr:uid="{00000000-0005-0000-0000-00007A050000}"/>
    <cellStyle name="20% - Accent1 4 2 3 2 2" xfId="1407" xr:uid="{00000000-0005-0000-0000-00007B050000}"/>
    <cellStyle name="20% - Accent1 4 2 3 2 2 10" xfId="1408" xr:uid="{00000000-0005-0000-0000-00007C050000}"/>
    <cellStyle name="20% - Accent1 4 2 3 2 2 11" xfId="1409" xr:uid="{00000000-0005-0000-0000-00007D050000}"/>
    <cellStyle name="20% - Accent1 4 2 3 2 2 2" xfId="1410" xr:uid="{00000000-0005-0000-0000-00007E050000}"/>
    <cellStyle name="20% - Accent1 4 2 3 2 2 2 2" xfId="1411" xr:uid="{00000000-0005-0000-0000-00007F050000}"/>
    <cellStyle name="20% - Accent1 4 2 3 2 2 2 2 2" xfId="1412" xr:uid="{00000000-0005-0000-0000-000080050000}"/>
    <cellStyle name="20% - Accent1 4 2 3 2 2 2 2 3" xfId="1413" xr:uid="{00000000-0005-0000-0000-000081050000}"/>
    <cellStyle name="20% - Accent1 4 2 3 2 2 2 2_OATT calc" xfId="1414" xr:uid="{00000000-0005-0000-0000-000082050000}"/>
    <cellStyle name="20% - Accent1 4 2 3 2 2 2 3" xfId="1415" xr:uid="{00000000-0005-0000-0000-000083050000}"/>
    <cellStyle name="20% - Accent1 4 2 3 2 2 2 4" xfId="1416" xr:uid="{00000000-0005-0000-0000-000084050000}"/>
    <cellStyle name="20% - Accent1 4 2 3 2 2 2 5" xfId="1417" xr:uid="{00000000-0005-0000-0000-000085050000}"/>
    <cellStyle name="20% - Accent1 4 2 3 2 2 2_OATT calc" xfId="1418" xr:uid="{00000000-0005-0000-0000-000086050000}"/>
    <cellStyle name="20% - Accent1 4 2 3 2 2 3" xfId="1419" xr:uid="{00000000-0005-0000-0000-000087050000}"/>
    <cellStyle name="20% - Accent1 4 2 3 2 2 3 2" xfId="1420" xr:uid="{00000000-0005-0000-0000-000088050000}"/>
    <cellStyle name="20% - Accent1 4 2 3 2 2 3 2 2" xfId="1421" xr:uid="{00000000-0005-0000-0000-000089050000}"/>
    <cellStyle name="20% - Accent1 4 2 3 2 2 3 2 3" xfId="1422" xr:uid="{00000000-0005-0000-0000-00008A050000}"/>
    <cellStyle name="20% - Accent1 4 2 3 2 2 3 2_OATT calc" xfId="1423" xr:uid="{00000000-0005-0000-0000-00008B050000}"/>
    <cellStyle name="20% - Accent1 4 2 3 2 2 3 3" xfId="1424" xr:uid="{00000000-0005-0000-0000-00008C050000}"/>
    <cellStyle name="20% - Accent1 4 2 3 2 2 3 4" xfId="1425" xr:uid="{00000000-0005-0000-0000-00008D050000}"/>
    <cellStyle name="20% - Accent1 4 2 3 2 2 3_OATT calc" xfId="1426" xr:uid="{00000000-0005-0000-0000-00008E050000}"/>
    <cellStyle name="20% - Accent1 4 2 3 2 2 4" xfId="1427" xr:uid="{00000000-0005-0000-0000-00008F050000}"/>
    <cellStyle name="20% - Accent1 4 2 3 2 2 4 2" xfId="1428" xr:uid="{00000000-0005-0000-0000-000090050000}"/>
    <cellStyle name="20% - Accent1 4 2 3 2 2 4 3" xfId="1429" xr:uid="{00000000-0005-0000-0000-000091050000}"/>
    <cellStyle name="20% - Accent1 4 2 3 2 2 4_OATT calc" xfId="1430" xr:uid="{00000000-0005-0000-0000-000092050000}"/>
    <cellStyle name="20% - Accent1 4 2 3 2 2 5" xfId="1431" xr:uid="{00000000-0005-0000-0000-000093050000}"/>
    <cellStyle name="20% - Accent1 4 2 3 2 2 6" xfId="1432" xr:uid="{00000000-0005-0000-0000-000094050000}"/>
    <cellStyle name="20% - Accent1 4 2 3 2 2 7" xfId="1433" xr:uid="{00000000-0005-0000-0000-000095050000}"/>
    <cellStyle name="20% - Accent1 4 2 3 2 2 8" xfId="1434" xr:uid="{00000000-0005-0000-0000-000096050000}"/>
    <cellStyle name="20% - Accent1 4 2 3 2 2 9" xfId="1435" xr:uid="{00000000-0005-0000-0000-000097050000}"/>
    <cellStyle name="20% - Accent1 4 2 3 2 2_OATT calc" xfId="1436" xr:uid="{00000000-0005-0000-0000-000098050000}"/>
    <cellStyle name="20% - Accent1 4 2 3 2 3" xfId="1437" xr:uid="{00000000-0005-0000-0000-000099050000}"/>
    <cellStyle name="20% - Accent1 4 2 3 2 3 2" xfId="1438" xr:uid="{00000000-0005-0000-0000-00009A050000}"/>
    <cellStyle name="20% - Accent1 4 2 3 2 3 2 2" xfId="1439" xr:uid="{00000000-0005-0000-0000-00009B050000}"/>
    <cellStyle name="20% - Accent1 4 2 3 2 3 2 3" xfId="1440" xr:uid="{00000000-0005-0000-0000-00009C050000}"/>
    <cellStyle name="20% - Accent1 4 2 3 2 3 2_OATT calc" xfId="1441" xr:uid="{00000000-0005-0000-0000-00009D050000}"/>
    <cellStyle name="20% - Accent1 4 2 3 2 3 3" xfId="1442" xr:uid="{00000000-0005-0000-0000-00009E050000}"/>
    <cellStyle name="20% - Accent1 4 2 3 2 3 4" xfId="1443" xr:uid="{00000000-0005-0000-0000-00009F050000}"/>
    <cellStyle name="20% - Accent1 4 2 3 2 3 5" xfId="1444" xr:uid="{00000000-0005-0000-0000-0000A0050000}"/>
    <cellStyle name="20% - Accent1 4 2 3 2 3_OATT calc" xfId="1445" xr:uid="{00000000-0005-0000-0000-0000A1050000}"/>
    <cellStyle name="20% - Accent1 4 2 3 2 4" xfId="1446" xr:uid="{00000000-0005-0000-0000-0000A2050000}"/>
    <cellStyle name="20% - Accent1 4 2 3 2 4 2" xfId="1447" xr:uid="{00000000-0005-0000-0000-0000A3050000}"/>
    <cellStyle name="20% - Accent1 4 2 3 2 4 2 2" xfId="1448" xr:uid="{00000000-0005-0000-0000-0000A4050000}"/>
    <cellStyle name="20% - Accent1 4 2 3 2 4 2 3" xfId="1449" xr:uid="{00000000-0005-0000-0000-0000A5050000}"/>
    <cellStyle name="20% - Accent1 4 2 3 2 4 2_OATT calc" xfId="1450" xr:uid="{00000000-0005-0000-0000-0000A6050000}"/>
    <cellStyle name="20% - Accent1 4 2 3 2 4 3" xfId="1451" xr:uid="{00000000-0005-0000-0000-0000A7050000}"/>
    <cellStyle name="20% - Accent1 4 2 3 2 4 4" xfId="1452" xr:uid="{00000000-0005-0000-0000-0000A8050000}"/>
    <cellStyle name="20% - Accent1 4 2 3 2 4_OATT calc" xfId="1453" xr:uid="{00000000-0005-0000-0000-0000A9050000}"/>
    <cellStyle name="20% - Accent1 4 2 3 2 5" xfId="1454" xr:uid="{00000000-0005-0000-0000-0000AA050000}"/>
    <cellStyle name="20% - Accent1 4 2 3 2 5 2" xfId="1455" xr:uid="{00000000-0005-0000-0000-0000AB050000}"/>
    <cellStyle name="20% - Accent1 4 2 3 2 5 3" xfId="1456" xr:uid="{00000000-0005-0000-0000-0000AC050000}"/>
    <cellStyle name="20% - Accent1 4 2 3 2 5_OATT calc" xfId="1457" xr:uid="{00000000-0005-0000-0000-0000AD050000}"/>
    <cellStyle name="20% - Accent1 4 2 3 2 6" xfId="1458" xr:uid="{00000000-0005-0000-0000-0000AE050000}"/>
    <cellStyle name="20% - Accent1 4 2 3 2 7" xfId="1459" xr:uid="{00000000-0005-0000-0000-0000AF050000}"/>
    <cellStyle name="20% - Accent1 4 2 3 2 8" xfId="1460" xr:uid="{00000000-0005-0000-0000-0000B0050000}"/>
    <cellStyle name="20% - Accent1 4 2 3 2 9" xfId="1461" xr:uid="{00000000-0005-0000-0000-0000B1050000}"/>
    <cellStyle name="20% - Accent1 4 2 3 2_OATT calc" xfId="1462" xr:uid="{00000000-0005-0000-0000-0000B2050000}"/>
    <cellStyle name="20% - Accent1 4 2 3 3" xfId="1463" xr:uid="{00000000-0005-0000-0000-0000B3050000}"/>
    <cellStyle name="20% - Accent1 4 2 3 3 10" xfId="1464" xr:uid="{00000000-0005-0000-0000-0000B4050000}"/>
    <cellStyle name="20% - Accent1 4 2 3 3 11" xfId="1465" xr:uid="{00000000-0005-0000-0000-0000B5050000}"/>
    <cellStyle name="20% - Accent1 4 2 3 3 2" xfId="1466" xr:uid="{00000000-0005-0000-0000-0000B6050000}"/>
    <cellStyle name="20% - Accent1 4 2 3 3 2 2" xfId="1467" xr:uid="{00000000-0005-0000-0000-0000B7050000}"/>
    <cellStyle name="20% - Accent1 4 2 3 3 2 2 2" xfId="1468" xr:uid="{00000000-0005-0000-0000-0000B8050000}"/>
    <cellStyle name="20% - Accent1 4 2 3 3 2 2 3" xfId="1469" xr:uid="{00000000-0005-0000-0000-0000B9050000}"/>
    <cellStyle name="20% - Accent1 4 2 3 3 2 2_OATT calc" xfId="1470" xr:uid="{00000000-0005-0000-0000-0000BA050000}"/>
    <cellStyle name="20% - Accent1 4 2 3 3 2 3" xfId="1471" xr:uid="{00000000-0005-0000-0000-0000BB050000}"/>
    <cellStyle name="20% - Accent1 4 2 3 3 2 4" xfId="1472" xr:uid="{00000000-0005-0000-0000-0000BC050000}"/>
    <cellStyle name="20% - Accent1 4 2 3 3 2 5" xfId="1473" xr:uid="{00000000-0005-0000-0000-0000BD050000}"/>
    <cellStyle name="20% - Accent1 4 2 3 3 2_OATT calc" xfId="1474" xr:uid="{00000000-0005-0000-0000-0000BE050000}"/>
    <cellStyle name="20% - Accent1 4 2 3 3 3" xfId="1475" xr:uid="{00000000-0005-0000-0000-0000BF050000}"/>
    <cellStyle name="20% - Accent1 4 2 3 3 3 2" xfId="1476" xr:uid="{00000000-0005-0000-0000-0000C0050000}"/>
    <cellStyle name="20% - Accent1 4 2 3 3 3 2 2" xfId="1477" xr:uid="{00000000-0005-0000-0000-0000C1050000}"/>
    <cellStyle name="20% - Accent1 4 2 3 3 3 2 3" xfId="1478" xr:uid="{00000000-0005-0000-0000-0000C2050000}"/>
    <cellStyle name="20% - Accent1 4 2 3 3 3 2_OATT calc" xfId="1479" xr:uid="{00000000-0005-0000-0000-0000C3050000}"/>
    <cellStyle name="20% - Accent1 4 2 3 3 3 3" xfId="1480" xr:uid="{00000000-0005-0000-0000-0000C4050000}"/>
    <cellStyle name="20% - Accent1 4 2 3 3 3 4" xfId="1481" xr:uid="{00000000-0005-0000-0000-0000C5050000}"/>
    <cellStyle name="20% - Accent1 4 2 3 3 3_OATT calc" xfId="1482" xr:uid="{00000000-0005-0000-0000-0000C6050000}"/>
    <cellStyle name="20% - Accent1 4 2 3 3 4" xfId="1483" xr:uid="{00000000-0005-0000-0000-0000C7050000}"/>
    <cellStyle name="20% - Accent1 4 2 3 3 4 2" xfId="1484" xr:uid="{00000000-0005-0000-0000-0000C8050000}"/>
    <cellStyle name="20% - Accent1 4 2 3 3 4 3" xfId="1485" xr:uid="{00000000-0005-0000-0000-0000C9050000}"/>
    <cellStyle name="20% - Accent1 4 2 3 3 4_OATT calc" xfId="1486" xr:uid="{00000000-0005-0000-0000-0000CA050000}"/>
    <cellStyle name="20% - Accent1 4 2 3 3 5" xfId="1487" xr:uid="{00000000-0005-0000-0000-0000CB050000}"/>
    <cellStyle name="20% - Accent1 4 2 3 3 6" xfId="1488" xr:uid="{00000000-0005-0000-0000-0000CC050000}"/>
    <cellStyle name="20% - Accent1 4 2 3 3 7" xfId="1489" xr:uid="{00000000-0005-0000-0000-0000CD050000}"/>
    <cellStyle name="20% - Accent1 4 2 3 3 8" xfId="1490" xr:uid="{00000000-0005-0000-0000-0000CE050000}"/>
    <cellStyle name="20% - Accent1 4 2 3 3 9" xfId="1491" xr:uid="{00000000-0005-0000-0000-0000CF050000}"/>
    <cellStyle name="20% - Accent1 4 2 3 3_OATT calc" xfId="1492" xr:uid="{00000000-0005-0000-0000-0000D0050000}"/>
    <cellStyle name="20% - Accent1 4 2 3 4" xfId="1493" xr:uid="{00000000-0005-0000-0000-0000D1050000}"/>
    <cellStyle name="20% - Accent1 4 2 3 4 2" xfId="1494" xr:uid="{00000000-0005-0000-0000-0000D2050000}"/>
    <cellStyle name="20% - Accent1 4 2 3 4 2 2" xfId="1495" xr:uid="{00000000-0005-0000-0000-0000D3050000}"/>
    <cellStyle name="20% - Accent1 4 2 3 4 2 3" xfId="1496" xr:uid="{00000000-0005-0000-0000-0000D4050000}"/>
    <cellStyle name="20% - Accent1 4 2 3 4 2_OATT calc" xfId="1497" xr:uid="{00000000-0005-0000-0000-0000D5050000}"/>
    <cellStyle name="20% - Accent1 4 2 3 4 3" xfId="1498" xr:uid="{00000000-0005-0000-0000-0000D6050000}"/>
    <cellStyle name="20% - Accent1 4 2 3 4 4" xfId="1499" xr:uid="{00000000-0005-0000-0000-0000D7050000}"/>
    <cellStyle name="20% - Accent1 4 2 3 4 5" xfId="1500" xr:uid="{00000000-0005-0000-0000-0000D8050000}"/>
    <cellStyle name="20% - Accent1 4 2 3 4_OATT calc" xfId="1501" xr:uid="{00000000-0005-0000-0000-0000D9050000}"/>
    <cellStyle name="20% - Accent1 4 2 3 5" xfId="1502" xr:uid="{00000000-0005-0000-0000-0000DA050000}"/>
    <cellStyle name="20% - Accent1 4 2 3 5 2" xfId="1503" xr:uid="{00000000-0005-0000-0000-0000DB050000}"/>
    <cellStyle name="20% - Accent1 4 2 3 5 2 2" xfId="1504" xr:uid="{00000000-0005-0000-0000-0000DC050000}"/>
    <cellStyle name="20% - Accent1 4 2 3 5 2 3" xfId="1505" xr:uid="{00000000-0005-0000-0000-0000DD050000}"/>
    <cellStyle name="20% - Accent1 4 2 3 5 2_OATT calc" xfId="1506" xr:uid="{00000000-0005-0000-0000-0000DE050000}"/>
    <cellStyle name="20% - Accent1 4 2 3 5 3" xfId="1507" xr:uid="{00000000-0005-0000-0000-0000DF050000}"/>
    <cellStyle name="20% - Accent1 4 2 3 5 4" xfId="1508" xr:uid="{00000000-0005-0000-0000-0000E0050000}"/>
    <cellStyle name="20% - Accent1 4 2 3 5_OATT calc" xfId="1509" xr:uid="{00000000-0005-0000-0000-0000E1050000}"/>
    <cellStyle name="20% - Accent1 4 2 3 6" xfId="1510" xr:uid="{00000000-0005-0000-0000-0000E2050000}"/>
    <cellStyle name="20% - Accent1 4 2 3 6 2" xfId="1511" xr:uid="{00000000-0005-0000-0000-0000E3050000}"/>
    <cellStyle name="20% - Accent1 4 2 3 6 3" xfId="1512" xr:uid="{00000000-0005-0000-0000-0000E4050000}"/>
    <cellStyle name="20% - Accent1 4 2 3 6_OATT calc" xfId="1513" xr:uid="{00000000-0005-0000-0000-0000E5050000}"/>
    <cellStyle name="20% - Accent1 4 2 3 7" xfId="1514" xr:uid="{00000000-0005-0000-0000-0000E6050000}"/>
    <cellStyle name="20% - Accent1 4 2 3 8" xfId="1515" xr:uid="{00000000-0005-0000-0000-0000E7050000}"/>
    <cellStyle name="20% - Accent1 4 2 3 9" xfId="1516" xr:uid="{00000000-0005-0000-0000-0000E8050000}"/>
    <cellStyle name="20% - Accent1 4 2 3_OATT calc" xfId="1517" xr:uid="{00000000-0005-0000-0000-0000E9050000}"/>
    <cellStyle name="20% - Accent1 4 2 4" xfId="1518" xr:uid="{00000000-0005-0000-0000-0000EA050000}"/>
    <cellStyle name="20% - Accent1 4 2 4 10" xfId="1519" xr:uid="{00000000-0005-0000-0000-0000EB050000}"/>
    <cellStyle name="20% - Accent1 4 2 4 11" xfId="1520" xr:uid="{00000000-0005-0000-0000-0000EC050000}"/>
    <cellStyle name="20% - Accent1 4 2 4 2" xfId="1521" xr:uid="{00000000-0005-0000-0000-0000ED050000}"/>
    <cellStyle name="20% - Accent1 4 2 4 2 10" xfId="1522" xr:uid="{00000000-0005-0000-0000-0000EE050000}"/>
    <cellStyle name="20% - Accent1 4 2 4 2 11" xfId="1523" xr:uid="{00000000-0005-0000-0000-0000EF050000}"/>
    <cellStyle name="20% - Accent1 4 2 4 2 2" xfId="1524" xr:uid="{00000000-0005-0000-0000-0000F0050000}"/>
    <cellStyle name="20% - Accent1 4 2 4 2 2 2" xfId="1525" xr:uid="{00000000-0005-0000-0000-0000F1050000}"/>
    <cellStyle name="20% - Accent1 4 2 4 2 2 2 2" xfId="1526" xr:uid="{00000000-0005-0000-0000-0000F2050000}"/>
    <cellStyle name="20% - Accent1 4 2 4 2 2 2 3" xfId="1527" xr:uid="{00000000-0005-0000-0000-0000F3050000}"/>
    <cellStyle name="20% - Accent1 4 2 4 2 2 2_OATT calc" xfId="1528" xr:uid="{00000000-0005-0000-0000-0000F4050000}"/>
    <cellStyle name="20% - Accent1 4 2 4 2 2 3" xfId="1529" xr:uid="{00000000-0005-0000-0000-0000F5050000}"/>
    <cellStyle name="20% - Accent1 4 2 4 2 2 4" xfId="1530" xr:uid="{00000000-0005-0000-0000-0000F6050000}"/>
    <cellStyle name="20% - Accent1 4 2 4 2 2 5" xfId="1531" xr:uid="{00000000-0005-0000-0000-0000F7050000}"/>
    <cellStyle name="20% - Accent1 4 2 4 2 2_OATT calc" xfId="1532" xr:uid="{00000000-0005-0000-0000-0000F8050000}"/>
    <cellStyle name="20% - Accent1 4 2 4 2 3" xfId="1533" xr:uid="{00000000-0005-0000-0000-0000F9050000}"/>
    <cellStyle name="20% - Accent1 4 2 4 2 3 2" xfId="1534" xr:uid="{00000000-0005-0000-0000-0000FA050000}"/>
    <cellStyle name="20% - Accent1 4 2 4 2 3 2 2" xfId="1535" xr:uid="{00000000-0005-0000-0000-0000FB050000}"/>
    <cellStyle name="20% - Accent1 4 2 4 2 3 2 3" xfId="1536" xr:uid="{00000000-0005-0000-0000-0000FC050000}"/>
    <cellStyle name="20% - Accent1 4 2 4 2 3 2_OATT calc" xfId="1537" xr:uid="{00000000-0005-0000-0000-0000FD050000}"/>
    <cellStyle name="20% - Accent1 4 2 4 2 3 3" xfId="1538" xr:uid="{00000000-0005-0000-0000-0000FE050000}"/>
    <cellStyle name="20% - Accent1 4 2 4 2 3 4" xfId="1539" xr:uid="{00000000-0005-0000-0000-0000FF050000}"/>
    <cellStyle name="20% - Accent1 4 2 4 2 3_OATT calc" xfId="1540" xr:uid="{00000000-0005-0000-0000-000000060000}"/>
    <cellStyle name="20% - Accent1 4 2 4 2 4" xfId="1541" xr:uid="{00000000-0005-0000-0000-000001060000}"/>
    <cellStyle name="20% - Accent1 4 2 4 2 4 2" xfId="1542" xr:uid="{00000000-0005-0000-0000-000002060000}"/>
    <cellStyle name="20% - Accent1 4 2 4 2 4 3" xfId="1543" xr:uid="{00000000-0005-0000-0000-000003060000}"/>
    <cellStyle name="20% - Accent1 4 2 4 2 4_OATT calc" xfId="1544" xr:uid="{00000000-0005-0000-0000-000004060000}"/>
    <cellStyle name="20% - Accent1 4 2 4 2 5" xfId="1545" xr:uid="{00000000-0005-0000-0000-000005060000}"/>
    <cellStyle name="20% - Accent1 4 2 4 2 6" xfId="1546" xr:uid="{00000000-0005-0000-0000-000006060000}"/>
    <cellStyle name="20% - Accent1 4 2 4 2 7" xfId="1547" xr:uid="{00000000-0005-0000-0000-000007060000}"/>
    <cellStyle name="20% - Accent1 4 2 4 2 8" xfId="1548" xr:uid="{00000000-0005-0000-0000-000008060000}"/>
    <cellStyle name="20% - Accent1 4 2 4 2 9" xfId="1549" xr:uid="{00000000-0005-0000-0000-000009060000}"/>
    <cellStyle name="20% - Accent1 4 2 4 2_OATT calc" xfId="1550" xr:uid="{00000000-0005-0000-0000-00000A060000}"/>
    <cellStyle name="20% - Accent1 4 2 4 3" xfId="1551" xr:uid="{00000000-0005-0000-0000-00000B060000}"/>
    <cellStyle name="20% - Accent1 4 2 4 3 2" xfId="1552" xr:uid="{00000000-0005-0000-0000-00000C060000}"/>
    <cellStyle name="20% - Accent1 4 2 4 3 2 2" xfId="1553" xr:uid="{00000000-0005-0000-0000-00000D060000}"/>
    <cellStyle name="20% - Accent1 4 2 4 3 2 3" xfId="1554" xr:uid="{00000000-0005-0000-0000-00000E060000}"/>
    <cellStyle name="20% - Accent1 4 2 4 3 2_OATT calc" xfId="1555" xr:uid="{00000000-0005-0000-0000-00000F060000}"/>
    <cellStyle name="20% - Accent1 4 2 4 3 3" xfId="1556" xr:uid="{00000000-0005-0000-0000-000010060000}"/>
    <cellStyle name="20% - Accent1 4 2 4 3 4" xfId="1557" xr:uid="{00000000-0005-0000-0000-000011060000}"/>
    <cellStyle name="20% - Accent1 4 2 4 3 5" xfId="1558" xr:uid="{00000000-0005-0000-0000-000012060000}"/>
    <cellStyle name="20% - Accent1 4 2 4 3_OATT calc" xfId="1559" xr:uid="{00000000-0005-0000-0000-000013060000}"/>
    <cellStyle name="20% - Accent1 4 2 4 4" xfId="1560" xr:uid="{00000000-0005-0000-0000-000014060000}"/>
    <cellStyle name="20% - Accent1 4 2 4 4 2" xfId="1561" xr:uid="{00000000-0005-0000-0000-000015060000}"/>
    <cellStyle name="20% - Accent1 4 2 4 4 2 2" xfId="1562" xr:uid="{00000000-0005-0000-0000-000016060000}"/>
    <cellStyle name="20% - Accent1 4 2 4 4 2 3" xfId="1563" xr:uid="{00000000-0005-0000-0000-000017060000}"/>
    <cellStyle name="20% - Accent1 4 2 4 4 2_OATT calc" xfId="1564" xr:uid="{00000000-0005-0000-0000-000018060000}"/>
    <cellStyle name="20% - Accent1 4 2 4 4 3" xfId="1565" xr:uid="{00000000-0005-0000-0000-000019060000}"/>
    <cellStyle name="20% - Accent1 4 2 4 4 4" xfId="1566" xr:uid="{00000000-0005-0000-0000-00001A060000}"/>
    <cellStyle name="20% - Accent1 4 2 4 4_OATT calc" xfId="1567" xr:uid="{00000000-0005-0000-0000-00001B060000}"/>
    <cellStyle name="20% - Accent1 4 2 4 5" xfId="1568" xr:uid="{00000000-0005-0000-0000-00001C060000}"/>
    <cellStyle name="20% - Accent1 4 2 4 5 2" xfId="1569" xr:uid="{00000000-0005-0000-0000-00001D060000}"/>
    <cellStyle name="20% - Accent1 4 2 4 5 3" xfId="1570" xr:uid="{00000000-0005-0000-0000-00001E060000}"/>
    <cellStyle name="20% - Accent1 4 2 4 5_OATT calc" xfId="1571" xr:uid="{00000000-0005-0000-0000-00001F060000}"/>
    <cellStyle name="20% - Accent1 4 2 4 6" xfId="1572" xr:uid="{00000000-0005-0000-0000-000020060000}"/>
    <cellStyle name="20% - Accent1 4 2 4 7" xfId="1573" xr:uid="{00000000-0005-0000-0000-000021060000}"/>
    <cellStyle name="20% - Accent1 4 2 4 8" xfId="1574" xr:uid="{00000000-0005-0000-0000-000022060000}"/>
    <cellStyle name="20% - Accent1 4 2 4 9" xfId="1575" xr:uid="{00000000-0005-0000-0000-000023060000}"/>
    <cellStyle name="20% - Accent1 4 2 4_OATT calc" xfId="1576" xr:uid="{00000000-0005-0000-0000-000024060000}"/>
    <cellStyle name="20% - Accent1 4 2 5" xfId="1577" xr:uid="{00000000-0005-0000-0000-000025060000}"/>
    <cellStyle name="20% - Accent1 4 2 5 10" xfId="1578" xr:uid="{00000000-0005-0000-0000-000026060000}"/>
    <cellStyle name="20% - Accent1 4 2 5 11" xfId="1579" xr:uid="{00000000-0005-0000-0000-000027060000}"/>
    <cellStyle name="20% - Accent1 4 2 5 2" xfId="1580" xr:uid="{00000000-0005-0000-0000-000028060000}"/>
    <cellStyle name="20% - Accent1 4 2 5 2 2" xfId="1581" xr:uid="{00000000-0005-0000-0000-000029060000}"/>
    <cellStyle name="20% - Accent1 4 2 5 2 2 2" xfId="1582" xr:uid="{00000000-0005-0000-0000-00002A060000}"/>
    <cellStyle name="20% - Accent1 4 2 5 2 2 3" xfId="1583" xr:uid="{00000000-0005-0000-0000-00002B060000}"/>
    <cellStyle name="20% - Accent1 4 2 5 2 2_OATT calc" xfId="1584" xr:uid="{00000000-0005-0000-0000-00002C060000}"/>
    <cellStyle name="20% - Accent1 4 2 5 2 3" xfId="1585" xr:uid="{00000000-0005-0000-0000-00002D060000}"/>
    <cellStyle name="20% - Accent1 4 2 5 2 4" xfId="1586" xr:uid="{00000000-0005-0000-0000-00002E060000}"/>
    <cellStyle name="20% - Accent1 4 2 5 2 5" xfId="1587" xr:uid="{00000000-0005-0000-0000-00002F060000}"/>
    <cellStyle name="20% - Accent1 4 2 5 2_OATT calc" xfId="1588" xr:uid="{00000000-0005-0000-0000-000030060000}"/>
    <cellStyle name="20% - Accent1 4 2 5 3" xfId="1589" xr:uid="{00000000-0005-0000-0000-000031060000}"/>
    <cellStyle name="20% - Accent1 4 2 5 3 2" xfId="1590" xr:uid="{00000000-0005-0000-0000-000032060000}"/>
    <cellStyle name="20% - Accent1 4 2 5 3 2 2" xfId="1591" xr:uid="{00000000-0005-0000-0000-000033060000}"/>
    <cellStyle name="20% - Accent1 4 2 5 3 2 3" xfId="1592" xr:uid="{00000000-0005-0000-0000-000034060000}"/>
    <cellStyle name="20% - Accent1 4 2 5 3 2_OATT calc" xfId="1593" xr:uid="{00000000-0005-0000-0000-000035060000}"/>
    <cellStyle name="20% - Accent1 4 2 5 3 3" xfId="1594" xr:uid="{00000000-0005-0000-0000-000036060000}"/>
    <cellStyle name="20% - Accent1 4 2 5 3 4" xfId="1595" xr:uid="{00000000-0005-0000-0000-000037060000}"/>
    <cellStyle name="20% - Accent1 4 2 5 3_OATT calc" xfId="1596" xr:uid="{00000000-0005-0000-0000-000038060000}"/>
    <cellStyle name="20% - Accent1 4 2 5 4" xfId="1597" xr:uid="{00000000-0005-0000-0000-000039060000}"/>
    <cellStyle name="20% - Accent1 4 2 5 4 2" xfId="1598" xr:uid="{00000000-0005-0000-0000-00003A060000}"/>
    <cellStyle name="20% - Accent1 4 2 5 4 3" xfId="1599" xr:uid="{00000000-0005-0000-0000-00003B060000}"/>
    <cellStyle name="20% - Accent1 4 2 5 4_OATT calc" xfId="1600" xr:uid="{00000000-0005-0000-0000-00003C060000}"/>
    <cellStyle name="20% - Accent1 4 2 5 5" xfId="1601" xr:uid="{00000000-0005-0000-0000-00003D060000}"/>
    <cellStyle name="20% - Accent1 4 2 5 6" xfId="1602" xr:uid="{00000000-0005-0000-0000-00003E060000}"/>
    <cellStyle name="20% - Accent1 4 2 5 7" xfId="1603" xr:uid="{00000000-0005-0000-0000-00003F060000}"/>
    <cellStyle name="20% - Accent1 4 2 5 8" xfId="1604" xr:uid="{00000000-0005-0000-0000-000040060000}"/>
    <cellStyle name="20% - Accent1 4 2 5 9" xfId="1605" xr:uid="{00000000-0005-0000-0000-000041060000}"/>
    <cellStyle name="20% - Accent1 4 2 5_OATT calc" xfId="1606" xr:uid="{00000000-0005-0000-0000-000042060000}"/>
    <cellStyle name="20% - Accent1 4 2 6" xfId="1607" xr:uid="{00000000-0005-0000-0000-000043060000}"/>
    <cellStyle name="20% - Accent1 4 2 6 2" xfId="1608" xr:uid="{00000000-0005-0000-0000-000044060000}"/>
    <cellStyle name="20% - Accent1 4 2 6 2 2" xfId="1609" xr:uid="{00000000-0005-0000-0000-000045060000}"/>
    <cellStyle name="20% - Accent1 4 2 6 2 3" xfId="1610" xr:uid="{00000000-0005-0000-0000-000046060000}"/>
    <cellStyle name="20% - Accent1 4 2 6 2_OATT calc" xfId="1611" xr:uid="{00000000-0005-0000-0000-000047060000}"/>
    <cellStyle name="20% - Accent1 4 2 6 3" xfId="1612" xr:uid="{00000000-0005-0000-0000-000048060000}"/>
    <cellStyle name="20% - Accent1 4 2 6 4" xfId="1613" xr:uid="{00000000-0005-0000-0000-000049060000}"/>
    <cellStyle name="20% - Accent1 4 2 6 5" xfId="1614" xr:uid="{00000000-0005-0000-0000-00004A060000}"/>
    <cellStyle name="20% - Accent1 4 2 6_OATT calc" xfId="1615" xr:uid="{00000000-0005-0000-0000-00004B060000}"/>
    <cellStyle name="20% - Accent1 4 2 7" xfId="1616" xr:uid="{00000000-0005-0000-0000-00004C060000}"/>
    <cellStyle name="20% - Accent1 4 2 7 2" xfId="1617" xr:uid="{00000000-0005-0000-0000-00004D060000}"/>
    <cellStyle name="20% - Accent1 4 2 7 2 2" xfId="1618" xr:uid="{00000000-0005-0000-0000-00004E060000}"/>
    <cellStyle name="20% - Accent1 4 2 7 2 3" xfId="1619" xr:uid="{00000000-0005-0000-0000-00004F060000}"/>
    <cellStyle name="20% - Accent1 4 2 7 2_OATT calc" xfId="1620" xr:uid="{00000000-0005-0000-0000-000050060000}"/>
    <cellStyle name="20% - Accent1 4 2 7 3" xfId="1621" xr:uid="{00000000-0005-0000-0000-000051060000}"/>
    <cellStyle name="20% - Accent1 4 2 7 4" xfId="1622" xr:uid="{00000000-0005-0000-0000-000052060000}"/>
    <cellStyle name="20% - Accent1 4 2 7_OATT calc" xfId="1623" xr:uid="{00000000-0005-0000-0000-000053060000}"/>
    <cellStyle name="20% - Accent1 4 2 8" xfId="1624" xr:uid="{00000000-0005-0000-0000-000054060000}"/>
    <cellStyle name="20% - Accent1 4 2 8 2" xfId="1625" xr:uid="{00000000-0005-0000-0000-000055060000}"/>
    <cellStyle name="20% - Accent1 4 2 8 3" xfId="1626" xr:uid="{00000000-0005-0000-0000-000056060000}"/>
    <cellStyle name="20% - Accent1 4 2 8_OATT calc" xfId="1627" xr:uid="{00000000-0005-0000-0000-000057060000}"/>
    <cellStyle name="20% - Accent1 4 2 9" xfId="1628" xr:uid="{00000000-0005-0000-0000-000058060000}"/>
    <cellStyle name="20% - Accent1 4 2_OATT calc" xfId="1629" xr:uid="{00000000-0005-0000-0000-000059060000}"/>
    <cellStyle name="20% - Accent1 4 3" xfId="1630" xr:uid="{00000000-0005-0000-0000-00005A060000}"/>
    <cellStyle name="20% - Accent1 4 3 10" xfId="1631" xr:uid="{00000000-0005-0000-0000-00005B060000}"/>
    <cellStyle name="20% - Accent1 4 3 11" xfId="1632" xr:uid="{00000000-0005-0000-0000-00005C060000}"/>
    <cellStyle name="20% - Accent1 4 3 12" xfId="1633" xr:uid="{00000000-0005-0000-0000-00005D060000}"/>
    <cellStyle name="20% - Accent1 4 3 2" xfId="1634" xr:uid="{00000000-0005-0000-0000-00005E060000}"/>
    <cellStyle name="20% - Accent1 4 3 2 10" xfId="1635" xr:uid="{00000000-0005-0000-0000-00005F060000}"/>
    <cellStyle name="20% - Accent1 4 3 2 11" xfId="1636" xr:uid="{00000000-0005-0000-0000-000060060000}"/>
    <cellStyle name="20% - Accent1 4 3 2 2" xfId="1637" xr:uid="{00000000-0005-0000-0000-000061060000}"/>
    <cellStyle name="20% - Accent1 4 3 2 2 10" xfId="1638" xr:uid="{00000000-0005-0000-0000-000062060000}"/>
    <cellStyle name="20% - Accent1 4 3 2 2 11" xfId="1639" xr:uid="{00000000-0005-0000-0000-000063060000}"/>
    <cellStyle name="20% - Accent1 4 3 2 2 2" xfId="1640" xr:uid="{00000000-0005-0000-0000-000064060000}"/>
    <cellStyle name="20% - Accent1 4 3 2 2 2 2" xfId="1641" xr:uid="{00000000-0005-0000-0000-000065060000}"/>
    <cellStyle name="20% - Accent1 4 3 2 2 2 2 2" xfId="1642" xr:uid="{00000000-0005-0000-0000-000066060000}"/>
    <cellStyle name="20% - Accent1 4 3 2 2 2 2 3" xfId="1643" xr:uid="{00000000-0005-0000-0000-000067060000}"/>
    <cellStyle name="20% - Accent1 4 3 2 2 2 2_OATT calc" xfId="1644" xr:uid="{00000000-0005-0000-0000-000068060000}"/>
    <cellStyle name="20% - Accent1 4 3 2 2 2 3" xfId="1645" xr:uid="{00000000-0005-0000-0000-000069060000}"/>
    <cellStyle name="20% - Accent1 4 3 2 2 2 4" xfId="1646" xr:uid="{00000000-0005-0000-0000-00006A060000}"/>
    <cellStyle name="20% - Accent1 4 3 2 2 2 5" xfId="1647" xr:uid="{00000000-0005-0000-0000-00006B060000}"/>
    <cellStyle name="20% - Accent1 4 3 2 2 2_OATT calc" xfId="1648" xr:uid="{00000000-0005-0000-0000-00006C060000}"/>
    <cellStyle name="20% - Accent1 4 3 2 2 3" xfId="1649" xr:uid="{00000000-0005-0000-0000-00006D060000}"/>
    <cellStyle name="20% - Accent1 4 3 2 2 3 2" xfId="1650" xr:uid="{00000000-0005-0000-0000-00006E060000}"/>
    <cellStyle name="20% - Accent1 4 3 2 2 3 2 2" xfId="1651" xr:uid="{00000000-0005-0000-0000-00006F060000}"/>
    <cellStyle name="20% - Accent1 4 3 2 2 3 2 3" xfId="1652" xr:uid="{00000000-0005-0000-0000-000070060000}"/>
    <cellStyle name="20% - Accent1 4 3 2 2 3 2_OATT calc" xfId="1653" xr:uid="{00000000-0005-0000-0000-000071060000}"/>
    <cellStyle name="20% - Accent1 4 3 2 2 3 3" xfId="1654" xr:uid="{00000000-0005-0000-0000-000072060000}"/>
    <cellStyle name="20% - Accent1 4 3 2 2 3 4" xfId="1655" xr:uid="{00000000-0005-0000-0000-000073060000}"/>
    <cellStyle name="20% - Accent1 4 3 2 2 3_OATT calc" xfId="1656" xr:uid="{00000000-0005-0000-0000-000074060000}"/>
    <cellStyle name="20% - Accent1 4 3 2 2 4" xfId="1657" xr:uid="{00000000-0005-0000-0000-000075060000}"/>
    <cellStyle name="20% - Accent1 4 3 2 2 4 2" xfId="1658" xr:uid="{00000000-0005-0000-0000-000076060000}"/>
    <cellStyle name="20% - Accent1 4 3 2 2 4 3" xfId="1659" xr:uid="{00000000-0005-0000-0000-000077060000}"/>
    <cellStyle name="20% - Accent1 4 3 2 2 4_OATT calc" xfId="1660" xr:uid="{00000000-0005-0000-0000-000078060000}"/>
    <cellStyle name="20% - Accent1 4 3 2 2 5" xfId="1661" xr:uid="{00000000-0005-0000-0000-000079060000}"/>
    <cellStyle name="20% - Accent1 4 3 2 2 6" xfId="1662" xr:uid="{00000000-0005-0000-0000-00007A060000}"/>
    <cellStyle name="20% - Accent1 4 3 2 2 7" xfId="1663" xr:uid="{00000000-0005-0000-0000-00007B060000}"/>
    <cellStyle name="20% - Accent1 4 3 2 2 8" xfId="1664" xr:uid="{00000000-0005-0000-0000-00007C060000}"/>
    <cellStyle name="20% - Accent1 4 3 2 2 9" xfId="1665" xr:uid="{00000000-0005-0000-0000-00007D060000}"/>
    <cellStyle name="20% - Accent1 4 3 2 2_OATT calc" xfId="1666" xr:uid="{00000000-0005-0000-0000-00007E060000}"/>
    <cellStyle name="20% - Accent1 4 3 2 3" xfId="1667" xr:uid="{00000000-0005-0000-0000-00007F060000}"/>
    <cellStyle name="20% - Accent1 4 3 2 3 2" xfId="1668" xr:uid="{00000000-0005-0000-0000-000080060000}"/>
    <cellStyle name="20% - Accent1 4 3 2 3 2 2" xfId="1669" xr:uid="{00000000-0005-0000-0000-000081060000}"/>
    <cellStyle name="20% - Accent1 4 3 2 3 2 3" xfId="1670" xr:uid="{00000000-0005-0000-0000-000082060000}"/>
    <cellStyle name="20% - Accent1 4 3 2 3 2_OATT calc" xfId="1671" xr:uid="{00000000-0005-0000-0000-000083060000}"/>
    <cellStyle name="20% - Accent1 4 3 2 3 3" xfId="1672" xr:uid="{00000000-0005-0000-0000-000084060000}"/>
    <cellStyle name="20% - Accent1 4 3 2 3 4" xfId="1673" xr:uid="{00000000-0005-0000-0000-000085060000}"/>
    <cellStyle name="20% - Accent1 4 3 2 3 5" xfId="1674" xr:uid="{00000000-0005-0000-0000-000086060000}"/>
    <cellStyle name="20% - Accent1 4 3 2 3_OATT calc" xfId="1675" xr:uid="{00000000-0005-0000-0000-000087060000}"/>
    <cellStyle name="20% - Accent1 4 3 2 4" xfId="1676" xr:uid="{00000000-0005-0000-0000-000088060000}"/>
    <cellStyle name="20% - Accent1 4 3 2 4 2" xfId="1677" xr:uid="{00000000-0005-0000-0000-000089060000}"/>
    <cellStyle name="20% - Accent1 4 3 2 4 2 2" xfId="1678" xr:uid="{00000000-0005-0000-0000-00008A060000}"/>
    <cellStyle name="20% - Accent1 4 3 2 4 2 3" xfId="1679" xr:uid="{00000000-0005-0000-0000-00008B060000}"/>
    <cellStyle name="20% - Accent1 4 3 2 4 2_OATT calc" xfId="1680" xr:uid="{00000000-0005-0000-0000-00008C060000}"/>
    <cellStyle name="20% - Accent1 4 3 2 4 3" xfId="1681" xr:uid="{00000000-0005-0000-0000-00008D060000}"/>
    <cellStyle name="20% - Accent1 4 3 2 4 4" xfId="1682" xr:uid="{00000000-0005-0000-0000-00008E060000}"/>
    <cellStyle name="20% - Accent1 4 3 2 4_OATT calc" xfId="1683" xr:uid="{00000000-0005-0000-0000-00008F060000}"/>
    <cellStyle name="20% - Accent1 4 3 2 5" xfId="1684" xr:uid="{00000000-0005-0000-0000-000090060000}"/>
    <cellStyle name="20% - Accent1 4 3 2 5 2" xfId="1685" xr:uid="{00000000-0005-0000-0000-000091060000}"/>
    <cellStyle name="20% - Accent1 4 3 2 5 3" xfId="1686" xr:uid="{00000000-0005-0000-0000-000092060000}"/>
    <cellStyle name="20% - Accent1 4 3 2 5_OATT calc" xfId="1687" xr:uid="{00000000-0005-0000-0000-000093060000}"/>
    <cellStyle name="20% - Accent1 4 3 2 6" xfId="1688" xr:uid="{00000000-0005-0000-0000-000094060000}"/>
    <cellStyle name="20% - Accent1 4 3 2 7" xfId="1689" xr:uid="{00000000-0005-0000-0000-000095060000}"/>
    <cellStyle name="20% - Accent1 4 3 2 8" xfId="1690" xr:uid="{00000000-0005-0000-0000-000096060000}"/>
    <cellStyle name="20% - Accent1 4 3 2 9" xfId="1691" xr:uid="{00000000-0005-0000-0000-000097060000}"/>
    <cellStyle name="20% - Accent1 4 3 2_OATT calc" xfId="1692" xr:uid="{00000000-0005-0000-0000-000098060000}"/>
    <cellStyle name="20% - Accent1 4 3 3" xfId="1693" xr:uid="{00000000-0005-0000-0000-000099060000}"/>
    <cellStyle name="20% - Accent1 4 3 3 10" xfId="1694" xr:uid="{00000000-0005-0000-0000-00009A060000}"/>
    <cellStyle name="20% - Accent1 4 3 3 11" xfId="1695" xr:uid="{00000000-0005-0000-0000-00009B060000}"/>
    <cellStyle name="20% - Accent1 4 3 3 2" xfId="1696" xr:uid="{00000000-0005-0000-0000-00009C060000}"/>
    <cellStyle name="20% - Accent1 4 3 3 2 2" xfId="1697" xr:uid="{00000000-0005-0000-0000-00009D060000}"/>
    <cellStyle name="20% - Accent1 4 3 3 2 2 2" xfId="1698" xr:uid="{00000000-0005-0000-0000-00009E060000}"/>
    <cellStyle name="20% - Accent1 4 3 3 2 2 3" xfId="1699" xr:uid="{00000000-0005-0000-0000-00009F060000}"/>
    <cellStyle name="20% - Accent1 4 3 3 2 2_OATT calc" xfId="1700" xr:uid="{00000000-0005-0000-0000-0000A0060000}"/>
    <cellStyle name="20% - Accent1 4 3 3 2 3" xfId="1701" xr:uid="{00000000-0005-0000-0000-0000A1060000}"/>
    <cellStyle name="20% - Accent1 4 3 3 2 4" xfId="1702" xr:uid="{00000000-0005-0000-0000-0000A2060000}"/>
    <cellStyle name="20% - Accent1 4 3 3 2 5" xfId="1703" xr:uid="{00000000-0005-0000-0000-0000A3060000}"/>
    <cellStyle name="20% - Accent1 4 3 3 2_OATT calc" xfId="1704" xr:uid="{00000000-0005-0000-0000-0000A4060000}"/>
    <cellStyle name="20% - Accent1 4 3 3 3" xfId="1705" xr:uid="{00000000-0005-0000-0000-0000A5060000}"/>
    <cellStyle name="20% - Accent1 4 3 3 3 2" xfId="1706" xr:uid="{00000000-0005-0000-0000-0000A6060000}"/>
    <cellStyle name="20% - Accent1 4 3 3 3 2 2" xfId="1707" xr:uid="{00000000-0005-0000-0000-0000A7060000}"/>
    <cellStyle name="20% - Accent1 4 3 3 3 2 3" xfId="1708" xr:uid="{00000000-0005-0000-0000-0000A8060000}"/>
    <cellStyle name="20% - Accent1 4 3 3 3 2_OATT calc" xfId="1709" xr:uid="{00000000-0005-0000-0000-0000A9060000}"/>
    <cellStyle name="20% - Accent1 4 3 3 3 3" xfId="1710" xr:uid="{00000000-0005-0000-0000-0000AA060000}"/>
    <cellStyle name="20% - Accent1 4 3 3 3 4" xfId="1711" xr:uid="{00000000-0005-0000-0000-0000AB060000}"/>
    <cellStyle name="20% - Accent1 4 3 3 3_OATT calc" xfId="1712" xr:uid="{00000000-0005-0000-0000-0000AC060000}"/>
    <cellStyle name="20% - Accent1 4 3 3 4" xfId="1713" xr:uid="{00000000-0005-0000-0000-0000AD060000}"/>
    <cellStyle name="20% - Accent1 4 3 3 4 2" xfId="1714" xr:uid="{00000000-0005-0000-0000-0000AE060000}"/>
    <cellStyle name="20% - Accent1 4 3 3 4 3" xfId="1715" xr:uid="{00000000-0005-0000-0000-0000AF060000}"/>
    <cellStyle name="20% - Accent1 4 3 3 4_OATT calc" xfId="1716" xr:uid="{00000000-0005-0000-0000-0000B0060000}"/>
    <cellStyle name="20% - Accent1 4 3 3 5" xfId="1717" xr:uid="{00000000-0005-0000-0000-0000B1060000}"/>
    <cellStyle name="20% - Accent1 4 3 3 6" xfId="1718" xr:uid="{00000000-0005-0000-0000-0000B2060000}"/>
    <cellStyle name="20% - Accent1 4 3 3 7" xfId="1719" xr:uid="{00000000-0005-0000-0000-0000B3060000}"/>
    <cellStyle name="20% - Accent1 4 3 3 8" xfId="1720" xr:uid="{00000000-0005-0000-0000-0000B4060000}"/>
    <cellStyle name="20% - Accent1 4 3 3 9" xfId="1721" xr:uid="{00000000-0005-0000-0000-0000B5060000}"/>
    <cellStyle name="20% - Accent1 4 3 3_OATT calc" xfId="1722" xr:uid="{00000000-0005-0000-0000-0000B6060000}"/>
    <cellStyle name="20% - Accent1 4 3 4" xfId="1723" xr:uid="{00000000-0005-0000-0000-0000B7060000}"/>
    <cellStyle name="20% - Accent1 4 3 4 2" xfId="1724" xr:uid="{00000000-0005-0000-0000-0000B8060000}"/>
    <cellStyle name="20% - Accent1 4 3 4 2 2" xfId="1725" xr:uid="{00000000-0005-0000-0000-0000B9060000}"/>
    <cellStyle name="20% - Accent1 4 3 4 2 3" xfId="1726" xr:uid="{00000000-0005-0000-0000-0000BA060000}"/>
    <cellStyle name="20% - Accent1 4 3 4 2_OATT calc" xfId="1727" xr:uid="{00000000-0005-0000-0000-0000BB060000}"/>
    <cellStyle name="20% - Accent1 4 3 4 3" xfId="1728" xr:uid="{00000000-0005-0000-0000-0000BC060000}"/>
    <cellStyle name="20% - Accent1 4 3 4 4" xfId="1729" xr:uid="{00000000-0005-0000-0000-0000BD060000}"/>
    <cellStyle name="20% - Accent1 4 3 4 5" xfId="1730" xr:uid="{00000000-0005-0000-0000-0000BE060000}"/>
    <cellStyle name="20% - Accent1 4 3 4_OATT calc" xfId="1731" xr:uid="{00000000-0005-0000-0000-0000BF060000}"/>
    <cellStyle name="20% - Accent1 4 3 5" xfId="1732" xr:uid="{00000000-0005-0000-0000-0000C0060000}"/>
    <cellStyle name="20% - Accent1 4 3 5 2" xfId="1733" xr:uid="{00000000-0005-0000-0000-0000C1060000}"/>
    <cellStyle name="20% - Accent1 4 3 5 2 2" xfId="1734" xr:uid="{00000000-0005-0000-0000-0000C2060000}"/>
    <cellStyle name="20% - Accent1 4 3 5 2 3" xfId="1735" xr:uid="{00000000-0005-0000-0000-0000C3060000}"/>
    <cellStyle name="20% - Accent1 4 3 5 2_OATT calc" xfId="1736" xr:uid="{00000000-0005-0000-0000-0000C4060000}"/>
    <cellStyle name="20% - Accent1 4 3 5 3" xfId="1737" xr:uid="{00000000-0005-0000-0000-0000C5060000}"/>
    <cellStyle name="20% - Accent1 4 3 5 4" xfId="1738" xr:uid="{00000000-0005-0000-0000-0000C6060000}"/>
    <cellStyle name="20% - Accent1 4 3 5_OATT calc" xfId="1739" xr:uid="{00000000-0005-0000-0000-0000C7060000}"/>
    <cellStyle name="20% - Accent1 4 3 6" xfId="1740" xr:uid="{00000000-0005-0000-0000-0000C8060000}"/>
    <cellStyle name="20% - Accent1 4 3 6 2" xfId="1741" xr:uid="{00000000-0005-0000-0000-0000C9060000}"/>
    <cellStyle name="20% - Accent1 4 3 6 3" xfId="1742" xr:uid="{00000000-0005-0000-0000-0000CA060000}"/>
    <cellStyle name="20% - Accent1 4 3 6_OATT calc" xfId="1743" xr:uid="{00000000-0005-0000-0000-0000CB060000}"/>
    <cellStyle name="20% - Accent1 4 3 7" xfId="1744" xr:uid="{00000000-0005-0000-0000-0000CC060000}"/>
    <cellStyle name="20% - Accent1 4 3 8" xfId="1745" xr:uid="{00000000-0005-0000-0000-0000CD060000}"/>
    <cellStyle name="20% - Accent1 4 3 9" xfId="1746" xr:uid="{00000000-0005-0000-0000-0000CE060000}"/>
    <cellStyle name="20% - Accent1 4 3_OATT calc" xfId="1747" xr:uid="{00000000-0005-0000-0000-0000CF060000}"/>
    <cellStyle name="20% - Accent1 4 4" xfId="1748" xr:uid="{00000000-0005-0000-0000-0000D0060000}"/>
    <cellStyle name="20% - Accent1 4 4 10" xfId="1749" xr:uid="{00000000-0005-0000-0000-0000D1060000}"/>
    <cellStyle name="20% - Accent1 4 4 11" xfId="1750" xr:uid="{00000000-0005-0000-0000-0000D2060000}"/>
    <cellStyle name="20% - Accent1 4 4 12" xfId="1751" xr:uid="{00000000-0005-0000-0000-0000D3060000}"/>
    <cellStyle name="20% - Accent1 4 4 2" xfId="1752" xr:uid="{00000000-0005-0000-0000-0000D4060000}"/>
    <cellStyle name="20% - Accent1 4 4 2 10" xfId="1753" xr:uid="{00000000-0005-0000-0000-0000D5060000}"/>
    <cellStyle name="20% - Accent1 4 4 2 11" xfId="1754" xr:uid="{00000000-0005-0000-0000-0000D6060000}"/>
    <cellStyle name="20% - Accent1 4 4 2 2" xfId="1755" xr:uid="{00000000-0005-0000-0000-0000D7060000}"/>
    <cellStyle name="20% - Accent1 4 4 2 2 10" xfId="1756" xr:uid="{00000000-0005-0000-0000-0000D8060000}"/>
    <cellStyle name="20% - Accent1 4 4 2 2 11" xfId="1757" xr:uid="{00000000-0005-0000-0000-0000D9060000}"/>
    <cellStyle name="20% - Accent1 4 4 2 2 2" xfId="1758" xr:uid="{00000000-0005-0000-0000-0000DA060000}"/>
    <cellStyle name="20% - Accent1 4 4 2 2 2 2" xfId="1759" xr:uid="{00000000-0005-0000-0000-0000DB060000}"/>
    <cellStyle name="20% - Accent1 4 4 2 2 2 2 2" xfId="1760" xr:uid="{00000000-0005-0000-0000-0000DC060000}"/>
    <cellStyle name="20% - Accent1 4 4 2 2 2 2 3" xfId="1761" xr:uid="{00000000-0005-0000-0000-0000DD060000}"/>
    <cellStyle name="20% - Accent1 4 4 2 2 2 2_OATT calc" xfId="1762" xr:uid="{00000000-0005-0000-0000-0000DE060000}"/>
    <cellStyle name="20% - Accent1 4 4 2 2 2 3" xfId="1763" xr:uid="{00000000-0005-0000-0000-0000DF060000}"/>
    <cellStyle name="20% - Accent1 4 4 2 2 2 4" xfId="1764" xr:uid="{00000000-0005-0000-0000-0000E0060000}"/>
    <cellStyle name="20% - Accent1 4 4 2 2 2 5" xfId="1765" xr:uid="{00000000-0005-0000-0000-0000E1060000}"/>
    <cellStyle name="20% - Accent1 4 4 2 2 2_OATT calc" xfId="1766" xr:uid="{00000000-0005-0000-0000-0000E2060000}"/>
    <cellStyle name="20% - Accent1 4 4 2 2 3" xfId="1767" xr:uid="{00000000-0005-0000-0000-0000E3060000}"/>
    <cellStyle name="20% - Accent1 4 4 2 2 3 2" xfId="1768" xr:uid="{00000000-0005-0000-0000-0000E4060000}"/>
    <cellStyle name="20% - Accent1 4 4 2 2 3 2 2" xfId="1769" xr:uid="{00000000-0005-0000-0000-0000E5060000}"/>
    <cellStyle name="20% - Accent1 4 4 2 2 3 2 3" xfId="1770" xr:uid="{00000000-0005-0000-0000-0000E6060000}"/>
    <cellStyle name="20% - Accent1 4 4 2 2 3 2_OATT calc" xfId="1771" xr:uid="{00000000-0005-0000-0000-0000E7060000}"/>
    <cellStyle name="20% - Accent1 4 4 2 2 3 3" xfId="1772" xr:uid="{00000000-0005-0000-0000-0000E8060000}"/>
    <cellStyle name="20% - Accent1 4 4 2 2 3 4" xfId="1773" xr:uid="{00000000-0005-0000-0000-0000E9060000}"/>
    <cellStyle name="20% - Accent1 4 4 2 2 3_OATT calc" xfId="1774" xr:uid="{00000000-0005-0000-0000-0000EA060000}"/>
    <cellStyle name="20% - Accent1 4 4 2 2 4" xfId="1775" xr:uid="{00000000-0005-0000-0000-0000EB060000}"/>
    <cellStyle name="20% - Accent1 4 4 2 2 4 2" xfId="1776" xr:uid="{00000000-0005-0000-0000-0000EC060000}"/>
    <cellStyle name="20% - Accent1 4 4 2 2 4 3" xfId="1777" xr:uid="{00000000-0005-0000-0000-0000ED060000}"/>
    <cellStyle name="20% - Accent1 4 4 2 2 4_OATT calc" xfId="1778" xr:uid="{00000000-0005-0000-0000-0000EE060000}"/>
    <cellStyle name="20% - Accent1 4 4 2 2 5" xfId="1779" xr:uid="{00000000-0005-0000-0000-0000EF060000}"/>
    <cellStyle name="20% - Accent1 4 4 2 2 6" xfId="1780" xr:uid="{00000000-0005-0000-0000-0000F0060000}"/>
    <cellStyle name="20% - Accent1 4 4 2 2 7" xfId="1781" xr:uid="{00000000-0005-0000-0000-0000F1060000}"/>
    <cellStyle name="20% - Accent1 4 4 2 2 8" xfId="1782" xr:uid="{00000000-0005-0000-0000-0000F2060000}"/>
    <cellStyle name="20% - Accent1 4 4 2 2 9" xfId="1783" xr:uid="{00000000-0005-0000-0000-0000F3060000}"/>
    <cellStyle name="20% - Accent1 4 4 2 2_OATT calc" xfId="1784" xr:uid="{00000000-0005-0000-0000-0000F4060000}"/>
    <cellStyle name="20% - Accent1 4 4 2 3" xfId="1785" xr:uid="{00000000-0005-0000-0000-0000F5060000}"/>
    <cellStyle name="20% - Accent1 4 4 2 3 2" xfId="1786" xr:uid="{00000000-0005-0000-0000-0000F6060000}"/>
    <cellStyle name="20% - Accent1 4 4 2 3 2 2" xfId="1787" xr:uid="{00000000-0005-0000-0000-0000F7060000}"/>
    <cellStyle name="20% - Accent1 4 4 2 3 2 3" xfId="1788" xr:uid="{00000000-0005-0000-0000-0000F8060000}"/>
    <cellStyle name="20% - Accent1 4 4 2 3 2_OATT calc" xfId="1789" xr:uid="{00000000-0005-0000-0000-0000F9060000}"/>
    <cellStyle name="20% - Accent1 4 4 2 3 3" xfId="1790" xr:uid="{00000000-0005-0000-0000-0000FA060000}"/>
    <cellStyle name="20% - Accent1 4 4 2 3 4" xfId="1791" xr:uid="{00000000-0005-0000-0000-0000FB060000}"/>
    <cellStyle name="20% - Accent1 4 4 2 3 5" xfId="1792" xr:uid="{00000000-0005-0000-0000-0000FC060000}"/>
    <cellStyle name="20% - Accent1 4 4 2 3_OATT calc" xfId="1793" xr:uid="{00000000-0005-0000-0000-0000FD060000}"/>
    <cellStyle name="20% - Accent1 4 4 2 4" xfId="1794" xr:uid="{00000000-0005-0000-0000-0000FE060000}"/>
    <cellStyle name="20% - Accent1 4 4 2 4 2" xfId="1795" xr:uid="{00000000-0005-0000-0000-0000FF060000}"/>
    <cellStyle name="20% - Accent1 4 4 2 4 2 2" xfId="1796" xr:uid="{00000000-0005-0000-0000-000000070000}"/>
    <cellStyle name="20% - Accent1 4 4 2 4 2 3" xfId="1797" xr:uid="{00000000-0005-0000-0000-000001070000}"/>
    <cellStyle name="20% - Accent1 4 4 2 4 2_OATT calc" xfId="1798" xr:uid="{00000000-0005-0000-0000-000002070000}"/>
    <cellStyle name="20% - Accent1 4 4 2 4 3" xfId="1799" xr:uid="{00000000-0005-0000-0000-000003070000}"/>
    <cellStyle name="20% - Accent1 4 4 2 4 4" xfId="1800" xr:uid="{00000000-0005-0000-0000-000004070000}"/>
    <cellStyle name="20% - Accent1 4 4 2 4_OATT calc" xfId="1801" xr:uid="{00000000-0005-0000-0000-000005070000}"/>
    <cellStyle name="20% - Accent1 4 4 2 5" xfId="1802" xr:uid="{00000000-0005-0000-0000-000006070000}"/>
    <cellStyle name="20% - Accent1 4 4 2 5 2" xfId="1803" xr:uid="{00000000-0005-0000-0000-000007070000}"/>
    <cellStyle name="20% - Accent1 4 4 2 5 3" xfId="1804" xr:uid="{00000000-0005-0000-0000-000008070000}"/>
    <cellStyle name="20% - Accent1 4 4 2 5_OATT calc" xfId="1805" xr:uid="{00000000-0005-0000-0000-000009070000}"/>
    <cellStyle name="20% - Accent1 4 4 2 6" xfId="1806" xr:uid="{00000000-0005-0000-0000-00000A070000}"/>
    <cellStyle name="20% - Accent1 4 4 2 7" xfId="1807" xr:uid="{00000000-0005-0000-0000-00000B070000}"/>
    <cellStyle name="20% - Accent1 4 4 2 8" xfId="1808" xr:uid="{00000000-0005-0000-0000-00000C070000}"/>
    <cellStyle name="20% - Accent1 4 4 2 9" xfId="1809" xr:uid="{00000000-0005-0000-0000-00000D070000}"/>
    <cellStyle name="20% - Accent1 4 4 2_OATT calc" xfId="1810" xr:uid="{00000000-0005-0000-0000-00000E070000}"/>
    <cellStyle name="20% - Accent1 4 4 3" xfId="1811" xr:uid="{00000000-0005-0000-0000-00000F070000}"/>
    <cellStyle name="20% - Accent1 4 4 3 10" xfId="1812" xr:uid="{00000000-0005-0000-0000-000010070000}"/>
    <cellStyle name="20% - Accent1 4 4 3 11" xfId="1813" xr:uid="{00000000-0005-0000-0000-000011070000}"/>
    <cellStyle name="20% - Accent1 4 4 3 2" xfId="1814" xr:uid="{00000000-0005-0000-0000-000012070000}"/>
    <cellStyle name="20% - Accent1 4 4 3 2 2" xfId="1815" xr:uid="{00000000-0005-0000-0000-000013070000}"/>
    <cellStyle name="20% - Accent1 4 4 3 2 2 2" xfId="1816" xr:uid="{00000000-0005-0000-0000-000014070000}"/>
    <cellStyle name="20% - Accent1 4 4 3 2 2 3" xfId="1817" xr:uid="{00000000-0005-0000-0000-000015070000}"/>
    <cellStyle name="20% - Accent1 4 4 3 2 2_OATT calc" xfId="1818" xr:uid="{00000000-0005-0000-0000-000016070000}"/>
    <cellStyle name="20% - Accent1 4 4 3 2 3" xfId="1819" xr:uid="{00000000-0005-0000-0000-000017070000}"/>
    <cellStyle name="20% - Accent1 4 4 3 2 4" xfId="1820" xr:uid="{00000000-0005-0000-0000-000018070000}"/>
    <cellStyle name="20% - Accent1 4 4 3 2 5" xfId="1821" xr:uid="{00000000-0005-0000-0000-000019070000}"/>
    <cellStyle name="20% - Accent1 4 4 3 2_OATT calc" xfId="1822" xr:uid="{00000000-0005-0000-0000-00001A070000}"/>
    <cellStyle name="20% - Accent1 4 4 3 3" xfId="1823" xr:uid="{00000000-0005-0000-0000-00001B070000}"/>
    <cellStyle name="20% - Accent1 4 4 3 3 2" xfId="1824" xr:uid="{00000000-0005-0000-0000-00001C070000}"/>
    <cellStyle name="20% - Accent1 4 4 3 3 2 2" xfId="1825" xr:uid="{00000000-0005-0000-0000-00001D070000}"/>
    <cellStyle name="20% - Accent1 4 4 3 3 2 3" xfId="1826" xr:uid="{00000000-0005-0000-0000-00001E070000}"/>
    <cellStyle name="20% - Accent1 4 4 3 3 2_OATT calc" xfId="1827" xr:uid="{00000000-0005-0000-0000-00001F070000}"/>
    <cellStyle name="20% - Accent1 4 4 3 3 3" xfId="1828" xr:uid="{00000000-0005-0000-0000-000020070000}"/>
    <cellStyle name="20% - Accent1 4 4 3 3 4" xfId="1829" xr:uid="{00000000-0005-0000-0000-000021070000}"/>
    <cellStyle name="20% - Accent1 4 4 3 3_OATT calc" xfId="1830" xr:uid="{00000000-0005-0000-0000-000022070000}"/>
    <cellStyle name="20% - Accent1 4 4 3 4" xfId="1831" xr:uid="{00000000-0005-0000-0000-000023070000}"/>
    <cellStyle name="20% - Accent1 4 4 3 4 2" xfId="1832" xr:uid="{00000000-0005-0000-0000-000024070000}"/>
    <cellStyle name="20% - Accent1 4 4 3 4 3" xfId="1833" xr:uid="{00000000-0005-0000-0000-000025070000}"/>
    <cellStyle name="20% - Accent1 4 4 3 4_OATT calc" xfId="1834" xr:uid="{00000000-0005-0000-0000-000026070000}"/>
    <cellStyle name="20% - Accent1 4 4 3 5" xfId="1835" xr:uid="{00000000-0005-0000-0000-000027070000}"/>
    <cellStyle name="20% - Accent1 4 4 3 6" xfId="1836" xr:uid="{00000000-0005-0000-0000-000028070000}"/>
    <cellStyle name="20% - Accent1 4 4 3 7" xfId="1837" xr:uid="{00000000-0005-0000-0000-000029070000}"/>
    <cellStyle name="20% - Accent1 4 4 3 8" xfId="1838" xr:uid="{00000000-0005-0000-0000-00002A070000}"/>
    <cellStyle name="20% - Accent1 4 4 3 9" xfId="1839" xr:uid="{00000000-0005-0000-0000-00002B070000}"/>
    <cellStyle name="20% - Accent1 4 4 3_OATT calc" xfId="1840" xr:uid="{00000000-0005-0000-0000-00002C070000}"/>
    <cellStyle name="20% - Accent1 4 4 4" xfId="1841" xr:uid="{00000000-0005-0000-0000-00002D070000}"/>
    <cellStyle name="20% - Accent1 4 4 4 2" xfId="1842" xr:uid="{00000000-0005-0000-0000-00002E070000}"/>
    <cellStyle name="20% - Accent1 4 4 4 2 2" xfId="1843" xr:uid="{00000000-0005-0000-0000-00002F070000}"/>
    <cellStyle name="20% - Accent1 4 4 4 2 3" xfId="1844" xr:uid="{00000000-0005-0000-0000-000030070000}"/>
    <cellStyle name="20% - Accent1 4 4 4 2_OATT calc" xfId="1845" xr:uid="{00000000-0005-0000-0000-000031070000}"/>
    <cellStyle name="20% - Accent1 4 4 4 3" xfId="1846" xr:uid="{00000000-0005-0000-0000-000032070000}"/>
    <cellStyle name="20% - Accent1 4 4 4 4" xfId="1847" xr:uid="{00000000-0005-0000-0000-000033070000}"/>
    <cellStyle name="20% - Accent1 4 4 4 5" xfId="1848" xr:uid="{00000000-0005-0000-0000-000034070000}"/>
    <cellStyle name="20% - Accent1 4 4 4_OATT calc" xfId="1849" xr:uid="{00000000-0005-0000-0000-000035070000}"/>
    <cellStyle name="20% - Accent1 4 4 5" xfId="1850" xr:uid="{00000000-0005-0000-0000-000036070000}"/>
    <cellStyle name="20% - Accent1 4 4 5 2" xfId="1851" xr:uid="{00000000-0005-0000-0000-000037070000}"/>
    <cellStyle name="20% - Accent1 4 4 5 2 2" xfId="1852" xr:uid="{00000000-0005-0000-0000-000038070000}"/>
    <cellStyle name="20% - Accent1 4 4 5 2 3" xfId="1853" xr:uid="{00000000-0005-0000-0000-000039070000}"/>
    <cellStyle name="20% - Accent1 4 4 5 2_OATT calc" xfId="1854" xr:uid="{00000000-0005-0000-0000-00003A070000}"/>
    <cellStyle name="20% - Accent1 4 4 5 3" xfId="1855" xr:uid="{00000000-0005-0000-0000-00003B070000}"/>
    <cellStyle name="20% - Accent1 4 4 5 4" xfId="1856" xr:uid="{00000000-0005-0000-0000-00003C070000}"/>
    <cellStyle name="20% - Accent1 4 4 5_OATT calc" xfId="1857" xr:uid="{00000000-0005-0000-0000-00003D070000}"/>
    <cellStyle name="20% - Accent1 4 4 6" xfId="1858" xr:uid="{00000000-0005-0000-0000-00003E070000}"/>
    <cellStyle name="20% - Accent1 4 4 6 2" xfId="1859" xr:uid="{00000000-0005-0000-0000-00003F070000}"/>
    <cellStyle name="20% - Accent1 4 4 6 3" xfId="1860" xr:uid="{00000000-0005-0000-0000-000040070000}"/>
    <cellStyle name="20% - Accent1 4 4 6_OATT calc" xfId="1861" xr:uid="{00000000-0005-0000-0000-000041070000}"/>
    <cellStyle name="20% - Accent1 4 4 7" xfId="1862" xr:uid="{00000000-0005-0000-0000-000042070000}"/>
    <cellStyle name="20% - Accent1 4 4 8" xfId="1863" xr:uid="{00000000-0005-0000-0000-000043070000}"/>
    <cellStyle name="20% - Accent1 4 4 9" xfId="1864" xr:uid="{00000000-0005-0000-0000-000044070000}"/>
    <cellStyle name="20% - Accent1 4 4_OATT calc" xfId="1865" xr:uid="{00000000-0005-0000-0000-000045070000}"/>
    <cellStyle name="20% - Accent1 4 5" xfId="1866" xr:uid="{00000000-0005-0000-0000-000046070000}"/>
    <cellStyle name="20% - Accent1 4 5 10" xfId="1867" xr:uid="{00000000-0005-0000-0000-000047070000}"/>
    <cellStyle name="20% - Accent1 4 5 11" xfId="1868" xr:uid="{00000000-0005-0000-0000-000048070000}"/>
    <cellStyle name="20% - Accent1 4 5 2" xfId="1869" xr:uid="{00000000-0005-0000-0000-000049070000}"/>
    <cellStyle name="20% - Accent1 4 5 2 10" xfId="1870" xr:uid="{00000000-0005-0000-0000-00004A070000}"/>
    <cellStyle name="20% - Accent1 4 5 2 11" xfId="1871" xr:uid="{00000000-0005-0000-0000-00004B070000}"/>
    <cellStyle name="20% - Accent1 4 5 2 2" xfId="1872" xr:uid="{00000000-0005-0000-0000-00004C070000}"/>
    <cellStyle name="20% - Accent1 4 5 2 2 2" xfId="1873" xr:uid="{00000000-0005-0000-0000-00004D070000}"/>
    <cellStyle name="20% - Accent1 4 5 2 2 2 2" xfId="1874" xr:uid="{00000000-0005-0000-0000-00004E070000}"/>
    <cellStyle name="20% - Accent1 4 5 2 2 2 3" xfId="1875" xr:uid="{00000000-0005-0000-0000-00004F070000}"/>
    <cellStyle name="20% - Accent1 4 5 2 2 2_OATT calc" xfId="1876" xr:uid="{00000000-0005-0000-0000-000050070000}"/>
    <cellStyle name="20% - Accent1 4 5 2 2 3" xfId="1877" xr:uid="{00000000-0005-0000-0000-000051070000}"/>
    <cellStyle name="20% - Accent1 4 5 2 2 4" xfId="1878" xr:uid="{00000000-0005-0000-0000-000052070000}"/>
    <cellStyle name="20% - Accent1 4 5 2 2 5" xfId="1879" xr:uid="{00000000-0005-0000-0000-000053070000}"/>
    <cellStyle name="20% - Accent1 4 5 2 2_OATT calc" xfId="1880" xr:uid="{00000000-0005-0000-0000-000054070000}"/>
    <cellStyle name="20% - Accent1 4 5 2 3" xfId="1881" xr:uid="{00000000-0005-0000-0000-000055070000}"/>
    <cellStyle name="20% - Accent1 4 5 2 3 2" xfId="1882" xr:uid="{00000000-0005-0000-0000-000056070000}"/>
    <cellStyle name="20% - Accent1 4 5 2 3 2 2" xfId="1883" xr:uid="{00000000-0005-0000-0000-000057070000}"/>
    <cellStyle name="20% - Accent1 4 5 2 3 2 3" xfId="1884" xr:uid="{00000000-0005-0000-0000-000058070000}"/>
    <cellStyle name="20% - Accent1 4 5 2 3 2_OATT calc" xfId="1885" xr:uid="{00000000-0005-0000-0000-000059070000}"/>
    <cellStyle name="20% - Accent1 4 5 2 3 3" xfId="1886" xr:uid="{00000000-0005-0000-0000-00005A070000}"/>
    <cellStyle name="20% - Accent1 4 5 2 3 4" xfId="1887" xr:uid="{00000000-0005-0000-0000-00005B070000}"/>
    <cellStyle name="20% - Accent1 4 5 2 3_OATT calc" xfId="1888" xr:uid="{00000000-0005-0000-0000-00005C070000}"/>
    <cellStyle name="20% - Accent1 4 5 2 4" xfId="1889" xr:uid="{00000000-0005-0000-0000-00005D070000}"/>
    <cellStyle name="20% - Accent1 4 5 2 4 2" xfId="1890" xr:uid="{00000000-0005-0000-0000-00005E070000}"/>
    <cellStyle name="20% - Accent1 4 5 2 4 3" xfId="1891" xr:uid="{00000000-0005-0000-0000-00005F070000}"/>
    <cellStyle name="20% - Accent1 4 5 2 4_OATT calc" xfId="1892" xr:uid="{00000000-0005-0000-0000-000060070000}"/>
    <cellStyle name="20% - Accent1 4 5 2 5" xfId="1893" xr:uid="{00000000-0005-0000-0000-000061070000}"/>
    <cellStyle name="20% - Accent1 4 5 2 6" xfId="1894" xr:uid="{00000000-0005-0000-0000-000062070000}"/>
    <cellStyle name="20% - Accent1 4 5 2 7" xfId="1895" xr:uid="{00000000-0005-0000-0000-000063070000}"/>
    <cellStyle name="20% - Accent1 4 5 2 8" xfId="1896" xr:uid="{00000000-0005-0000-0000-000064070000}"/>
    <cellStyle name="20% - Accent1 4 5 2 9" xfId="1897" xr:uid="{00000000-0005-0000-0000-000065070000}"/>
    <cellStyle name="20% - Accent1 4 5 2_OATT calc" xfId="1898" xr:uid="{00000000-0005-0000-0000-000066070000}"/>
    <cellStyle name="20% - Accent1 4 5 3" xfId="1899" xr:uid="{00000000-0005-0000-0000-000067070000}"/>
    <cellStyle name="20% - Accent1 4 5 3 2" xfId="1900" xr:uid="{00000000-0005-0000-0000-000068070000}"/>
    <cellStyle name="20% - Accent1 4 5 3 2 2" xfId="1901" xr:uid="{00000000-0005-0000-0000-000069070000}"/>
    <cellStyle name="20% - Accent1 4 5 3 2 3" xfId="1902" xr:uid="{00000000-0005-0000-0000-00006A070000}"/>
    <cellStyle name="20% - Accent1 4 5 3 2_OATT calc" xfId="1903" xr:uid="{00000000-0005-0000-0000-00006B070000}"/>
    <cellStyle name="20% - Accent1 4 5 3 3" xfId="1904" xr:uid="{00000000-0005-0000-0000-00006C070000}"/>
    <cellStyle name="20% - Accent1 4 5 3 4" xfId="1905" xr:uid="{00000000-0005-0000-0000-00006D070000}"/>
    <cellStyle name="20% - Accent1 4 5 3 5" xfId="1906" xr:uid="{00000000-0005-0000-0000-00006E070000}"/>
    <cellStyle name="20% - Accent1 4 5 3_OATT calc" xfId="1907" xr:uid="{00000000-0005-0000-0000-00006F070000}"/>
    <cellStyle name="20% - Accent1 4 5 4" xfId="1908" xr:uid="{00000000-0005-0000-0000-000070070000}"/>
    <cellStyle name="20% - Accent1 4 5 4 2" xfId="1909" xr:uid="{00000000-0005-0000-0000-000071070000}"/>
    <cellStyle name="20% - Accent1 4 5 4 2 2" xfId="1910" xr:uid="{00000000-0005-0000-0000-000072070000}"/>
    <cellStyle name="20% - Accent1 4 5 4 2 3" xfId="1911" xr:uid="{00000000-0005-0000-0000-000073070000}"/>
    <cellStyle name="20% - Accent1 4 5 4 2_OATT calc" xfId="1912" xr:uid="{00000000-0005-0000-0000-000074070000}"/>
    <cellStyle name="20% - Accent1 4 5 4 3" xfId="1913" xr:uid="{00000000-0005-0000-0000-000075070000}"/>
    <cellStyle name="20% - Accent1 4 5 4 4" xfId="1914" xr:uid="{00000000-0005-0000-0000-000076070000}"/>
    <cellStyle name="20% - Accent1 4 5 4_OATT calc" xfId="1915" xr:uid="{00000000-0005-0000-0000-000077070000}"/>
    <cellStyle name="20% - Accent1 4 5 5" xfId="1916" xr:uid="{00000000-0005-0000-0000-000078070000}"/>
    <cellStyle name="20% - Accent1 4 5 5 2" xfId="1917" xr:uid="{00000000-0005-0000-0000-000079070000}"/>
    <cellStyle name="20% - Accent1 4 5 5 3" xfId="1918" xr:uid="{00000000-0005-0000-0000-00007A070000}"/>
    <cellStyle name="20% - Accent1 4 5 5_OATT calc" xfId="1919" xr:uid="{00000000-0005-0000-0000-00007B070000}"/>
    <cellStyle name="20% - Accent1 4 5 6" xfId="1920" xr:uid="{00000000-0005-0000-0000-00007C070000}"/>
    <cellStyle name="20% - Accent1 4 5 7" xfId="1921" xr:uid="{00000000-0005-0000-0000-00007D070000}"/>
    <cellStyle name="20% - Accent1 4 5 8" xfId="1922" xr:uid="{00000000-0005-0000-0000-00007E070000}"/>
    <cellStyle name="20% - Accent1 4 5 9" xfId="1923" xr:uid="{00000000-0005-0000-0000-00007F070000}"/>
    <cellStyle name="20% - Accent1 4 5_OATT calc" xfId="1924" xr:uid="{00000000-0005-0000-0000-000080070000}"/>
    <cellStyle name="20% - Accent1 4 6" xfId="1925" xr:uid="{00000000-0005-0000-0000-000081070000}"/>
    <cellStyle name="20% - Accent1 4 6 10" xfId="1926" xr:uid="{00000000-0005-0000-0000-000082070000}"/>
    <cellStyle name="20% - Accent1 4 6 11" xfId="1927" xr:uid="{00000000-0005-0000-0000-000083070000}"/>
    <cellStyle name="20% - Accent1 4 6 2" xfId="1928" xr:uid="{00000000-0005-0000-0000-000084070000}"/>
    <cellStyle name="20% - Accent1 4 6 2 2" xfId="1929" xr:uid="{00000000-0005-0000-0000-000085070000}"/>
    <cellStyle name="20% - Accent1 4 6 2 2 2" xfId="1930" xr:uid="{00000000-0005-0000-0000-000086070000}"/>
    <cellStyle name="20% - Accent1 4 6 2 2 3" xfId="1931" xr:uid="{00000000-0005-0000-0000-000087070000}"/>
    <cellStyle name="20% - Accent1 4 6 2 2_OATT calc" xfId="1932" xr:uid="{00000000-0005-0000-0000-000088070000}"/>
    <cellStyle name="20% - Accent1 4 6 2 3" xfId="1933" xr:uid="{00000000-0005-0000-0000-000089070000}"/>
    <cellStyle name="20% - Accent1 4 6 2 4" xfId="1934" xr:uid="{00000000-0005-0000-0000-00008A070000}"/>
    <cellStyle name="20% - Accent1 4 6 2 5" xfId="1935" xr:uid="{00000000-0005-0000-0000-00008B070000}"/>
    <cellStyle name="20% - Accent1 4 6 2_OATT calc" xfId="1936" xr:uid="{00000000-0005-0000-0000-00008C070000}"/>
    <cellStyle name="20% - Accent1 4 6 3" xfId="1937" xr:uid="{00000000-0005-0000-0000-00008D070000}"/>
    <cellStyle name="20% - Accent1 4 6 3 2" xfId="1938" xr:uid="{00000000-0005-0000-0000-00008E070000}"/>
    <cellStyle name="20% - Accent1 4 6 3 2 2" xfId="1939" xr:uid="{00000000-0005-0000-0000-00008F070000}"/>
    <cellStyle name="20% - Accent1 4 6 3 2 3" xfId="1940" xr:uid="{00000000-0005-0000-0000-000090070000}"/>
    <cellStyle name="20% - Accent1 4 6 3 2_OATT calc" xfId="1941" xr:uid="{00000000-0005-0000-0000-000091070000}"/>
    <cellStyle name="20% - Accent1 4 6 3 3" xfId="1942" xr:uid="{00000000-0005-0000-0000-000092070000}"/>
    <cellStyle name="20% - Accent1 4 6 3 4" xfId="1943" xr:uid="{00000000-0005-0000-0000-000093070000}"/>
    <cellStyle name="20% - Accent1 4 6 3_OATT calc" xfId="1944" xr:uid="{00000000-0005-0000-0000-000094070000}"/>
    <cellStyle name="20% - Accent1 4 6 4" xfId="1945" xr:uid="{00000000-0005-0000-0000-000095070000}"/>
    <cellStyle name="20% - Accent1 4 6 4 2" xfId="1946" xr:uid="{00000000-0005-0000-0000-000096070000}"/>
    <cellStyle name="20% - Accent1 4 6 4 3" xfId="1947" xr:uid="{00000000-0005-0000-0000-000097070000}"/>
    <cellStyle name="20% - Accent1 4 6 4_OATT calc" xfId="1948" xr:uid="{00000000-0005-0000-0000-000098070000}"/>
    <cellStyle name="20% - Accent1 4 6 5" xfId="1949" xr:uid="{00000000-0005-0000-0000-000099070000}"/>
    <cellStyle name="20% - Accent1 4 6 6" xfId="1950" xr:uid="{00000000-0005-0000-0000-00009A070000}"/>
    <cellStyle name="20% - Accent1 4 6 7" xfId="1951" xr:uid="{00000000-0005-0000-0000-00009B070000}"/>
    <cellStyle name="20% - Accent1 4 6 8" xfId="1952" xr:uid="{00000000-0005-0000-0000-00009C070000}"/>
    <cellStyle name="20% - Accent1 4 6 9" xfId="1953" xr:uid="{00000000-0005-0000-0000-00009D070000}"/>
    <cellStyle name="20% - Accent1 4 6_OATT calc" xfId="1954" xr:uid="{00000000-0005-0000-0000-00009E070000}"/>
    <cellStyle name="20% - Accent1 4 7" xfId="1955" xr:uid="{00000000-0005-0000-0000-00009F070000}"/>
    <cellStyle name="20% - Accent1 4 7 2" xfId="1956" xr:uid="{00000000-0005-0000-0000-0000A0070000}"/>
    <cellStyle name="20% - Accent1 4 7 2 2" xfId="1957" xr:uid="{00000000-0005-0000-0000-0000A1070000}"/>
    <cellStyle name="20% - Accent1 4 7 2 3" xfId="1958" xr:uid="{00000000-0005-0000-0000-0000A2070000}"/>
    <cellStyle name="20% - Accent1 4 7 2_OATT calc" xfId="1959" xr:uid="{00000000-0005-0000-0000-0000A3070000}"/>
    <cellStyle name="20% - Accent1 4 7 3" xfId="1960" xr:uid="{00000000-0005-0000-0000-0000A4070000}"/>
    <cellStyle name="20% - Accent1 4 7 4" xfId="1961" xr:uid="{00000000-0005-0000-0000-0000A5070000}"/>
    <cellStyle name="20% - Accent1 4 7 5" xfId="1962" xr:uid="{00000000-0005-0000-0000-0000A6070000}"/>
    <cellStyle name="20% - Accent1 4 7_OATT calc" xfId="1963" xr:uid="{00000000-0005-0000-0000-0000A7070000}"/>
    <cellStyle name="20% - Accent1 4 8" xfId="1964" xr:uid="{00000000-0005-0000-0000-0000A8070000}"/>
    <cellStyle name="20% - Accent1 4 8 2" xfId="1965" xr:uid="{00000000-0005-0000-0000-0000A9070000}"/>
    <cellStyle name="20% - Accent1 4 8 2 2" xfId="1966" xr:uid="{00000000-0005-0000-0000-0000AA070000}"/>
    <cellStyle name="20% - Accent1 4 8 2 3" xfId="1967" xr:uid="{00000000-0005-0000-0000-0000AB070000}"/>
    <cellStyle name="20% - Accent1 4 8 2_OATT calc" xfId="1968" xr:uid="{00000000-0005-0000-0000-0000AC070000}"/>
    <cellStyle name="20% - Accent1 4 8 3" xfId="1969" xr:uid="{00000000-0005-0000-0000-0000AD070000}"/>
    <cellStyle name="20% - Accent1 4 8 4" xfId="1970" xr:uid="{00000000-0005-0000-0000-0000AE070000}"/>
    <cellStyle name="20% - Accent1 4 8_OATT calc" xfId="1971" xr:uid="{00000000-0005-0000-0000-0000AF070000}"/>
    <cellStyle name="20% - Accent1 4 9" xfId="1972" xr:uid="{00000000-0005-0000-0000-0000B0070000}"/>
    <cellStyle name="20% - Accent1 4 9 2" xfId="1973" xr:uid="{00000000-0005-0000-0000-0000B1070000}"/>
    <cellStyle name="20% - Accent1 4 9 3" xfId="1974" xr:uid="{00000000-0005-0000-0000-0000B2070000}"/>
    <cellStyle name="20% - Accent1 4 9_OATT calc" xfId="1975" xr:uid="{00000000-0005-0000-0000-0000B3070000}"/>
    <cellStyle name="20% - Accent1 4_OATT calc" xfId="1976" xr:uid="{00000000-0005-0000-0000-0000B4070000}"/>
    <cellStyle name="20% - Accent1 5" xfId="1977" xr:uid="{00000000-0005-0000-0000-0000B5070000}"/>
    <cellStyle name="20% - Accent1 5 10" xfId="1978" xr:uid="{00000000-0005-0000-0000-0000B6070000}"/>
    <cellStyle name="20% - Accent1 5 11" xfId="1979" xr:uid="{00000000-0005-0000-0000-0000B7070000}"/>
    <cellStyle name="20% - Accent1 5 12" xfId="1980" xr:uid="{00000000-0005-0000-0000-0000B8070000}"/>
    <cellStyle name="20% - Accent1 5 13" xfId="1981" xr:uid="{00000000-0005-0000-0000-0000B9070000}"/>
    <cellStyle name="20% - Accent1 5 14" xfId="1982" xr:uid="{00000000-0005-0000-0000-0000BA070000}"/>
    <cellStyle name="20% - Accent1 5 2" xfId="1983" xr:uid="{00000000-0005-0000-0000-0000BB070000}"/>
    <cellStyle name="20% - Accent1 5 2 10" xfId="1984" xr:uid="{00000000-0005-0000-0000-0000BC070000}"/>
    <cellStyle name="20% - Accent1 5 2 11" xfId="1985" xr:uid="{00000000-0005-0000-0000-0000BD070000}"/>
    <cellStyle name="20% - Accent1 5 2 12" xfId="1986" xr:uid="{00000000-0005-0000-0000-0000BE070000}"/>
    <cellStyle name="20% - Accent1 5 2 2" xfId="1987" xr:uid="{00000000-0005-0000-0000-0000BF070000}"/>
    <cellStyle name="20% - Accent1 5 2 2 10" xfId="1988" xr:uid="{00000000-0005-0000-0000-0000C0070000}"/>
    <cellStyle name="20% - Accent1 5 2 2 11" xfId="1989" xr:uid="{00000000-0005-0000-0000-0000C1070000}"/>
    <cellStyle name="20% - Accent1 5 2 2 2" xfId="1990" xr:uid="{00000000-0005-0000-0000-0000C2070000}"/>
    <cellStyle name="20% - Accent1 5 2 2 2 10" xfId="1991" xr:uid="{00000000-0005-0000-0000-0000C3070000}"/>
    <cellStyle name="20% - Accent1 5 2 2 2 11" xfId="1992" xr:uid="{00000000-0005-0000-0000-0000C4070000}"/>
    <cellStyle name="20% - Accent1 5 2 2 2 2" xfId="1993" xr:uid="{00000000-0005-0000-0000-0000C5070000}"/>
    <cellStyle name="20% - Accent1 5 2 2 2 2 2" xfId="1994" xr:uid="{00000000-0005-0000-0000-0000C6070000}"/>
    <cellStyle name="20% - Accent1 5 2 2 2 2 2 2" xfId="1995" xr:uid="{00000000-0005-0000-0000-0000C7070000}"/>
    <cellStyle name="20% - Accent1 5 2 2 2 2 2 3" xfId="1996" xr:uid="{00000000-0005-0000-0000-0000C8070000}"/>
    <cellStyle name="20% - Accent1 5 2 2 2 2 2_OATT calc" xfId="1997" xr:uid="{00000000-0005-0000-0000-0000C9070000}"/>
    <cellStyle name="20% - Accent1 5 2 2 2 2 3" xfId="1998" xr:uid="{00000000-0005-0000-0000-0000CA070000}"/>
    <cellStyle name="20% - Accent1 5 2 2 2 2 4" xfId="1999" xr:uid="{00000000-0005-0000-0000-0000CB070000}"/>
    <cellStyle name="20% - Accent1 5 2 2 2 2 5" xfId="2000" xr:uid="{00000000-0005-0000-0000-0000CC070000}"/>
    <cellStyle name="20% - Accent1 5 2 2 2 2_OATT calc" xfId="2001" xr:uid="{00000000-0005-0000-0000-0000CD070000}"/>
    <cellStyle name="20% - Accent1 5 2 2 2 3" xfId="2002" xr:uid="{00000000-0005-0000-0000-0000CE070000}"/>
    <cellStyle name="20% - Accent1 5 2 2 2 3 2" xfId="2003" xr:uid="{00000000-0005-0000-0000-0000CF070000}"/>
    <cellStyle name="20% - Accent1 5 2 2 2 3 2 2" xfId="2004" xr:uid="{00000000-0005-0000-0000-0000D0070000}"/>
    <cellStyle name="20% - Accent1 5 2 2 2 3 2 3" xfId="2005" xr:uid="{00000000-0005-0000-0000-0000D1070000}"/>
    <cellStyle name="20% - Accent1 5 2 2 2 3 2_OATT calc" xfId="2006" xr:uid="{00000000-0005-0000-0000-0000D2070000}"/>
    <cellStyle name="20% - Accent1 5 2 2 2 3 3" xfId="2007" xr:uid="{00000000-0005-0000-0000-0000D3070000}"/>
    <cellStyle name="20% - Accent1 5 2 2 2 3 4" xfId="2008" xr:uid="{00000000-0005-0000-0000-0000D4070000}"/>
    <cellStyle name="20% - Accent1 5 2 2 2 3_OATT calc" xfId="2009" xr:uid="{00000000-0005-0000-0000-0000D5070000}"/>
    <cellStyle name="20% - Accent1 5 2 2 2 4" xfId="2010" xr:uid="{00000000-0005-0000-0000-0000D6070000}"/>
    <cellStyle name="20% - Accent1 5 2 2 2 4 2" xfId="2011" xr:uid="{00000000-0005-0000-0000-0000D7070000}"/>
    <cellStyle name="20% - Accent1 5 2 2 2 4 3" xfId="2012" xr:uid="{00000000-0005-0000-0000-0000D8070000}"/>
    <cellStyle name="20% - Accent1 5 2 2 2 4_OATT calc" xfId="2013" xr:uid="{00000000-0005-0000-0000-0000D9070000}"/>
    <cellStyle name="20% - Accent1 5 2 2 2 5" xfId="2014" xr:uid="{00000000-0005-0000-0000-0000DA070000}"/>
    <cellStyle name="20% - Accent1 5 2 2 2 6" xfId="2015" xr:uid="{00000000-0005-0000-0000-0000DB070000}"/>
    <cellStyle name="20% - Accent1 5 2 2 2 7" xfId="2016" xr:uid="{00000000-0005-0000-0000-0000DC070000}"/>
    <cellStyle name="20% - Accent1 5 2 2 2 8" xfId="2017" xr:uid="{00000000-0005-0000-0000-0000DD070000}"/>
    <cellStyle name="20% - Accent1 5 2 2 2 9" xfId="2018" xr:uid="{00000000-0005-0000-0000-0000DE070000}"/>
    <cellStyle name="20% - Accent1 5 2 2 2_OATT calc" xfId="2019" xr:uid="{00000000-0005-0000-0000-0000DF070000}"/>
    <cellStyle name="20% - Accent1 5 2 2 3" xfId="2020" xr:uid="{00000000-0005-0000-0000-0000E0070000}"/>
    <cellStyle name="20% - Accent1 5 2 2 3 2" xfId="2021" xr:uid="{00000000-0005-0000-0000-0000E1070000}"/>
    <cellStyle name="20% - Accent1 5 2 2 3 2 2" xfId="2022" xr:uid="{00000000-0005-0000-0000-0000E2070000}"/>
    <cellStyle name="20% - Accent1 5 2 2 3 2 3" xfId="2023" xr:uid="{00000000-0005-0000-0000-0000E3070000}"/>
    <cellStyle name="20% - Accent1 5 2 2 3 2_OATT calc" xfId="2024" xr:uid="{00000000-0005-0000-0000-0000E4070000}"/>
    <cellStyle name="20% - Accent1 5 2 2 3 3" xfId="2025" xr:uid="{00000000-0005-0000-0000-0000E5070000}"/>
    <cellStyle name="20% - Accent1 5 2 2 3 4" xfId="2026" xr:uid="{00000000-0005-0000-0000-0000E6070000}"/>
    <cellStyle name="20% - Accent1 5 2 2 3 5" xfId="2027" xr:uid="{00000000-0005-0000-0000-0000E7070000}"/>
    <cellStyle name="20% - Accent1 5 2 2 3_OATT calc" xfId="2028" xr:uid="{00000000-0005-0000-0000-0000E8070000}"/>
    <cellStyle name="20% - Accent1 5 2 2 4" xfId="2029" xr:uid="{00000000-0005-0000-0000-0000E9070000}"/>
    <cellStyle name="20% - Accent1 5 2 2 4 2" xfId="2030" xr:uid="{00000000-0005-0000-0000-0000EA070000}"/>
    <cellStyle name="20% - Accent1 5 2 2 4 2 2" xfId="2031" xr:uid="{00000000-0005-0000-0000-0000EB070000}"/>
    <cellStyle name="20% - Accent1 5 2 2 4 2 3" xfId="2032" xr:uid="{00000000-0005-0000-0000-0000EC070000}"/>
    <cellStyle name="20% - Accent1 5 2 2 4 2_OATT calc" xfId="2033" xr:uid="{00000000-0005-0000-0000-0000ED070000}"/>
    <cellStyle name="20% - Accent1 5 2 2 4 3" xfId="2034" xr:uid="{00000000-0005-0000-0000-0000EE070000}"/>
    <cellStyle name="20% - Accent1 5 2 2 4 4" xfId="2035" xr:uid="{00000000-0005-0000-0000-0000EF070000}"/>
    <cellStyle name="20% - Accent1 5 2 2 4_OATT calc" xfId="2036" xr:uid="{00000000-0005-0000-0000-0000F0070000}"/>
    <cellStyle name="20% - Accent1 5 2 2 5" xfId="2037" xr:uid="{00000000-0005-0000-0000-0000F1070000}"/>
    <cellStyle name="20% - Accent1 5 2 2 5 2" xfId="2038" xr:uid="{00000000-0005-0000-0000-0000F2070000}"/>
    <cellStyle name="20% - Accent1 5 2 2 5 3" xfId="2039" xr:uid="{00000000-0005-0000-0000-0000F3070000}"/>
    <cellStyle name="20% - Accent1 5 2 2 5_OATT calc" xfId="2040" xr:uid="{00000000-0005-0000-0000-0000F4070000}"/>
    <cellStyle name="20% - Accent1 5 2 2 6" xfId="2041" xr:uid="{00000000-0005-0000-0000-0000F5070000}"/>
    <cellStyle name="20% - Accent1 5 2 2 7" xfId="2042" xr:uid="{00000000-0005-0000-0000-0000F6070000}"/>
    <cellStyle name="20% - Accent1 5 2 2 8" xfId="2043" xr:uid="{00000000-0005-0000-0000-0000F7070000}"/>
    <cellStyle name="20% - Accent1 5 2 2 9" xfId="2044" xr:uid="{00000000-0005-0000-0000-0000F8070000}"/>
    <cellStyle name="20% - Accent1 5 2 2_OATT calc" xfId="2045" xr:uid="{00000000-0005-0000-0000-0000F9070000}"/>
    <cellStyle name="20% - Accent1 5 2 3" xfId="2046" xr:uid="{00000000-0005-0000-0000-0000FA070000}"/>
    <cellStyle name="20% - Accent1 5 2 3 10" xfId="2047" xr:uid="{00000000-0005-0000-0000-0000FB070000}"/>
    <cellStyle name="20% - Accent1 5 2 3 11" xfId="2048" xr:uid="{00000000-0005-0000-0000-0000FC070000}"/>
    <cellStyle name="20% - Accent1 5 2 3 2" xfId="2049" xr:uid="{00000000-0005-0000-0000-0000FD070000}"/>
    <cellStyle name="20% - Accent1 5 2 3 2 2" xfId="2050" xr:uid="{00000000-0005-0000-0000-0000FE070000}"/>
    <cellStyle name="20% - Accent1 5 2 3 2 2 2" xfId="2051" xr:uid="{00000000-0005-0000-0000-0000FF070000}"/>
    <cellStyle name="20% - Accent1 5 2 3 2 2 3" xfId="2052" xr:uid="{00000000-0005-0000-0000-000000080000}"/>
    <cellStyle name="20% - Accent1 5 2 3 2 2_OATT calc" xfId="2053" xr:uid="{00000000-0005-0000-0000-000001080000}"/>
    <cellStyle name="20% - Accent1 5 2 3 2 3" xfId="2054" xr:uid="{00000000-0005-0000-0000-000002080000}"/>
    <cellStyle name="20% - Accent1 5 2 3 2 4" xfId="2055" xr:uid="{00000000-0005-0000-0000-000003080000}"/>
    <cellStyle name="20% - Accent1 5 2 3 2 5" xfId="2056" xr:uid="{00000000-0005-0000-0000-000004080000}"/>
    <cellStyle name="20% - Accent1 5 2 3 2_OATT calc" xfId="2057" xr:uid="{00000000-0005-0000-0000-000005080000}"/>
    <cellStyle name="20% - Accent1 5 2 3 3" xfId="2058" xr:uid="{00000000-0005-0000-0000-000006080000}"/>
    <cellStyle name="20% - Accent1 5 2 3 3 2" xfId="2059" xr:uid="{00000000-0005-0000-0000-000007080000}"/>
    <cellStyle name="20% - Accent1 5 2 3 3 2 2" xfId="2060" xr:uid="{00000000-0005-0000-0000-000008080000}"/>
    <cellStyle name="20% - Accent1 5 2 3 3 2 3" xfId="2061" xr:uid="{00000000-0005-0000-0000-000009080000}"/>
    <cellStyle name="20% - Accent1 5 2 3 3 2_OATT calc" xfId="2062" xr:uid="{00000000-0005-0000-0000-00000A080000}"/>
    <cellStyle name="20% - Accent1 5 2 3 3 3" xfId="2063" xr:uid="{00000000-0005-0000-0000-00000B080000}"/>
    <cellStyle name="20% - Accent1 5 2 3 3 4" xfId="2064" xr:uid="{00000000-0005-0000-0000-00000C080000}"/>
    <cellStyle name="20% - Accent1 5 2 3 3_OATT calc" xfId="2065" xr:uid="{00000000-0005-0000-0000-00000D080000}"/>
    <cellStyle name="20% - Accent1 5 2 3 4" xfId="2066" xr:uid="{00000000-0005-0000-0000-00000E080000}"/>
    <cellStyle name="20% - Accent1 5 2 3 4 2" xfId="2067" xr:uid="{00000000-0005-0000-0000-00000F080000}"/>
    <cellStyle name="20% - Accent1 5 2 3 4 3" xfId="2068" xr:uid="{00000000-0005-0000-0000-000010080000}"/>
    <cellStyle name="20% - Accent1 5 2 3 4_OATT calc" xfId="2069" xr:uid="{00000000-0005-0000-0000-000011080000}"/>
    <cellStyle name="20% - Accent1 5 2 3 5" xfId="2070" xr:uid="{00000000-0005-0000-0000-000012080000}"/>
    <cellStyle name="20% - Accent1 5 2 3 6" xfId="2071" xr:uid="{00000000-0005-0000-0000-000013080000}"/>
    <cellStyle name="20% - Accent1 5 2 3 7" xfId="2072" xr:uid="{00000000-0005-0000-0000-000014080000}"/>
    <cellStyle name="20% - Accent1 5 2 3 8" xfId="2073" xr:uid="{00000000-0005-0000-0000-000015080000}"/>
    <cellStyle name="20% - Accent1 5 2 3 9" xfId="2074" xr:uid="{00000000-0005-0000-0000-000016080000}"/>
    <cellStyle name="20% - Accent1 5 2 3_OATT calc" xfId="2075" xr:uid="{00000000-0005-0000-0000-000017080000}"/>
    <cellStyle name="20% - Accent1 5 2 4" xfId="2076" xr:uid="{00000000-0005-0000-0000-000018080000}"/>
    <cellStyle name="20% - Accent1 5 2 4 2" xfId="2077" xr:uid="{00000000-0005-0000-0000-000019080000}"/>
    <cellStyle name="20% - Accent1 5 2 4 2 2" xfId="2078" xr:uid="{00000000-0005-0000-0000-00001A080000}"/>
    <cellStyle name="20% - Accent1 5 2 4 2 3" xfId="2079" xr:uid="{00000000-0005-0000-0000-00001B080000}"/>
    <cellStyle name="20% - Accent1 5 2 4 2_OATT calc" xfId="2080" xr:uid="{00000000-0005-0000-0000-00001C080000}"/>
    <cellStyle name="20% - Accent1 5 2 4 3" xfId="2081" xr:uid="{00000000-0005-0000-0000-00001D080000}"/>
    <cellStyle name="20% - Accent1 5 2 4 4" xfId="2082" xr:uid="{00000000-0005-0000-0000-00001E080000}"/>
    <cellStyle name="20% - Accent1 5 2 4 5" xfId="2083" xr:uid="{00000000-0005-0000-0000-00001F080000}"/>
    <cellStyle name="20% - Accent1 5 2 4_OATT calc" xfId="2084" xr:uid="{00000000-0005-0000-0000-000020080000}"/>
    <cellStyle name="20% - Accent1 5 2 5" xfId="2085" xr:uid="{00000000-0005-0000-0000-000021080000}"/>
    <cellStyle name="20% - Accent1 5 2 5 2" xfId="2086" xr:uid="{00000000-0005-0000-0000-000022080000}"/>
    <cellStyle name="20% - Accent1 5 2 5 2 2" xfId="2087" xr:uid="{00000000-0005-0000-0000-000023080000}"/>
    <cellStyle name="20% - Accent1 5 2 5 2 3" xfId="2088" xr:uid="{00000000-0005-0000-0000-000024080000}"/>
    <cellStyle name="20% - Accent1 5 2 5 2_OATT calc" xfId="2089" xr:uid="{00000000-0005-0000-0000-000025080000}"/>
    <cellStyle name="20% - Accent1 5 2 5 3" xfId="2090" xr:uid="{00000000-0005-0000-0000-000026080000}"/>
    <cellStyle name="20% - Accent1 5 2 5 4" xfId="2091" xr:uid="{00000000-0005-0000-0000-000027080000}"/>
    <cellStyle name="20% - Accent1 5 2 5_OATT calc" xfId="2092" xr:uid="{00000000-0005-0000-0000-000028080000}"/>
    <cellStyle name="20% - Accent1 5 2 6" xfId="2093" xr:uid="{00000000-0005-0000-0000-000029080000}"/>
    <cellStyle name="20% - Accent1 5 2 6 2" xfId="2094" xr:uid="{00000000-0005-0000-0000-00002A080000}"/>
    <cellStyle name="20% - Accent1 5 2 6 3" xfId="2095" xr:uid="{00000000-0005-0000-0000-00002B080000}"/>
    <cellStyle name="20% - Accent1 5 2 6_OATT calc" xfId="2096" xr:uid="{00000000-0005-0000-0000-00002C080000}"/>
    <cellStyle name="20% - Accent1 5 2 7" xfId="2097" xr:uid="{00000000-0005-0000-0000-00002D080000}"/>
    <cellStyle name="20% - Accent1 5 2 8" xfId="2098" xr:uid="{00000000-0005-0000-0000-00002E080000}"/>
    <cellStyle name="20% - Accent1 5 2 9" xfId="2099" xr:uid="{00000000-0005-0000-0000-00002F080000}"/>
    <cellStyle name="20% - Accent1 5 2_OATT calc" xfId="2100" xr:uid="{00000000-0005-0000-0000-000030080000}"/>
    <cellStyle name="20% - Accent1 5 3" xfId="2101" xr:uid="{00000000-0005-0000-0000-000031080000}"/>
    <cellStyle name="20% - Accent1 5 3 10" xfId="2102" xr:uid="{00000000-0005-0000-0000-000032080000}"/>
    <cellStyle name="20% - Accent1 5 3 11" xfId="2103" xr:uid="{00000000-0005-0000-0000-000033080000}"/>
    <cellStyle name="20% - Accent1 5 3 12" xfId="2104" xr:uid="{00000000-0005-0000-0000-000034080000}"/>
    <cellStyle name="20% - Accent1 5 3 2" xfId="2105" xr:uid="{00000000-0005-0000-0000-000035080000}"/>
    <cellStyle name="20% - Accent1 5 3 2 10" xfId="2106" xr:uid="{00000000-0005-0000-0000-000036080000}"/>
    <cellStyle name="20% - Accent1 5 3 2 11" xfId="2107" xr:uid="{00000000-0005-0000-0000-000037080000}"/>
    <cellStyle name="20% - Accent1 5 3 2 2" xfId="2108" xr:uid="{00000000-0005-0000-0000-000038080000}"/>
    <cellStyle name="20% - Accent1 5 3 2 2 10" xfId="2109" xr:uid="{00000000-0005-0000-0000-000039080000}"/>
    <cellStyle name="20% - Accent1 5 3 2 2 11" xfId="2110" xr:uid="{00000000-0005-0000-0000-00003A080000}"/>
    <cellStyle name="20% - Accent1 5 3 2 2 2" xfId="2111" xr:uid="{00000000-0005-0000-0000-00003B080000}"/>
    <cellStyle name="20% - Accent1 5 3 2 2 2 2" xfId="2112" xr:uid="{00000000-0005-0000-0000-00003C080000}"/>
    <cellStyle name="20% - Accent1 5 3 2 2 2 2 2" xfId="2113" xr:uid="{00000000-0005-0000-0000-00003D080000}"/>
    <cellStyle name="20% - Accent1 5 3 2 2 2 2 3" xfId="2114" xr:uid="{00000000-0005-0000-0000-00003E080000}"/>
    <cellStyle name="20% - Accent1 5 3 2 2 2 2_OATT calc" xfId="2115" xr:uid="{00000000-0005-0000-0000-00003F080000}"/>
    <cellStyle name="20% - Accent1 5 3 2 2 2 3" xfId="2116" xr:uid="{00000000-0005-0000-0000-000040080000}"/>
    <cellStyle name="20% - Accent1 5 3 2 2 2 4" xfId="2117" xr:uid="{00000000-0005-0000-0000-000041080000}"/>
    <cellStyle name="20% - Accent1 5 3 2 2 2 5" xfId="2118" xr:uid="{00000000-0005-0000-0000-000042080000}"/>
    <cellStyle name="20% - Accent1 5 3 2 2 2_OATT calc" xfId="2119" xr:uid="{00000000-0005-0000-0000-000043080000}"/>
    <cellStyle name="20% - Accent1 5 3 2 2 3" xfId="2120" xr:uid="{00000000-0005-0000-0000-000044080000}"/>
    <cellStyle name="20% - Accent1 5 3 2 2 3 2" xfId="2121" xr:uid="{00000000-0005-0000-0000-000045080000}"/>
    <cellStyle name="20% - Accent1 5 3 2 2 3 2 2" xfId="2122" xr:uid="{00000000-0005-0000-0000-000046080000}"/>
    <cellStyle name="20% - Accent1 5 3 2 2 3 2 3" xfId="2123" xr:uid="{00000000-0005-0000-0000-000047080000}"/>
    <cellStyle name="20% - Accent1 5 3 2 2 3 2_OATT calc" xfId="2124" xr:uid="{00000000-0005-0000-0000-000048080000}"/>
    <cellStyle name="20% - Accent1 5 3 2 2 3 3" xfId="2125" xr:uid="{00000000-0005-0000-0000-000049080000}"/>
    <cellStyle name="20% - Accent1 5 3 2 2 3 4" xfId="2126" xr:uid="{00000000-0005-0000-0000-00004A080000}"/>
    <cellStyle name="20% - Accent1 5 3 2 2 3_OATT calc" xfId="2127" xr:uid="{00000000-0005-0000-0000-00004B080000}"/>
    <cellStyle name="20% - Accent1 5 3 2 2 4" xfId="2128" xr:uid="{00000000-0005-0000-0000-00004C080000}"/>
    <cellStyle name="20% - Accent1 5 3 2 2 4 2" xfId="2129" xr:uid="{00000000-0005-0000-0000-00004D080000}"/>
    <cellStyle name="20% - Accent1 5 3 2 2 4 3" xfId="2130" xr:uid="{00000000-0005-0000-0000-00004E080000}"/>
    <cellStyle name="20% - Accent1 5 3 2 2 4_OATT calc" xfId="2131" xr:uid="{00000000-0005-0000-0000-00004F080000}"/>
    <cellStyle name="20% - Accent1 5 3 2 2 5" xfId="2132" xr:uid="{00000000-0005-0000-0000-000050080000}"/>
    <cellStyle name="20% - Accent1 5 3 2 2 6" xfId="2133" xr:uid="{00000000-0005-0000-0000-000051080000}"/>
    <cellStyle name="20% - Accent1 5 3 2 2 7" xfId="2134" xr:uid="{00000000-0005-0000-0000-000052080000}"/>
    <cellStyle name="20% - Accent1 5 3 2 2 8" xfId="2135" xr:uid="{00000000-0005-0000-0000-000053080000}"/>
    <cellStyle name="20% - Accent1 5 3 2 2 9" xfId="2136" xr:uid="{00000000-0005-0000-0000-000054080000}"/>
    <cellStyle name="20% - Accent1 5 3 2 2_OATT calc" xfId="2137" xr:uid="{00000000-0005-0000-0000-000055080000}"/>
    <cellStyle name="20% - Accent1 5 3 2 3" xfId="2138" xr:uid="{00000000-0005-0000-0000-000056080000}"/>
    <cellStyle name="20% - Accent1 5 3 2 3 2" xfId="2139" xr:uid="{00000000-0005-0000-0000-000057080000}"/>
    <cellStyle name="20% - Accent1 5 3 2 3 2 2" xfId="2140" xr:uid="{00000000-0005-0000-0000-000058080000}"/>
    <cellStyle name="20% - Accent1 5 3 2 3 2 3" xfId="2141" xr:uid="{00000000-0005-0000-0000-000059080000}"/>
    <cellStyle name="20% - Accent1 5 3 2 3 2_OATT calc" xfId="2142" xr:uid="{00000000-0005-0000-0000-00005A080000}"/>
    <cellStyle name="20% - Accent1 5 3 2 3 3" xfId="2143" xr:uid="{00000000-0005-0000-0000-00005B080000}"/>
    <cellStyle name="20% - Accent1 5 3 2 3 4" xfId="2144" xr:uid="{00000000-0005-0000-0000-00005C080000}"/>
    <cellStyle name="20% - Accent1 5 3 2 3 5" xfId="2145" xr:uid="{00000000-0005-0000-0000-00005D080000}"/>
    <cellStyle name="20% - Accent1 5 3 2 3_OATT calc" xfId="2146" xr:uid="{00000000-0005-0000-0000-00005E080000}"/>
    <cellStyle name="20% - Accent1 5 3 2 4" xfId="2147" xr:uid="{00000000-0005-0000-0000-00005F080000}"/>
    <cellStyle name="20% - Accent1 5 3 2 4 2" xfId="2148" xr:uid="{00000000-0005-0000-0000-000060080000}"/>
    <cellStyle name="20% - Accent1 5 3 2 4 2 2" xfId="2149" xr:uid="{00000000-0005-0000-0000-000061080000}"/>
    <cellStyle name="20% - Accent1 5 3 2 4 2 3" xfId="2150" xr:uid="{00000000-0005-0000-0000-000062080000}"/>
    <cellStyle name="20% - Accent1 5 3 2 4 2_OATT calc" xfId="2151" xr:uid="{00000000-0005-0000-0000-000063080000}"/>
    <cellStyle name="20% - Accent1 5 3 2 4 3" xfId="2152" xr:uid="{00000000-0005-0000-0000-000064080000}"/>
    <cellStyle name="20% - Accent1 5 3 2 4 4" xfId="2153" xr:uid="{00000000-0005-0000-0000-000065080000}"/>
    <cellStyle name="20% - Accent1 5 3 2 4_OATT calc" xfId="2154" xr:uid="{00000000-0005-0000-0000-000066080000}"/>
    <cellStyle name="20% - Accent1 5 3 2 5" xfId="2155" xr:uid="{00000000-0005-0000-0000-000067080000}"/>
    <cellStyle name="20% - Accent1 5 3 2 5 2" xfId="2156" xr:uid="{00000000-0005-0000-0000-000068080000}"/>
    <cellStyle name="20% - Accent1 5 3 2 5 3" xfId="2157" xr:uid="{00000000-0005-0000-0000-000069080000}"/>
    <cellStyle name="20% - Accent1 5 3 2 5_OATT calc" xfId="2158" xr:uid="{00000000-0005-0000-0000-00006A080000}"/>
    <cellStyle name="20% - Accent1 5 3 2 6" xfId="2159" xr:uid="{00000000-0005-0000-0000-00006B080000}"/>
    <cellStyle name="20% - Accent1 5 3 2 7" xfId="2160" xr:uid="{00000000-0005-0000-0000-00006C080000}"/>
    <cellStyle name="20% - Accent1 5 3 2 8" xfId="2161" xr:uid="{00000000-0005-0000-0000-00006D080000}"/>
    <cellStyle name="20% - Accent1 5 3 2 9" xfId="2162" xr:uid="{00000000-0005-0000-0000-00006E080000}"/>
    <cellStyle name="20% - Accent1 5 3 2_OATT calc" xfId="2163" xr:uid="{00000000-0005-0000-0000-00006F080000}"/>
    <cellStyle name="20% - Accent1 5 3 3" xfId="2164" xr:uid="{00000000-0005-0000-0000-000070080000}"/>
    <cellStyle name="20% - Accent1 5 3 3 10" xfId="2165" xr:uid="{00000000-0005-0000-0000-000071080000}"/>
    <cellStyle name="20% - Accent1 5 3 3 11" xfId="2166" xr:uid="{00000000-0005-0000-0000-000072080000}"/>
    <cellStyle name="20% - Accent1 5 3 3 2" xfId="2167" xr:uid="{00000000-0005-0000-0000-000073080000}"/>
    <cellStyle name="20% - Accent1 5 3 3 2 2" xfId="2168" xr:uid="{00000000-0005-0000-0000-000074080000}"/>
    <cellStyle name="20% - Accent1 5 3 3 2 2 2" xfId="2169" xr:uid="{00000000-0005-0000-0000-000075080000}"/>
    <cellStyle name="20% - Accent1 5 3 3 2 2 3" xfId="2170" xr:uid="{00000000-0005-0000-0000-000076080000}"/>
    <cellStyle name="20% - Accent1 5 3 3 2 2_OATT calc" xfId="2171" xr:uid="{00000000-0005-0000-0000-000077080000}"/>
    <cellStyle name="20% - Accent1 5 3 3 2 3" xfId="2172" xr:uid="{00000000-0005-0000-0000-000078080000}"/>
    <cellStyle name="20% - Accent1 5 3 3 2 4" xfId="2173" xr:uid="{00000000-0005-0000-0000-000079080000}"/>
    <cellStyle name="20% - Accent1 5 3 3 2 5" xfId="2174" xr:uid="{00000000-0005-0000-0000-00007A080000}"/>
    <cellStyle name="20% - Accent1 5 3 3 2_OATT calc" xfId="2175" xr:uid="{00000000-0005-0000-0000-00007B080000}"/>
    <cellStyle name="20% - Accent1 5 3 3 3" xfId="2176" xr:uid="{00000000-0005-0000-0000-00007C080000}"/>
    <cellStyle name="20% - Accent1 5 3 3 3 2" xfId="2177" xr:uid="{00000000-0005-0000-0000-00007D080000}"/>
    <cellStyle name="20% - Accent1 5 3 3 3 2 2" xfId="2178" xr:uid="{00000000-0005-0000-0000-00007E080000}"/>
    <cellStyle name="20% - Accent1 5 3 3 3 2 3" xfId="2179" xr:uid="{00000000-0005-0000-0000-00007F080000}"/>
    <cellStyle name="20% - Accent1 5 3 3 3 2_OATT calc" xfId="2180" xr:uid="{00000000-0005-0000-0000-000080080000}"/>
    <cellStyle name="20% - Accent1 5 3 3 3 3" xfId="2181" xr:uid="{00000000-0005-0000-0000-000081080000}"/>
    <cellStyle name="20% - Accent1 5 3 3 3 4" xfId="2182" xr:uid="{00000000-0005-0000-0000-000082080000}"/>
    <cellStyle name="20% - Accent1 5 3 3 3_OATT calc" xfId="2183" xr:uid="{00000000-0005-0000-0000-000083080000}"/>
    <cellStyle name="20% - Accent1 5 3 3 4" xfId="2184" xr:uid="{00000000-0005-0000-0000-000084080000}"/>
    <cellStyle name="20% - Accent1 5 3 3 4 2" xfId="2185" xr:uid="{00000000-0005-0000-0000-000085080000}"/>
    <cellStyle name="20% - Accent1 5 3 3 4 3" xfId="2186" xr:uid="{00000000-0005-0000-0000-000086080000}"/>
    <cellStyle name="20% - Accent1 5 3 3 4_OATT calc" xfId="2187" xr:uid="{00000000-0005-0000-0000-000087080000}"/>
    <cellStyle name="20% - Accent1 5 3 3 5" xfId="2188" xr:uid="{00000000-0005-0000-0000-000088080000}"/>
    <cellStyle name="20% - Accent1 5 3 3 6" xfId="2189" xr:uid="{00000000-0005-0000-0000-000089080000}"/>
    <cellStyle name="20% - Accent1 5 3 3 7" xfId="2190" xr:uid="{00000000-0005-0000-0000-00008A080000}"/>
    <cellStyle name="20% - Accent1 5 3 3 8" xfId="2191" xr:uid="{00000000-0005-0000-0000-00008B080000}"/>
    <cellStyle name="20% - Accent1 5 3 3 9" xfId="2192" xr:uid="{00000000-0005-0000-0000-00008C080000}"/>
    <cellStyle name="20% - Accent1 5 3 3_OATT calc" xfId="2193" xr:uid="{00000000-0005-0000-0000-00008D080000}"/>
    <cellStyle name="20% - Accent1 5 3 4" xfId="2194" xr:uid="{00000000-0005-0000-0000-00008E080000}"/>
    <cellStyle name="20% - Accent1 5 3 4 2" xfId="2195" xr:uid="{00000000-0005-0000-0000-00008F080000}"/>
    <cellStyle name="20% - Accent1 5 3 4 2 2" xfId="2196" xr:uid="{00000000-0005-0000-0000-000090080000}"/>
    <cellStyle name="20% - Accent1 5 3 4 2 3" xfId="2197" xr:uid="{00000000-0005-0000-0000-000091080000}"/>
    <cellStyle name="20% - Accent1 5 3 4 2_OATT calc" xfId="2198" xr:uid="{00000000-0005-0000-0000-000092080000}"/>
    <cellStyle name="20% - Accent1 5 3 4 3" xfId="2199" xr:uid="{00000000-0005-0000-0000-000093080000}"/>
    <cellStyle name="20% - Accent1 5 3 4 4" xfId="2200" xr:uid="{00000000-0005-0000-0000-000094080000}"/>
    <cellStyle name="20% - Accent1 5 3 4 5" xfId="2201" xr:uid="{00000000-0005-0000-0000-000095080000}"/>
    <cellStyle name="20% - Accent1 5 3 4_OATT calc" xfId="2202" xr:uid="{00000000-0005-0000-0000-000096080000}"/>
    <cellStyle name="20% - Accent1 5 3 5" xfId="2203" xr:uid="{00000000-0005-0000-0000-000097080000}"/>
    <cellStyle name="20% - Accent1 5 3 5 2" xfId="2204" xr:uid="{00000000-0005-0000-0000-000098080000}"/>
    <cellStyle name="20% - Accent1 5 3 5 2 2" xfId="2205" xr:uid="{00000000-0005-0000-0000-000099080000}"/>
    <cellStyle name="20% - Accent1 5 3 5 2 3" xfId="2206" xr:uid="{00000000-0005-0000-0000-00009A080000}"/>
    <cellStyle name="20% - Accent1 5 3 5 2_OATT calc" xfId="2207" xr:uid="{00000000-0005-0000-0000-00009B080000}"/>
    <cellStyle name="20% - Accent1 5 3 5 3" xfId="2208" xr:uid="{00000000-0005-0000-0000-00009C080000}"/>
    <cellStyle name="20% - Accent1 5 3 5 4" xfId="2209" xr:uid="{00000000-0005-0000-0000-00009D080000}"/>
    <cellStyle name="20% - Accent1 5 3 5_OATT calc" xfId="2210" xr:uid="{00000000-0005-0000-0000-00009E080000}"/>
    <cellStyle name="20% - Accent1 5 3 6" xfId="2211" xr:uid="{00000000-0005-0000-0000-00009F080000}"/>
    <cellStyle name="20% - Accent1 5 3 6 2" xfId="2212" xr:uid="{00000000-0005-0000-0000-0000A0080000}"/>
    <cellStyle name="20% - Accent1 5 3 6 3" xfId="2213" xr:uid="{00000000-0005-0000-0000-0000A1080000}"/>
    <cellStyle name="20% - Accent1 5 3 6_OATT calc" xfId="2214" xr:uid="{00000000-0005-0000-0000-0000A2080000}"/>
    <cellStyle name="20% - Accent1 5 3 7" xfId="2215" xr:uid="{00000000-0005-0000-0000-0000A3080000}"/>
    <cellStyle name="20% - Accent1 5 3 8" xfId="2216" xr:uid="{00000000-0005-0000-0000-0000A4080000}"/>
    <cellStyle name="20% - Accent1 5 3 9" xfId="2217" xr:uid="{00000000-0005-0000-0000-0000A5080000}"/>
    <cellStyle name="20% - Accent1 5 3_OATT calc" xfId="2218" xr:uid="{00000000-0005-0000-0000-0000A6080000}"/>
    <cellStyle name="20% - Accent1 5 4" xfId="2219" xr:uid="{00000000-0005-0000-0000-0000A7080000}"/>
    <cellStyle name="20% - Accent1 5 4 10" xfId="2220" xr:uid="{00000000-0005-0000-0000-0000A8080000}"/>
    <cellStyle name="20% - Accent1 5 4 11" xfId="2221" xr:uid="{00000000-0005-0000-0000-0000A9080000}"/>
    <cellStyle name="20% - Accent1 5 4 2" xfId="2222" xr:uid="{00000000-0005-0000-0000-0000AA080000}"/>
    <cellStyle name="20% - Accent1 5 4 2 10" xfId="2223" xr:uid="{00000000-0005-0000-0000-0000AB080000}"/>
    <cellStyle name="20% - Accent1 5 4 2 11" xfId="2224" xr:uid="{00000000-0005-0000-0000-0000AC080000}"/>
    <cellStyle name="20% - Accent1 5 4 2 2" xfId="2225" xr:uid="{00000000-0005-0000-0000-0000AD080000}"/>
    <cellStyle name="20% - Accent1 5 4 2 2 2" xfId="2226" xr:uid="{00000000-0005-0000-0000-0000AE080000}"/>
    <cellStyle name="20% - Accent1 5 4 2 2 2 2" xfId="2227" xr:uid="{00000000-0005-0000-0000-0000AF080000}"/>
    <cellStyle name="20% - Accent1 5 4 2 2 2 3" xfId="2228" xr:uid="{00000000-0005-0000-0000-0000B0080000}"/>
    <cellStyle name="20% - Accent1 5 4 2 2 2_OATT calc" xfId="2229" xr:uid="{00000000-0005-0000-0000-0000B1080000}"/>
    <cellStyle name="20% - Accent1 5 4 2 2 3" xfId="2230" xr:uid="{00000000-0005-0000-0000-0000B2080000}"/>
    <cellStyle name="20% - Accent1 5 4 2 2 4" xfId="2231" xr:uid="{00000000-0005-0000-0000-0000B3080000}"/>
    <cellStyle name="20% - Accent1 5 4 2 2 5" xfId="2232" xr:uid="{00000000-0005-0000-0000-0000B4080000}"/>
    <cellStyle name="20% - Accent1 5 4 2 2_OATT calc" xfId="2233" xr:uid="{00000000-0005-0000-0000-0000B5080000}"/>
    <cellStyle name="20% - Accent1 5 4 2 3" xfId="2234" xr:uid="{00000000-0005-0000-0000-0000B6080000}"/>
    <cellStyle name="20% - Accent1 5 4 2 3 2" xfId="2235" xr:uid="{00000000-0005-0000-0000-0000B7080000}"/>
    <cellStyle name="20% - Accent1 5 4 2 3 2 2" xfId="2236" xr:uid="{00000000-0005-0000-0000-0000B8080000}"/>
    <cellStyle name="20% - Accent1 5 4 2 3 2 3" xfId="2237" xr:uid="{00000000-0005-0000-0000-0000B9080000}"/>
    <cellStyle name="20% - Accent1 5 4 2 3 2_OATT calc" xfId="2238" xr:uid="{00000000-0005-0000-0000-0000BA080000}"/>
    <cellStyle name="20% - Accent1 5 4 2 3 3" xfId="2239" xr:uid="{00000000-0005-0000-0000-0000BB080000}"/>
    <cellStyle name="20% - Accent1 5 4 2 3 4" xfId="2240" xr:uid="{00000000-0005-0000-0000-0000BC080000}"/>
    <cellStyle name="20% - Accent1 5 4 2 3_OATT calc" xfId="2241" xr:uid="{00000000-0005-0000-0000-0000BD080000}"/>
    <cellStyle name="20% - Accent1 5 4 2 4" xfId="2242" xr:uid="{00000000-0005-0000-0000-0000BE080000}"/>
    <cellStyle name="20% - Accent1 5 4 2 4 2" xfId="2243" xr:uid="{00000000-0005-0000-0000-0000BF080000}"/>
    <cellStyle name="20% - Accent1 5 4 2 4 3" xfId="2244" xr:uid="{00000000-0005-0000-0000-0000C0080000}"/>
    <cellStyle name="20% - Accent1 5 4 2 4_OATT calc" xfId="2245" xr:uid="{00000000-0005-0000-0000-0000C1080000}"/>
    <cellStyle name="20% - Accent1 5 4 2 5" xfId="2246" xr:uid="{00000000-0005-0000-0000-0000C2080000}"/>
    <cellStyle name="20% - Accent1 5 4 2 6" xfId="2247" xr:uid="{00000000-0005-0000-0000-0000C3080000}"/>
    <cellStyle name="20% - Accent1 5 4 2 7" xfId="2248" xr:uid="{00000000-0005-0000-0000-0000C4080000}"/>
    <cellStyle name="20% - Accent1 5 4 2 8" xfId="2249" xr:uid="{00000000-0005-0000-0000-0000C5080000}"/>
    <cellStyle name="20% - Accent1 5 4 2 9" xfId="2250" xr:uid="{00000000-0005-0000-0000-0000C6080000}"/>
    <cellStyle name="20% - Accent1 5 4 2_OATT calc" xfId="2251" xr:uid="{00000000-0005-0000-0000-0000C7080000}"/>
    <cellStyle name="20% - Accent1 5 4 3" xfId="2252" xr:uid="{00000000-0005-0000-0000-0000C8080000}"/>
    <cellStyle name="20% - Accent1 5 4 3 2" xfId="2253" xr:uid="{00000000-0005-0000-0000-0000C9080000}"/>
    <cellStyle name="20% - Accent1 5 4 3 2 2" xfId="2254" xr:uid="{00000000-0005-0000-0000-0000CA080000}"/>
    <cellStyle name="20% - Accent1 5 4 3 2 3" xfId="2255" xr:uid="{00000000-0005-0000-0000-0000CB080000}"/>
    <cellStyle name="20% - Accent1 5 4 3 2_OATT calc" xfId="2256" xr:uid="{00000000-0005-0000-0000-0000CC080000}"/>
    <cellStyle name="20% - Accent1 5 4 3 3" xfId="2257" xr:uid="{00000000-0005-0000-0000-0000CD080000}"/>
    <cellStyle name="20% - Accent1 5 4 3 4" xfId="2258" xr:uid="{00000000-0005-0000-0000-0000CE080000}"/>
    <cellStyle name="20% - Accent1 5 4 3 5" xfId="2259" xr:uid="{00000000-0005-0000-0000-0000CF080000}"/>
    <cellStyle name="20% - Accent1 5 4 3_OATT calc" xfId="2260" xr:uid="{00000000-0005-0000-0000-0000D0080000}"/>
    <cellStyle name="20% - Accent1 5 4 4" xfId="2261" xr:uid="{00000000-0005-0000-0000-0000D1080000}"/>
    <cellStyle name="20% - Accent1 5 4 4 2" xfId="2262" xr:uid="{00000000-0005-0000-0000-0000D2080000}"/>
    <cellStyle name="20% - Accent1 5 4 4 2 2" xfId="2263" xr:uid="{00000000-0005-0000-0000-0000D3080000}"/>
    <cellStyle name="20% - Accent1 5 4 4 2 3" xfId="2264" xr:uid="{00000000-0005-0000-0000-0000D4080000}"/>
    <cellStyle name="20% - Accent1 5 4 4 2_OATT calc" xfId="2265" xr:uid="{00000000-0005-0000-0000-0000D5080000}"/>
    <cellStyle name="20% - Accent1 5 4 4 3" xfId="2266" xr:uid="{00000000-0005-0000-0000-0000D6080000}"/>
    <cellStyle name="20% - Accent1 5 4 4 4" xfId="2267" xr:uid="{00000000-0005-0000-0000-0000D7080000}"/>
    <cellStyle name="20% - Accent1 5 4 4_OATT calc" xfId="2268" xr:uid="{00000000-0005-0000-0000-0000D8080000}"/>
    <cellStyle name="20% - Accent1 5 4 5" xfId="2269" xr:uid="{00000000-0005-0000-0000-0000D9080000}"/>
    <cellStyle name="20% - Accent1 5 4 5 2" xfId="2270" xr:uid="{00000000-0005-0000-0000-0000DA080000}"/>
    <cellStyle name="20% - Accent1 5 4 5 3" xfId="2271" xr:uid="{00000000-0005-0000-0000-0000DB080000}"/>
    <cellStyle name="20% - Accent1 5 4 5_OATT calc" xfId="2272" xr:uid="{00000000-0005-0000-0000-0000DC080000}"/>
    <cellStyle name="20% - Accent1 5 4 6" xfId="2273" xr:uid="{00000000-0005-0000-0000-0000DD080000}"/>
    <cellStyle name="20% - Accent1 5 4 7" xfId="2274" xr:uid="{00000000-0005-0000-0000-0000DE080000}"/>
    <cellStyle name="20% - Accent1 5 4 8" xfId="2275" xr:uid="{00000000-0005-0000-0000-0000DF080000}"/>
    <cellStyle name="20% - Accent1 5 4 9" xfId="2276" xr:uid="{00000000-0005-0000-0000-0000E0080000}"/>
    <cellStyle name="20% - Accent1 5 4_OATT calc" xfId="2277" xr:uid="{00000000-0005-0000-0000-0000E1080000}"/>
    <cellStyle name="20% - Accent1 5 5" xfId="2278" xr:uid="{00000000-0005-0000-0000-0000E2080000}"/>
    <cellStyle name="20% - Accent1 5 5 10" xfId="2279" xr:uid="{00000000-0005-0000-0000-0000E3080000}"/>
    <cellStyle name="20% - Accent1 5 5 11" xfId="2280" xr:uid="{00000000-0005-0000-0000-0000E4080000}"/>
    <cellStyle name="20% - Accent1 5 5 2" xfId="2281" xr:uid="{00000000-0005-0000-0000-0000E5080000}"/>
    <cellStyle name="20% - Accent1 5 5 2 2" xfId="2282" xr:uid="{00000000-0005-0000-0000-0000E6080000}"/>
    <cellStyle name="20% - Accent1 5 5 2 2 2" xfId="2283" xr:uid="{00000000-0005-0000-0000-0000E7080000}"/>
    <cellStyle name="20% - Accent1 5 5 2 2 3" xfId="2284" xr:uid="{00000000-0005-0000-0000-0000E8080000}"/>
    <cellStyle name="20% - Accent1 5 5 2 2_OATT calc" xfId="2285" xr:uid="{00000000-0005-0000-0000-0000E9080000}"/>
    <cellStyle name="20% - Accent1 5 5 2 3" xfId="2286" xr:uid="{00000000-0005-0000-0000-0000EA080000}"/>
    <cellStyle name="20% - Accent1 5 5 2 4" xfId="2287" xr:uid="{00000000-0005-0000-0000-0000EB080000}"/>
    <cellStyle name="20% - Accent1 5 5 2 5" xfId="2288" xr:uid="{00000000-0005-0000-0000-0000EC080000}"/>
    <cellStyle name="20% - Accent1 5 5 2_OATT calc" xfId="2289" xr:uid="{00000000-0005-0000-0000-0000ED080000}"/>
    <cellStyle name="20% - Accent1 5 5 3" xfId="2290" xr:uid="{00000000-0005-0000-0000-0000EE080000}"/>
    <cellStyle name="20% - Accent1 5 5 3 2" xfId="2291" xr:uid="{00000000-0005-0000-0000-0000EF080000}"/>
    <cellStyle name="20% - Accent1 5 5 3 2 2" xfId="2292" xr:uid="{00000000-0005-0000-0000-0000F0080000}"/>
    <cellStyle name="20% - Accent1 5 5 3 2 3" xfId="2293" xr:uid="{00000000-0005-0000-0000-0000F1080000}"/>
    <cellStyle name="20% - Accent1 5 5 3 2_OATT calc" xfId="2294" xr:uid="{00000000-0005-0000-0000-0000F2080000}"/>
    <cellStyle name="20% - Accent1 5 5 3 3" xfId="2295" xr:uid="{00000000-0005-0000-0000-0000F3080000}"/>
    <cellStyle name="20% - Accent1 5 5 3 4" xfId="2296" xr:uid="{00000000-0005-0000-0000-0000F4080000}"/>
    <cellStyle name="20% - Accent1 5 5 3_OATT calc" xfId="2297" xr:uid="{00000000-0005-0000-0000-0000F5080000}"/>
    <cellStyle name="20% - Accent1 5 5 4" xfId="2298" xr:uid="{00000000-0005-0000-0000-0000F6080000}"/>
    <cellStyle name="20% - Accent1 5 5 4 2" xfId="2299" xr:uid="{00000000-0005-0000-0000-0000F7080000}"/>
    <cellStyle name="20% - Accent1 5 5 4 3" xfId="2300" xr:uid="{00000000-0005-0000-0000-0000F8080000}"/>
    <cellStyle name="20% - Accent1 5 5 4_OATT calc" xfId="2301" xr:uid="{00000000-0005-0000-0000-0000F9080000}"/>
    <cellStyle name="20% - Accent1 5 5 5" xfId="2302" xr:uid="{00000000-0005-0000-0000-0000FA080000}"/>
    <cellStyle name="20% - Accent1 5 5 6" xfId="2303" xr:uid="{00000000-0005-0000-0000-0000FB080000}"/>
    <cellStyle name="20% - Accent1 5 5 7" xfId="2304" xr:uid="{00000000-0005-0000-0000-0000FC080000}"/>
    <cellStyle name="20% - Accent1 5 5 8" xfId="2305" xr:uid="{00000000-0005-0000-0000-0000FD080000}"/>
    <cellStyle name="20% - Accent1 5 5 9" xfId="2306" xr:uid="{00000000-0005-0000-0000-0000FE080000}"/>
    <cellStyle name="20% - Accent1 5 5_OATT calc" xfId="2307" xr:uid="{00000000-0005-0000-0000-0000FF080000}"/>
    <cellStyle name="20% - Accent1 5 6" xfId="2308" xr:uid="{00000000-0005-0000-0000-000000090000}"/>
    <cellStyle name="20% - Accent1 5 6 2" xfId="2309" xr:uid="{00000000-0005-0000-0000-000001090000}"/>
    <cellStyle name="20% - Accent1 5 6 2 2" xfId="2310" xr:uid="{00000000-0005-0000-0000-000002090000}"/>
    <cellStyle name="20% - Accent1 5 6 2 3" xfId="2311" xr:uid="{00000000-0005-0000-0000-000003090000}"/>
    <cellStyle name="20% - Accent1 5 6 2_OATT calc" xfId="2312" xr:uid="{00000000-0005-0000-0000-000004090000}"/>
    <cellStyle name="20% - Accent1 5 6 3" xfId="2313" xr:uid="{00000000-0005-0000-0000-000005090000}"/>
    <cellStyle name="20% - Accent1 5 6 4" xfId="2314" xr:uid="{00000000-0005-0000-0000-000006090000}"/>
    <cellStyle name="20% - Accent1 5 6 5" xfId="2315" xr:uid="{00000000-0005-0000-0000-000007090000}"/>
    <cellStyle name="20% - Accent1 5 6_OATT calc" xfId="2316" xr:uid="{00000000-0005-0000-0000-000008090000}"/>
    <cellStyle name="20% - Accent1 5 7" xfId="2317" xr:uid="{00000000-0005-0000-0000-000009090000}"/>
    <cellStyle name="20% - Accent1 5 7 2" xfId="2318" xr:uid="{00000000-0005-0000-0000-00000A090000}"/>
    <cellStyle name="20% - Accent1 5 7 2 2" xfId="2319" xr:uid="{00000000-0005-0000-0000-00000B090000}"/>
    <cellStyle name="20% - Accent1 5 7 2 3" xfId="2320" xr:uid="{00000000-0005-0000-0000-00000C090000}"/>
    <cellStyle name="20% - Accent1 5 7 2_OATT calc" xfId="2321" xr:uid="{00000000-0005-0000-0000-00000D090000}"/>
    <cellStyle name="20% - Accent1 5 7 3" xfId="2322" xr:uid="{00000000-0005-0000-0000-00000E090000}"/>
    <cellStyle name="20% - Accent1 5 7 4" xfId="2323" xr:uid="{00000000-0005-0000-0000-00000F090000}"/>
    <cellStyle name="20% - Accent1 5 7_OATT calc" xfId="2324" xr:uid="{00000000-0005-0000-0000-000010090000}"/>
    <cellStyle name="20% - Accent1 5 8" xfId="2325" xr:uid="{00000000-0005-0000-0000-000011090000}"/>
    <cellStyle name="20% - Accent1 5 8 2" xfId="2326" xr:uid="{00000000-0005-0000-0000-000012090000}"/>
    <cellStyle name="20% - Accent1 5 8 3" xfId="2327" xr:uid="{00000000-0005-0000-0000-000013090000}"/>
    <cellStyle name="20% - Accent1 5 8_OATT calc" xfId="2328" xr:uid="{00000000-0005-0000-0000-000014090000}"/>
    <cellStyle name="20% - Accent1 5 9" xfId="2329" xr:uid="{00000000-0005-0000-0000-000015090000}"/>
    <cellStyle name="20% - Accent1 5_OATT calc" xfId="2330" xr:uid="{00000000-0005-0000-0000-000016090000}"/>
    <cellStyle name="20% - Accent1 6" xfId="2331" xr:uid="{00000000-0005-0000-0000-000017090000}"/>
    <cellStyle name="20% - Accent1 6 10" xfId="2332" xr:uid="{00000000-0005-0000-0000-000018090000}"/>
    <cellStyle name="20% - Accent1 6 11" xfId="2333" xr:uid="{00000000-0005-0000-0000-000019090000}"/>
    <cellStyle name="20% - Accent1 6 12" xfId="2334" xr:uid="{00000000-0005-0000-0000-00001A090000}"/>
    <cellStyle name="20% - Accent1 6 2" xfId="2335" xr:uid="{00000000-0005-0000-0000-00001B090000}"/>
    <cellStyle name="20% - Accent1 6 2 10" xfId="2336" xr:uid="{00000000-0005-0000-0000-00001C090000}"/>
    <cellStyle name="20% - Accent1 6 2 11" xfId="2337" xr:uid="{00000000-0005-0000-0000-00001D090000}"/>
    <cellStyle name="20% - Accent1 6 2 2" xfId="2338" xr:uid="{00000000-0005-0000-0000-00001E090000}"/>
    <cellStyle name="20% - Accent1 6 2 2 10" xfId="2339" xr:uid="{00000000-0005-0000-0000-00001F090000}"/>
    <cellStyle name="20% - Accent1 6 2 2 11" xfId="2340" xr:uid="{00000000-0005-0000-0000-000020090000}"/>
    <cellStyle name="20% - Accent1 6 2 2 2" xfId="2341" xr:uid="{00000000-0005-0000-0000-000021090000}"/>
    <cellStyle name="20% - Accent1 6 2 2 2 2" xfId="2342" xr:uid="{00000000-0005-0000-0000-000022090000}"/>
    <cellStyle name="20% - Accent1 6 2 2 2 2 2" xfId="2343" xr:uid="{00000000-0005-0000-0000-000023090000}"/>
    <cellStyle name="20% - Accent1 6 2 2 2 2 3" xfId="2344" xr:uid="{00000000-0005-0000-0000-000024090000}"/>
    <cellStyle name="20% - Accent1 6 2 2 2 2_OATT calc" xfId="2345" xr:uid="{00000000-0005-0000-0000-000025090000}"/>
    <cellStyle name="20% - Accent1 6 2 2 2 3" xfId="2346" xr:uid="{00000000-0005-0000-0000-000026090000}"/>
    <cellStyle name="20% - Accent1 6 2 2 2 4" xfId="2347" xr:uid="{00000000-0005-0000-0000-000027090000}"/>
    <cellStyle name="20% - Accent1 6 2 2 2 5" xfId="2348" xr:uid="{00000000-0005-0000-0000-000028090000}"/>
    <cellStyle name="20% - Accent1 6 2 2 2_OATT calc" xfId="2349" xr:uid="{00000000-0005-0000-0000-000029090000}"/>
    <cellStyle name="20% - Accent1 6 2 2 3" xfId="2350" xr:uid="{00000000-0005-0000-0000-00002A090000}"/>
    <cellStyle name="20% - Accent1 6 2 2 3 2" xfId="2351" xr:uid="{00000000-0005-0000-0000-00002B090000}"/>
    <cellStyle name="20% - Accent1 6 2 2 3 2 2" xfId="2352" xr:uid="{00000000-0005-0000-0000-00002C090000}"/>
    <cellStyle name="20% - Accent1 6 2 2 3 2 3" xfId="2353" xr:uid="{00000000-0005-0000-0000-00002D090000}"/>
    <cellStyle name="20% - Accent1 6 2 2 3 2_OATT calc" xfId="2354" xr:uid="{00000000-0005-0000-0000-00002E090000}"/>
    <cellStyle name="20% - Accent1 6 2 2 3 3" xfId="2355" xr:uid="{00000000-0005-0000-0000-00002F090000}"/>
    <cellStyle name="20% - Accent1 6 2 2 3 4" xfId="2356" xr:uid="{00000000-0005-0000-0000-000030090000}"/>
    <cellStyle name="20% - Accent1 6 2 2 3_OATT calc" xfId="2357" xr:uid="{00000000-0005-0000-0000-000031090000}"/>
    <cellStyle name="20% - Accent1 6 2 2 4" xfId="2358" xr:uid="{00000000-0005-0000-0000-000032090000}"/>
    <cellStyle name="20% - Accent1 6 2 2 4 2" xfId="2359" xr:uid="{00000000-0005-0000-0000-000033090000}"/>
    <cellStyle name="20% - Accent1 6 2 2 4 3" xfId="2360" xr:uid="{00000000-0005-0000-0000-000034090000}"/>
    <cellStyle name="20% - Accent1 6 2 2 4_OATT calc" xfId="2361" xr:uid="{00000000-0005-0000-0000-000035090000}"/>
    <cellStyle name="20% - Accent1 6 2 2 5" xfId="2362" xr:uid="{00000000-0005-0000-0000-000036090000}"/>
    <cellStyle name="20% - Accent1 6 2 2 6" xfId="2363" xr:uid="{00000000-0005-0000-0000-000037090000}"/>
    <cellStyle name="20% - Accent1 6 2 2 7" xfId="2364" xr:uid="{00000000-0005-0000-0000-000038090000}"/>
    <cellStyle name="20% - Accent1 6 2 2 8" xfId="2365" xr:uid="{00000000-0005-0000-0000-000039090000}"/>
    <cellStyle name="20% - Accent1 6 2 2 9" xfId="2366" xr:uid="{00000000-0005-0000-0000-00003A090000}"/>
    <cellStyle name="20% - Accent1 6 2 2_OATT calc" xfId="2367" xr:uid="{00000000-0005-0000-0000-00003B090000}"/>
    <cellStyle name="20% - Accent1 6 2 3" xfId="2368" xr:uid="{00000000-0005-0000-0000-00003C090000}"/>
    <cellStyle name="20% - Accent1 6 2 3 2" xfId="2369" xr:uid="{00000000-0005-0000-0000-00003D090000}"/>
    <cellStyle name="20% - Accent1 6 2 3 2 2" xfId="2370" xr:uid="{00000000-0005-0000-0000-00003E090000}"/>
    <cellStyle name="20% - Accent1 6 2 3 2 3" xfId="2371" xr:uid="{00000000-0005-0000-0000-00003F090000}"/>
    <cellStyle name="20% - Accent1 6 2 3 2_OATT calc" xfId="2372" xr:uid="{00000000-0005-0000-0000-000040090000}"/>
    <cellStyle name="20% - Accent1 6 2 3 3" xfId="2373" xr:uid="{00000000-0005-0000-0000-000041090000}"/>
    <cellStyle name="20% - Accent1 6 2 3 4" xfId="2374" xr:uid="{00000000-0005-0000-0000-000042090000}"/>
    <cellStyle name="20% - Accent1 6 2 3 5" xfId="2375" xr:uid="{00000000-0005-0000-0000-000043090000}"/>
    <cellStyle name="20% - Accent1 6 2 3_OATT calc" xfId="2376" xr:uid="{00000000-0005-0000-0000-000044090000}"/>
    <cellStyle name="20% - Accent1 6 2 4" xfId="2377" xr:uid="{00000000-0005-0000-0000-000045090000}"/>
    <cellStyle name="20% - Accent1 6 2 4 2" xfId="2378" xr:uid="{00000000-0005-0000-0000-000046090000}"/>
    <cellStyle name="20% - Accent1 6 2 4 2 2" xfId="2379" xr:uid="{00000000-0005-0000-0000-000047090000}"/>
    <cellStyle name="20% - Accent1 6 2 4 2 3" xfId="2380" xr:uid="{00000000-0005-0000-0000-000048090000}"/>
    <cellStyle name="20% - Accent1 6 2 4 2_OATT calc" xfId="2381" xr:uid="{00000000-0005-0000-0000-000049090000}"/>
    <cellStyle name="20% - Accent1 6 2 4 3" xfId="2382" xr:uid="{00000000-0005-0000-0000-00004A090000}"/>
    <cellStyle name="20% - Accent1 6 2 4 4" xfId="2383" xr:uid="{00000000-0005-0000-0000-00004B090000}"/>
    <cellStyle name="20% - Accent1 6 2 4_OATT calc" xfId="2384" xr:uid="{00000000-0005-0000-0000-00004C090000}"/>
    <cellStyle name="20% - Accent1 6 2 5" xfId="2385" xr:uid="{00000000-0005-0000-0000-00004D090000}"/>
    <cellStyle name="20% - Accent1 6 2 5 2" xfId="2386" xr:uid="{00000000-0005-0000-0000-00004E090000}"/>
    <cellStyle name="20% - Accent1 6 2 5 3" xfId="2387" xr:uid="{00000000-0005-0000-0000-00004F090000}"/>
    <cellStyle name="20% - Accent1 6 2 5_OATT calc" xfId="2388" xr:uid="{00000000-0005-0000-0000-000050090000}"/>
    <cellStyle name="20% - Accent1 6 2 6" xfId="2389" xr:uid="{00000000-0005-0000-0000-000051090000}"/>
    <cellStyle name="20% - Accent1 6 2 7" xfId="2390" xr:uid="{00000000-0005-0000-0000-000052090000}"/>
    <cellStyle name="20% - Accent1 6 2 8" xfId="2391" xr:uid="{00000000-0005-0000-0000-000053090000}"/>
    <cellStyle name="20% - Accent1 6 2 9" xfId="2392" xr:uid="{00000000-0005-0000-0000-000054090000}"/>
    <cellStyle name="20% - Accent1 6 2_OATT calc" xfId="2393" xr:uid="{00000000-0005-0000-0000-000055090000}"/>
    <cellStyle name="20% - Accent1 6 3" xfId="2394" xr:uid="{00000000-0005-0000-0000-000056090000}"/>
    <cellStyle name="20% - Accent1 6 3 10" xfId="2395" xr:uid="{00000000-0005-0000-0000-000057090000}"/>
    <cellStyle name="20% - Accent1 6 3 11" xfId="2396" xr:uid="{00000000-0005-0000-0000-000058090000}"/>
    <cellStyle name="20% - Accent1 6 3 2" xfId="2397" xr:uid="{00000000-0005-0000-0000-000059090000}"/>
    <cellStyle name="20% - Accent1 6 3 2 2" xfId="2398" xr:uid="{00000000-0005-0000-0000-00005A090000}"/>
    <cellStyle name="20% - Accent1 6 3 2 2 2" xfId="2399" xr:uid="{00000000-0005-0000-0000-00005B090000}"/>
    <cellStyle name="20% - Accent1 6 3 2 2 3" xfId="2400" xr:uid="{00000000-0005-0000-0000-00005C090000}"/>
    <cellStyle name="20% - Accent1 6 3 2 2_OATT calc" xfId="2401" xr:uid="{00000000-0005-0000-0000-00005D090000}"/>
    <cellStyle name="20% - Accent1 6 3 2 3" xfId="2402" xr:uid="{00000000-0005-0000-0000-00005E090000}"/>
    <cellStyle name="20% - Accent1 6 3 2 4" xfId="2403" xr:uid="{00000000-0005-0000-0000-00005F090000}"/>
    <cellStyle name="20% - Accent1 6 3 2 5" xfId="2404" xr:uid="{00000000-0005-0000-0000-000060090000}"/>
    <cellStyle name="20% - Accent1 6 3 2_OATT calc" xfId="2405" xr:uid="{00000000-0005-0000-0000-000061090000}"/>
    <cellStyle name="20% - Accent1 6 3 3" xfId="2406" xr:uid="{00000000-0005-0000-0000-000062090000}"/>
    <cellStyle name="20% - Accent1 6 3 3 2" xfId="2407" xr:uid="{00000000-0005-0000-0000-000063090000}"/>
    <cellStyle name="20% - Accent1 6 3 3 2 2" xfId="2408" xr:uid="{00000000-0005-0000-0000-000064090000}"/>
    <cellStyle name="20% - Accent1 6 3 3 2 3" xfId="2409" xr:uid="{00000000-0005-0000-0000-000065090000}"/>
    <cellStyle name="20% - Accent1 6 3 3 2_OATT calc" xfId="2410" xr:uid="{00000000-0005-0000-0000-000066090000}"/>
    <cellStyle name="20% - Accent1 6 3 3 3" xfId="2411" xr:uid="{00000000-0005-0000-0000-000067090000}"/>
    <cellStyle name="20% - Accent1 6 3 3 4" xfId="2412" xr:uid="{00000000-0005-0000-0000-000068090000}"/>
    <cellStyle name="20% - Accent1 6 3 3_OATT calc" xfId="2413" xr:uid="{00000000-0005-0000-0000-000069090000}"/>
    <cellStyle name="20% - Accent1 6 3 4" xfId="2414" xr:uid="{00000000-0005-0000-0000-00006A090000}"/>
    <cellStyle name="20% - Accent1 6 3 4 2" xfId="2415" xr:uid="{00000000-0005-0000-0000-00006B090000}"/>
    <cellStyle name="20% - Accent1 6 3 4 3" xfId="2416" xr:uid="{00000000-0005-0000-0000-00006C090000}"/>
    <cellStyle name="20% - Accent1 6 3 4_OATT calc" xfId="2417" xr:uid="{00000000-0005-0000-0000-00006D090000}"/>
    <cellStyle name="20% - Accent1 6 3 5" xfId="2418" xr:uid="{00000000-0005-0000-0000-00006E090000}"/>
    <cellStyle name="20% - Accent1 6 3 6" xfId="2419" xr:uid="{00000000-0005-0000-0000-00006F090000}"/>
    <cellStyle name="20% - Accent1 6 3 7" xfId="2420" xr:uid="{00000000-0005-0000-0000-000070090000}"/>
    <cellStyle name="20% - Accent1 6 3 8" xfId="2421" xr:uid="{00000000-0005-0000-0000-000071090000}"/>
    <cellStyle name="20% - Accent1 6 3 9" xfId="2422" xr:uid="{00000000-0005-0000-0000-000072090000}"/>
    <cellStyle name="20% - Accent1 6 3_OATT calc" xfId="2423" xr:uid="{00000000-0005-0000-0000-000073090000}"/>
    <cellStyle name="20% - Accent1 6 4" xfId="2424" xr:uid="{00000000-0005-0000-0000-000074090000}"/>
    <cellStyle name="20% - Accent1 6 4 2" xfId="2425" xr:uid="{00000000-0005-0000-0000-000075090000}"/>
    <cellStyle name="20% - Accent1 6 4 2 2" xfId="2426" xr:uid="{00000000-0005-0000-0000-000076090000}"/>
    <cellStyle name="20% - Accent1 6 4 2 3" xfId="2427" xr:uid="{00000000-0005-0000-0000-000077090000}"/>
    <cellStyle name="20% - Accent1 6 4 2_OATT calc" xfId="2428" xr:uid="{00000000-0005-0000-0000-000078090000}"/>
    <cellStyle name="20% - Accent1 6 4 3" xfId="2429" xr:uid="{00000000-0005-0000-0000-000079090000}"/>
    <cellStyle name="20% - Accent1 6 4 4" xfId="2430" xr:uid="{00000000-0005-0000-0000-00007A090000}"/>
    <cellStyle name="20% - Accent1 6 4 5" xfId="2431" xr:uid="{00000000-0005-0000-0000-00007B090000}"/>
    <cellStyle name="20% - Accent1 6 4_OATT calc" xfId="2432" xr:uid="{00000000-0005-0000-0000-00007C090000}"/>
    <cellStyle name="20% - Accent1 6 5" xfId="2433" xr:uid="{00000000-0005-0000-0000-00007D090000}"/>
    <cellStyle name="20% - Accent1 6 5 2" xfId="2434" xr:uid="{00000000-0005-0000-0000-00007E090000}"/>
    <cellStyle name="20% - Accent1 6 5 2 2" xfId="2435" xr:uid="{00000000-0005-0000-0000-00007F090000}"/>
    <cellStyle name="20% - Accent1 6 5 2 3" xfId="2436" xr:uid="{00000000-0005-0000-0000-000080090000}"/>
    <cellStyle name="20% - Accent1 6 5 2_OATT calc" xfId="2437" xr:uid="{00000000-0005-0000-0000-000081090000}"/>
    <cellStyle name="20% - Accent1 6 5 3" xfId="2438" xr:uid="{00000000-0005-0000-0000-000082090000}"/>
    <cellStyle name="20% - Accent1 6 5 4" xfId="2439" xr:uid="{00000000-0005-0000-0000-000083090000}"/>
    <cellStyle name="20% - Accent1 6 5_OATT calc" xfId="2440" xr:uid="{00000000-0005-0000-0000-000084090000}"/>
    <cellStyle name="20% - Accent1 6 6" xfId="2441" xr:uid="{00000000-0005-0000-0000-000085090000}"/>
    <cellStyle name="20% - Accent1 6 6 2" xfId="2442" xr:uid="{00000000-0005-0000-0000-000086090000}"/>
    <cellStyle name="20% - Accent1 6 6 3" xfId="2443" xr:uid="{00000000-0005-0000-0000-000087090000}"/>
    <cellStyle name="20% - Accent1 6 6_OATT calc" xfId="2444" xr:uid="{00000000-0005-0000-0000-000088090000}"/>
    <cellStyle name="20% - Accent1 6 7" xfId="2445" xr:uid="{00000000-0005-0000-0000-000089090000}"/>
    <cellStyle name="20% - Accent1 6 8" xfId="2446" xr:uid="{00000000-0005-0000-0000-00008A090000}"/>
    <cellStyle name="20% - Accent1 6 9" xfId="2447" xr:uid="{00000000-0005-0000-0000-00008B090000}"/>
    <cellStyle name="20% - Accent1 6_OATT calc" xfId="2448" xr:uid="{00000000-0005-0000-0000-00008C090000}"/>
    <cellStyle name="20% - Accent1 7" xfId="2449" xr:uid="{00000000-0005-0000-0000-00008D090000}"/>
    <cellStyle name="20% - Accent1 7 2" xfId="2450" xr:uid="{00000000-0005-0000-0000-00008E090000}"/>
    <cellStyle name="20% - Accent1 7 3" xfId="2451" xr:uid="{00000000-0005-0000-0000-00008F090000}"/>
    <cellStyle name="20% - Accent1 8" xfId="2452" xr:uid="{00000000-0005-0000-0000-000090090000}"/>
    <cellStyle name="20% - Accent1 8 10" xfId="2453" xr:uid="{00000000-0005-0000-0000-000091090000}"/>
    <cellStyle name="20% - Accent1 8 11" xfId="2454" xr:uid="{00000000-0005-0000-0000-000092090000}"/>
    <cellStyle name="20% - Accent1 8 2" xfId="2455" xr:uid="{00000000-0005-0000-0000-000093090000}"/>
    <cellStyle name="20% - Accent1 8 2 10" xfId="2456" xr:uid="{00000000-0005-0000-0000-000094090000}"/>
    <cellStyle name="20% - Accent1 8 2 11" xfId="2457" xr:uid="{00000000-0005-0000-0000-000095090000}"/>
    <cellStyle name="20% - Accent1 8 2 2" xfId="2458" xr:uid="{00000000-0005-0000-0000-000096090000}"/>
    <cellStyle name="20% - Accent1 8 2 2 2" xfId="2459" xr:uid="{00000000-0005-0000-0000-000097090000}"/>
    <cellStyle name="20% - Accent1 8 2 2 2 2" xfId="2460" xr:uid="{00000000-0005-0000-0000-000098090000}"/>
    <cellStyle name="20% - Accent1 8 2 2 2 3" xfId="2461" xr:uid="{00000000-0005-0000-0000-000099090000}"/>
    <cellStyle name="20% - Accent1 8 2 2 2_OATT calc" xfId="2462" xr:uid="{00000000-0005-0000-0000-00009A090000}"/>
    <cellStyle name="20% - Accent1 8 2 2 3" xfId="2463" xr:uid="{00000000-0005-0000-0000-00009B090000}"/>
    <cellStyle name="20% - Accent1 8 2 2 4" xfId="2464" xr:uid="{00000000-0005-0000-0000-00009C090000}"/>
    <cellStyle name="20% - Accent1 8 2 2 5" xfId="2465" xr:uid="{00000000-0005-0000-0000-00009D090000}"/>
    <cellStyle name="20% - Accent1 8 2 2_OATT calc" xfId="2466" xr:uid="{00000000-0005-0000-0000-00009E090000}"/>
    <cellStyle name="20% - Accent1 8 2 3" xfId="2467" xr:uid="{00000000-0005-0000-0000-00009F090000}"/>
    <cellStyle name="20% - Accent1 8 2 3 2" xfId="2468" xr:uid="{00000000-0005-0000-0000-0000A0090000}"/>
    <cellStyle name="20% - Accent1 8 2 3 2 2" xfId="2469" xr:uid="{00000000-0005-0000-0000-0000A1090000}"/>
    <cellStyle name="20% - Accent1 8 2 3 2 3" xfId="2470" xr:uid="{00000000-0005-0000-0000-0000A2090000}"/>
    <cellStyle name="20% - Accent1 8 2 3 2_OATT calc" xfId="2471" xr:uid="{00000000-0005-0000-0000-0000A3090000}"/>
    <cellStyle name="20% - Accent1 8 2 3 3" xfId="2472" xr:uid="{00000000-0005-0000-0000-0000A4090000}"/>
    <cellStyle name="20% - Accent1 8 2 3 4" xfId="2473" xr:uid="{00000000-0005-0000-0000-0000A5090000}"/>
    <cellStyle name="20% - Accent1 8 2 3_OATT calc" xfId="2474" xr:uid="{00000000-0005-0000-0000-0000A6090000}"/>
    <cellStyle name="20% - Accent1 8 2 4" xfId="2475" xr:uid="{00000000-0005-0000-0000-0000A7090000}"/>
    <cellStyle name="20% - Accent1 8 2 4 2" xfId="2476" xr:uid="{00000000-0005-0000-0000-0000A8090000}"/>
    <cellStyle name="20% - Accent1 8 2 4 3" xfId="2477" xr:uid="{00000000-0005-0000-0000-0000A9090000}"/>
    <cellStyle name="20% - Accent1 8 2 4_OATT calc" xfId="2478" xr:uid="{00000000-0005-0000-0000-0000AA090000}"/>
    <cellStyle name="20% - Accent1 8 2 5" xfId="2479" xr:uid="{00000000-0005-0000-0000-0000AB090000}"/>
    <cellStyle name="20% - Accent1 8 2 6" xfId="2480" xr:uid="{00000000-0005-0000-0000-0000AC090000}"/>
    <cellStyle name="20% - Accent1 8 2 7" xfId="2481" xr:uid="{00000000-0005-0000-0000-0000AD090000}"/>
    <cellStyle name="20% - Accent1 8 2 8" xfId="2482" xr:uid="{00000000-0005-0000-0000-0000AE090000}"/>
    <cellStyle name="20% - Accent1 8 2 9" xfId="2483" xr:uid="{00000000-0005-0000-0000-0000AF090000}"/>
    <cellStyle name="20% - Accent1 8 2_OATT calc" xfId="2484" xr:uid="{00000000-0005-0000-0000-0000B0090000}"/>
    <cellStyle name="20% - Accent1 8 3" xfId="2485" xr:uid="{00000000-0005-0000-0000-0000B1090000}"/>
    <cellStyle name="20% - Accent1 8 3 2" xfId="2486" xr:uid="{00000000-0005-0000-0000-0000B2090000}"/>
    <cellStyle name="20% - Accent1 8 3 2 2" xfId="2487" xr:uid="{00000000-0005-0000-0000-0000B3090000}"/>
    <cellStyle name="20% - Accent1 8 3 2 3" xfId="2488" xr:uid="{00000000-0005-0000-0000-0000B4090000}"/>
    <cellStyle name="20% - Accent1 8 3 2_OATT calc" xfId="2489" xr:uid="{00000000-0005-0000-0000-0000B5090000}"/>
    <cellStyle name="20% - Accent1 8 3 3" xfId="2490" xr:uid="{00000000-0005-0000-0000-0000B6090000}"/>
    <cellStyle name="20% - Accent1 8 3 4" xfId="2491" xr:uid="{00000000-0005-0000-0000-0000B7090000}"/>
    <cellStyle name="20% - Accent1 8 3 5" xfId="2492" xr:uid="{00000000-0005-0000-0000-0000B8090000}"/>
    <cellStyle name="20% - Accent1 8 3_OATT calc" xfId="2493" xr:uid="{00000000-0005-0000-0000-0000B9090000}"/>
    <cellStyle name="20% - Accent1 8 4" xfId="2494" xr:uid="{00000000-0005-0000-0000-0000BA090000}"/>
    <cellStyle name="20% - Accent1 8 4 2" xfId="2495" xr:uid="{00000000-0005-0000-0000-0000BB090000}"/>
    <cellStyle name="20% - Accent1 8 4 2 2" xfId="2496" xr:uid="{00000000-0005-0000-0000-0000BC090000}"/>
    <cellStyle name="20% - Accent1 8 4 2 3" xfId="2497" xr:uid="{00000000-0005-0000-0000-0000BD090000}"/>
    <cellStyle name="20% - Accent1 8 4 2_OATT calc" xfId="2498" xr:uid="{00000000-0005-0000-0000-0000BE090000}"/>
    <cellStyle name="20% - Accent1 8 4 3" xfId="2499" xr:uid="{00000000-0005-0000-0000-0000BF090000}"/>
    <cellStyle name="20% - Accent1 8 4 4" xfId="2500" xr:uid="{00000000-0005-0000-0000-0000C0090000}"/>
    <cellStyle name="20% - Accent1 8 4_OATT calc" xfId="2501" xr:uid="{00000000-0005-0000-0000-0000C1090000}"/>
    <cellStyle name="20% - Accent1 8 5" xfId="2502" xr:uid="{00000000-0005-0000-0000-0000C2090000}"/>
    <cellStyle name="20% - Accent1 8 5 2" xfId="2503" xr:uid="{00000000-0005-0000-0000-0000C3090000}"/>
    <cellStyle name="20% - Accent1 8 5 3" xfId="2504" xr:uid="{00000000-0005-0000-0000-0000C4090000}"/>
    <cellStyle name="20% - Accent1 8 5_OATT calc" xfId="2505" xr:uid="{00000000-0005-0000-0000-0000C5090000}"/>
    <cellStyle name="20% - Accent1 8 6" xfId="2506" xr:uid="{00000000-0005-0000-0000-0000C6090000}"/>
    <cellStyle name="20% - Accent1 8 7" xfId="2507" xr:uid="{00000000-0005-0000-0000-0000C7090000}"/>
    <cellStyle name="20% - Accent1 8 8" xfId="2508" xr:uid="{00000000-0005-0000-0000-0000C8090000}"/>
    <cellStyle name="20% - Accent1 8 9" xfId="2509" xr:uid="{00000000-0005-0000-0000-0000C9090000}"/>
    <cellStyle name="20% - Accent1 8_OATT calc" xfId="2510" xr:uid="{00000000-0005-0000-0000-0000CA090000}"/>
    <cellStyle name="20% - Accent1 9" xfId="2511" xr:uid="{00000000-0005-0000-0000-0000CB090000}"/>
    <cellStyle name="20% - Accent1 9 10" xfId="2512" xr:uid="{00000000-0005-0000-0000-0000CC090000}"/>
    <cellStyle name="20% - Accent1 9 11" xfId="2513" xr:uid="{00000000-0005-0000-0000-0000CD090000}"/>
    <cellStyle name="20% - Accent1 9 2" xfId="2514" xr:uid="{00000000-0005-0000-0000-0000CE090000}"/>
    <cellStyle name="20% - Accent1 9 2 2" xfId="2515" xr:uid="{00000000-0005-0000-0000-0000CF090000}"/>
    <cellStyle name="20% - Accent1 9 2 2 2" xfId="2516" xr:uid="{00000000-0005-0000-0000-0000D0090000}"/>
    <cellStyle name="20% - Accent1 9 2 2 3" xfId="2517" xr:uid="{00000000-0005-0000-0000-0000D1090000}"/>
    <cellStyle name="20% - Accent1 9 2 2_OATT calc" xfId="2518" xr:uid="{00000000-0005-0000-0000-0000D2090000}"/>
    <cellStyle name="20% - Accent1 9 2 3" xfId="2519" xr:uid="{00000000-0005-0000-0000-0000D3090000}"/>
    <cellStyle name="20% - Accent1 9 2 4" xfId="2520" xr:uid="{00000000-0005-0000-0000-0000D4090000}"/>
    <cellStyle name="20% - Accent1 9 2 5" xfId="2521" xr:uid="{00000000-0005-0000-0000-0000D5090000}"/>
    <cellStyle name="20% - Accent1 9 2_OATT calc" xfId="2522" xr:uid="{00000000-0005-0000-0000-0000D6090000}"/>
    <cellStyle name="20% - Accent1 9 3" xfId="2523" xr:uid="{00000000-0005-0000-0000-0000D7090000}"/>
    <cellStyle name="20% - Accent1 9 3 2" xfId="2524" xr:uid="{00000000-0005-0000-0000-0000D8090000}"/>
    <cellStyle name="20% - Accent1 9 3 2 2" xfId="2525" xr:uid="{00000000-0005-0000-0000-0000D9090000}"/>
    <cellStyle name="20% - Accent1 9 3 2 3" xfId="2526" xr:uid="{00000000-0005-0000-0000-0000DA090000}"/>
    <cellStyle name="20% - Accent1 9 3 2_OATT calc" xfId="2527" xr:uid="{00000000-0005-0000-0000-0000DB090000}"/>
    <cellStyle name="20% - Accent1 9 3 3" xfId="2528" xr:uid="{00000000-0005-0000-0000-0000DC090000}"/>
    <cellStyle name="20% - Accent1 9 3 4" xfId="2529" xr:uid="{00000000-0005-0000-0000-0000DD090000}"/>
    <cellStyle name="20% - Accent1 9 3_OATT calc" xfId="2530" xr:uid="{00000000-0005-0000-0000-0000DE090000}"/>
    <cellStyle name="20% - Accent1 9 4" xfId="2531" xr:uid="{00000000-0005-0000-0000-0000DF090000}"/>
    <cellStyle name="20% - Accent1 9 4 2" xfId="2532" xr:uid="{00000000-0005-0000-0000-0000E0090000}"/>
    <cellStyle name="20% - Accent1 9 4 3" xfId="2533" xr:uid="{00000000-0005-0000-0000-0000E1090000}"/>
    <cellStyle name="20% - Accent1 9 4_OATT calc" xfId="2534" xr:uid="{00000000-0005-0000-0000-0000E2090000}"/>
    <cellStyle name="20% - Accent1 9 5" xfId="2535" xr:uid="{00000000-0005-0000-0000-0000E3090000}"/>
    <cellStyle name="20% - Accent1 9 6" xfId="2536" xr:uid="{00000000-0005-0000-0000-0000E4090000}"/>
    <cellStyle name="20% - Accent1 9 7" xfId="2537" xr:uid="{00000000-0005-0000-0000-0000E5090000}"/>
    <cellStyle name="20% - Accent1 9 8" xfId="2538" xr:uid="{00000000-0005-0000-0000-0000E6090000}"/>
    <cellStyle name="20% - Accent1 9 9" xfId="2539" xr:uid="{00000000-0005-0000-0000-0000E7090000}"/>
    <cellStyle name="20% - Accent1 9_OATT calc" xfId="2540" xr:uid="{00000000-0005-0000-0000-0000E8090000}"/>
    <cellStyle name="20% - Accent2 10" xfId="2541" xr:uid="{00000000-0005-0000-0000-0000E9090000}"/>
    <cellStyle name="20% - Accent2 10 2" xfId="2542" xr:uid="{00000000-0005-0000-0000-0000EA090000}"/>
    <cellStyle name="20% - Accent2 10 2 2" xfId="2543" xr:uid="{00000000-0005-0000-0000-0000EB090000}"/>
    <cellStyle name="20% - Accent2 10 2 3" xfId="2544" xr:uid="{00000000-0005-0000-0000-0000EC090000}"/>
    <cellStyle name="20% - Accent2 10 2_OATT calc" xfId="2545" xr:uid="{00000000-0005-0000-0000-0000ED090000}"/>
    <cellStyle name="20% - Accent2 10 3" xfId="2546" xr:uid="{00000000-0005-0000-0000-0000EE090000}"/>
    <cellStyle name="20% - Accent2 10 4" xfId="2547" xr:uid="{00000000-0005-0000-0000-0000EF090000}"/>
    <cellStyle name="20% - Accent2 10_OATT calc" xfId="2548" xr:uid="{00000000-0005-0000-0000-0000F0090000}"/>
    <cellStyle name="20% - Accent2 11" xfId="2549" xr:uid="{00000000-0005-0000-0000-0000F1090000}"/>
    <cellStyle name="20% - Accent2 11 2" xfId="2550" xr:uid="{00000000-0005-0000-0000-0000F2090000}"/>
    <cellStyle name="20% - Accent2 11 2 2" xfId="2551" xr:uid="{00000000-0005-0000-0000-0000F3090000}"/>
    <cellStyle name="20% - Accent2 11 2 3" xfId="2552" xr:uid="{00000000-0005-0000-0000-0000F4090000}"/>
    <cellStyle name="20% - Accent2 11 2_OATT calc" xfId="2553" xr:uid="{00000000-0005-0000-0000-0000F5090000}"/>
    <cellStyle name="20% - Accent2 11 3" xfId="2554" xr:uid="{00000000-0005-0000-0000-0000F6090000}"/>
    <cellStyle name="20% - Accent2 11 4" xfId="2555" xr:uid="{00000000-0005-0000-0000-0000F7090000}"/>
    <cellStyle name="20% - Accent2 11_OATT calc" xfId="2556" xr:uid="{00000000-0005-0000-0000-0000F8090000}"/>
    <cellStyle name="20% - Accent2 12" xfId="2557" xr:uid="{00000000-0005-0000-0000-0000F9090000}"/>
    <cellStyle name="20% - Accent2 12 2" xfId="2558" xr:uid="{00000000-0005-0000-0000-0000FA090000}"/>
    <cellStyle name="20% - Accent2 12 3" xfId="2559" xr:uid="{00000000-0005-0000-0000-0000FB090000}"/>
    <cellStyle name="20% - Accent2 12_OATT calc" xfId="2560" xr:uid="{00000000-0005-0000-0000-0000FC090000}"/>
    <cellStyle name="20% - Accent2 13" xfId="2561" xr:uid="{00000000-0005-0000-0000-0000FD090000}"/>
    <cellStyle name="20% - Accent2 14" xfId="2562" xr:uid="{00000000-0005-0000-0000-0000FE090000}"/>
    <cellStyle name="20% - Accent2 15" xfId="2563" xr:uid="{00000000-0005-0000-0000-0000FF090000}"/>
    <cellStyle name="20% - Accent2 16" xfId="2564" xr:uid="{00000000-0005-0000-0000-0000000A0000}"/>
    <cellStyle name="20% - Accent2 17" xfId="2565" xr:uid="{00000000-0005-0000-0000-0000010A0000}"/>
    <cellStyle name="20% - Accent2 18" xfId="2566" xr:uid="{00000000-0005-0000-0000-0000020A0000}"/>
    <cellStyle name="20% - Accent2 19" xfId="2567" xr:uid="{00000000-0005-0000-0000-0000030A0000}"/>
    <cellStyle name="20% - Accent2 2" xfId="2568" xr:uid="{00000000-0005-0000-0000-0000040A0000}"/>
    <cellStyle name="20% - Accent2 2 10" xfId="2569" xr:uid="{00000000-0005-0000-0000-0000050A0000}"/>
    <cellStyle name="20% - Accent2 2 11" xfId="2570" xr:uid="{00000000-0005-0000-0000-0000060A0000}"/>
    <cellStyle name="20% - Accent2 2 12" xfId="2571" xr:uid="{00000000-0005-0000-0000-0000070A0000}"/>
    <cellStyle name="20% - Accent2 2 13" xfId="2572" xr:uid="{00000000-0005-0000-0000-0000080A0000}"/>
    <cellStyle name="20% - Accent2 2 14" xfId="2573" xr:uid="{00000000-0005-0000-0000-0000090A0000}"/>
    <cellStyle name="20% - Accent2 2 15" xfId="55168" xr:uid="{00000000-0005-0000-0000-00000A0A0000}"/>
    <cellStyle name="20% - Accent2 2 2" xfId="2574" xr:uid="{00000000-0005-0000-0000-00000B0A0000}"/>
    <cellStyle name="20% - Accent2 2 2 10" xfId="2575" xr:uid="{00000000-0005-0000-0000-00000C0A0000}"/>
    <cellStyle name="20% - Accent2 2 2 11" xfId="2576" xr:uid="{00000000-0005-0000-0000-00000D0A0000}"/>
    <cellStyle name="20% - Accent2 2 2 12" xfId="2577" xr:uid="{00000000-0005-0000-0000-00000E0A0000}"/>
    <cellStyle name="20% - Accent2 2 2 13" xfId="2578" xr:uid="{00000000-0005-0000-0000-00000F0A0000}"/>
    <cellStyle name="20% - Accent2 2 2 14" xfId="2579" xr:uid="{00000000-0005-0000-0000-0000100A0000}"/>
    <cellStyle name="20% - Accent2 2 2 15" xfId="2580" xr:uid="{00000000-0005-0000-0000-0000110A0000}"/>
    <cellStyle name="20% - Accent2 2 2 16" xfId="55339" xr:uid="{00000000-0005-0000-0000-0000120A0000}"/>
    <cellStyle name="20% - Accent2 2 2 2" xfId="2581" xr:uid="{00000000-0005-0000-0000-0000130A0000}"/>
    <cellStyle name="20% - Accent2 2 2 2 10" xfId="2582" xr:uid="{00000000-0005-0000-0000-0000140A0000}"/>
    <cellStyle name="20% - Accent2 2 2 2 11" xfId="2583" xr:uid="{00000000-0005-0000-0000-0000150A0000}"/>
    <cellStyle name="20% - Accent2 2 2 2 12" xfId="2584" xr:uid="{00000000-0005-0000-0000-0000160A0000}"/>
    <cellStyle name="20% - Accent2 2 2 2 13" xfId="55340" xr:uid="{00000000-0005-0000-0000-0000170A0000}"/>
    <cellStyle name="20% - Accent2 2 2 2 2" xfId="2585" xr:uid="{00000000-0005-0000-0000-0000180A0000}"/>
    <cellStyle name="20% - Accent2 2 2 2 2 10" xfId="2586" xr:uid="{00000000-0005-0000-0000-0000190A0000}"/>
    <cellStyle name="20% - Accent2 2 2 2 2 11" xfId="2587" xr:uid="{00000000-0005-0000-0000-00001A0A0000}"/>
    <cellStyle name="20% - Accent2 2 2 2 2 2" xfId="2588" xr:uid="{00000000-0005-0000-0000-00001B0A0000}"/>
    <cellStyle name="20% - Accent2 2 2 2 2 2 10" xfId="2589" xr:uid="{00000000-0005-0000-0000-00001C0A0000}"/>
    <cellStyle name="20% - Accent2 2 2 2 2 2 11" xfId="2590" xr:uid="{00000000-0005-0000-0000-00001D0A0000}"/>
    <cellStyle name="20% - Accent2 2 2 2 2 2 2" xfId="2591" xr:uid="{00000000-0005-0000-0000-00001E0A0000}"/>
    <cellStyle name="20% - Accent2 2 2 2 2 2 2 2" xfId="2592" xr:uid="{00000000-0005-0000-0000-00001F0A0000}"/>
    <cellStyle name="20% - Accent2 2 2 2 2 2 2 2 2" xfId="2593" xr:uid="{00000000-0005-0000-0000-0000200A0000}"/>
    <cellStyle name="20% - Accent2 2 2 2 2 2 2 2 3" xfId="2594" xr:uid="{00000000-0005-0000-0000-0000210A0000}"/>
    <cellStyle name="20% - Accent2 2 2 2 2 2 2 2_OATT calc" xfId="2595" xr:uid="{00000000-0005-0000-0000-0000220A0000}"/>
    <cellStyle name="20% - Accent2 2 2 2 2 2 2 3" xfId="2596" xr:uid="{00000000-0005-0000-0000-0000230A0000}"/>
    <cellStyle name="20% - Accent2 2 2 2 2 2 2 4" xfId="2597" xr:uid="{00000000-0005-0000-0000-0000240A0000}"/>
    <cellStyle name="20% - Accent2 2 2 2 2 2 2 5" xfId="2598" xr:uid="{00000000-0005-0000-0000-0000250A0000}"/>
    <cellStyle name="20% - Accent2 2 2 2 2 2 2_OATT calc" xfId="2599" xr:uid="{00000000-0005-0000-0000-0000260A0000}"/>
    <cellStyle name="20% - Accent2 2 2 2 2 2 3" xfId="2600" xr:uid="{00000000-0005-0000-0000-0000270A0000}"/>
    <cellStyle name="20% - Accent2 2 2 2 2 2 3 2" xfId="2601" xr:uid="{00000000-0005-0000-0000-0000280A0000}"/>
    <cellStyle name="20% - Accent2 2 2 2 2 2 3 2 2" xfId="2602" xr:uid="{00000000-0005-0000-0000-0000290A0000}"/>
    <cellStyle name="20% - Accent2 2 2 2 2 2 3 2 3" xfId="2603" xr:uid="{00000000-0005-0000-0000-00002A0A0000}"/>
    <cellStyle name="20% - Accent2 2 2 2 2 2 3 2_OATT calc" xfId="2604" xr:uid="{00000000-0005-0000-0000-00002B0A0000}"/>
    <cellStyle name="20% - Accent2 2 2 2 2 2 3 3" xfId="2605" xr:uid="{00000000-0005-0000-0000-00002C0A0000}"/>
    <cellStyle name="20% - Accent2 2 2 2 2 2 3 4" xfId="2606" xr:uid="{00000000-0005-0000-0000-00002D0A0000}"/>
    <cellStyle name="20% - Accent2 2 2 2 2 2 3_OATT calc" xfId="2607" xr:uid="{00000000-0005-0000-0000-00002E0A0000}"/>
    <cellStyle name="20% - Accent2 2 2 2 2 2 4" xfId="2608" xr:uid="{00000000-0005-0000-0000-00002F0A0000}"/>
    <cellStyle name="20% - Accent2 2 2 2 2 2 4 2" xfId="2609" xr:uid="{00000000-0005-0000-0000-0000300A0000}"/>
    <cellStyle name="20% - Accent2 2 2 2 2 2 4 3" xfId="2610" xr:uid="{00000000-0005-0000-0000-0000310A0000}"/>
    <cellStyle name="20% - Accent2 2 2 2 2 2 4_OATT calc" xfId="2611" xr:uid="{00000000-0005-0000-0000-0000320A0000}"/>
    <cellStyle name="20% - Accent2 2 2 2 2 2 5" xfId="2612" xr:uid="{00000000-0005-0000-0000-0000330A0000}"/>
    <cellStyle name="20% - Accent2 2 2 2 2 2 6" xfId="2613" xr:uid="{00000000-0005-0000-0000-0000340A0000}"/>
    <cellStyle name="20% - Accent2 2 2 2 2 2 7" xfId="2614" xr:uid="{00000000-0005-0000-0000-0000350A0000}"/>
    <cellStyle name="20% - Accent2 2 2 2 2 2 8" xfId="2615" xr:uid="{00000000-0005-0000-0000-0000360A0000}"/>
    <cellStyle name="20% - Accent2 2 2 2 2 2 9" xfId="2616" xr:uid="{00000000-0005-0000-0000-0000370A0000}"/>
    <cellStyle name="20% - Accent2 2 2 2 2 2_OATT calc" xfId="2617" xr:uid="{00000000-0005-0000-0000-0000380A0000}"/>
    <cellStyle name="20% - Accent2 2 2 2 2 3" xfId="2618" xr:uid="{00000000-0005-0000-0000-0000390A0000}"/>
    <cellStyle name="20% - Accent2 2 2 2 2 3 2" xfId="2619" xr:uid="{00000000-0005-0000-0000-00003A0A0000}"/>
    <cellStyle name="20% - Accent2 2 2 2 2 3 2 2" xfId="2620" xr:uid="{00000000-0005-0000-0000-00003B0A0000}"/>
    <cellStyle name="20% - Accent2 2 2 2 2 3 2 3" xfId="2621" xr:uid="{00000000-0005-0000-0000-00003C0A0000}"/>
    <cellStyle name="20% - Accent2 2 2 2 2 3 2_OATT calc" xfId="2622" xr:uid="{00000000-0005-0000-0000-00003D0A0000}"/>
    <cellStyle name="20% - Accent2 2 2 2 2 3 3" xfId="2623" xr:uid="{00000000-0005-0000-0000-00003E0A0000}"/>
    <cellStyle name="20% - Accent2 2 2 2 2 3 4" xfId="2624" xr:uid="{00000000-0005-0000-0000-00003F0A0000}"/>
    <cellStyle name="20% - Accent2 2 2 2 2 3 5" xfId="2625" xr:uid="{00000000-0005-0000-0000-0000400A0000}"/>
    <cellStyle name="20% - Accent2 2 2 2 2 3_OATT calc" xfId="2626" xr:uid="{00000000-0005-0000-0000-0000410A0000}"/>
    <cellStyle name="20% - Accent2 2 2 2 2 4" xfId="2627" xr:uid="{00000000-0005-0000-0000-0000420A0000}"/>
    <cellStyle name="20% - Accent2 2 2 2 2 4 2" xfId="2628" xr:uid="{00000000-0005-0000-0000-0000430A0000}"/>
    <cellStyle name="20% - Accent2 2 2 2 2 4 2 2" xfId="2629" xr:uid="{00000000-0005-0000-0000-0000440A0000}"/>
    <cellStyle name="20% - Accent2 2 2 2 2 4 2 3" xfId="2630" xr:uid="{00000000-0005-0000-0000-0000450A0000}"/>
    <cellStyle name="20% - Accent2 2 2 2 2 4 2_OATT calc" xfId="2631" xr:uid="{00000000-0005-0000-0000-0000460A0000}"/>
    <cellStyle name="20% - Accent2 2 2 2 2 4 3" xfId="2632" xr:uid="{00000000-0005-0000-0000-0000470A0000}"/>
    <cellStyle name="20% - Accent2 2 2 2 2 4 4" xfId="2633" xr:uid="{00000000-0005-0000-0000-0000480A0000}"/>
    <cellStyle name="20% - Accent2 2 2 2 2 4_OATT calc" xfId="2634" xr:uid="{00000000-0005-0000-0000-0000490A0000}"/>
    <cellStyle name="20% - Accent2 2 2 2 2 5" xfId="2635" xr:uid="{00000000-0005-0000-0000-00004A0A0000}"/>
    <cellStyle name="20% - Accent2 2 2 2 2 5 2" xfId="2636" xr:uid="{00000000-0005-0000-0000-00004B0A0000}"/>
    <cellStyle name="20% - Accent2 2 2 2 2 5 3" xfId="2637" xr:uid="{00000000-0005-0000-0000-00004C0A0000}"/>
    <cellStyle name="20% - Accent2 2 2 2 2 5_OATT calc" xfId="2638" xr:uid="{00000000-0005-0000-0000-00004D0A0000}"/>
    <cellStyle name="20% - Accent2 2 2 2 2 6" xfId="2639" xr:uid="{00000000-0005-0000-0000-00004E0A0000}"/>
    <cellStyle name="20% - Accent2 2 2 2 2 7" xfId="2640" xr:uid="{00000000-0005-0000-0000-00004F0A0000}"/>
    <cellStyle name="20% - Accent2 2 2 2 2 8" xfId="2641" xr:uid="{00000000-0005-0000-0000-0000500A0000}"/>
    <cellStyle name="20% - Accent2 2 2 2 2 9" xfId="2642" xr:uid="{00000000-0005-0000-0000-0000510A0000}"/>
    <cellStyle name="20% - Accent2 2 2 2 2_OATT calc" xfId="2643" xr:uid="{00000000-0005-0000-0000-0000520A0000}"/>
    <cellStyle name="20% - Accent2 2 2 2 3" xfId="2644" xr:uid="{00000000-0005-0000-0000-0000530A0000}"/>
    <cellStyle name="20% - Accent2 2 2 2 3 10" xfId="2645" xr:uid="{00000000-0005-0000-0000-0000540A0000}"/>
    <cellStyle name="20% - Accent2 2 2 2 3 11" xfId="2646" xr:uid="{00000000-0005-0000-0000-0000550A0000}"/>
    <cellStyle name="20% - Accent2 2 2 2 3 2" xfId="2647" xr:uid="{00000000-0005-0000-0000-0000560A0000}"/>
    <cellStyle name="20% - Accent2 2 2 2 3 2 2" xfId="2648" xr:uid="{00000000-0005-0000-0000-0000570A0000}"/>
    <cellStyle name="20% - Accent2 2 2 2 3 2 2 2" xfId="2649" xr:uid="{00000000-0005-0000-0000-0000580A0000}"/>
    <cellStyle name="20% - Accent2 2 2 2 3 2 2 3" xfId="2650" xr:uid="{00000000-0005-0000-0000-0000590A0000}"/>
    <cellStyle name="20% - Accent2 2 2 2 3 2 2_OATT calc" xfId="2651" xr:uid="{00000000-0005-0000-0000-00005A0A0000}"/>
    <cellStyle name="20% - Accent2 2 2 2 3 2 3" xfId="2652" xr:uid="{00000000-0005-0000-0000-00005B0A0000}"/>
    <cellStyle name="20% - Accent2 2 2 2 3 2 4" xfId="2653" xr:uid="{00000000-0005-0000-0000-00005C0A0000}"/>
    <cellStyle name="20% - Accent2 2 2 2 3 2 5" xfId="2654" xr:uid="{00000000-0005-0000-0000-00005D0A0000}"/>
    <cellStyle name="20% - Accent2 2 2 2 3 2_OATT calc" xfId="2655" xr:uid="{00000000-0005-0000-0000-00005E0A0000}"/>
    <cellStyle name="20% - Accent2 2 2 2 3 3" xfId="2656" xr:uid="{00000000-0005-0000-0000-00005F0A0000}"/>
    <cellStyle name="20% - Accent2 2 2 2 3 3 2" xfId="2657" xr:uid="{00000000-0005-0000-0000-0000600A0000}"/>
    <cellStyle name="20% - Accent2 2 2 2 3 3 2 2" xfId="2658" xr:uid="{00000000-0005-0000-0000-0000610A0000}"/>
    <cellStyle name="20% - Accent2 2 2 2 3 3 2 3" xfId="2659" xr:uid="{00000000-0005-0000-0000-0000620A0000}"/>
    <cellStyle name="20% - Accent2 2 2 2 3 3 2_OATT calc" xfId="2660" xr:uid="{00000000-0005-0000-0000-0000630A0000}"/>
    <cellStyle name="20% - Accent2 2 2 2 3 3 3" xfId="2661" xr:uid="{00000000-0005-0000-0000-0000640A0000}"/>
    <cellStyle name="20% - Accent2 2 2 2 3 3 4" xfId="2662" xr:uid="{00000000-0005-0000-0000-0000650A0000}"/>
    <cellStyle name="20% - Accent2 2 2 2 3 3_OATT calc" xfId="2663" xr:uid="{00000000-0005-0000-0000-0000660A0000}"/>
    <cellStyle name="20% - Accent2 2 2 2 3 4" xfId="2664" xr:uid="{00000000-0005-0000-0000-0000670A0000}"/>
    <cellStyle name="20% - Accent2 2 2 2 3 4 2" xfId="2665" xr:uid="{00000000-0005-0000-0000-0000680A0000}"/>
    <cellStyle name="20% - Accent2 2 2 2 3 4 3" xfId="2666" xr:uid="{00000000-0005-0000-0000-0000690A0000}"/>
    <cellStyle name="20% - Accent2 2 2 2 3 4_OATT calc" xfId="2667" xr:uid="{00000000-0005-0000-0000-00006A0A0000}"/>
    <cellStyle name="20% - Accent2 2 2 2 3 5" xfId="2668" xr:uid="{00000000-0005-0000-0000-00006B0A0000}"/>
    <cellStyle name="20% - Accent2 2 2 2 3 6" xfId="2669" xr:uid="{00000000-0005-0000-0000-00006C0A0000}"/>
    <cellStyle name="20% - Accent2 2 2 2 3 7" xfId="2670" xr:uid="{00000000-0005-0000-0000-00006D0A0000}"/>
    <cellStyle name="20% - Accent2 2 2 2 3 8" xfId="2671" xr:uid="{00000000-0005-0000-0000-00006E0A0000}"/>
    <cellStyle name="20% - Accent2 2 2 2 3 9" xfId="2672" xr:uid="{00000000-0005-0000-0000-00006F0A0000}"/>
    <cellStyle name="20% - Accent2 2 2 2 3_OATT calc" xfId="2673" xr:uid="{00000000-0005-0000-0000-0000700A0000}"/>
    <cellStyle name="20% - Accent2 2 2 2 4" xfId="2674" xr:uid="{00000000-0005-0000-0000-0000710A0000}"/>
    <cellStyle name="20% - Accent2 2 2 2 4 2" xfId="2675" xr:uid="{00000000-0005-0000-0000-0000720A0000}"/>
    <cellStyle name="20% - Accent2 2 2 2 4 2 2" xfId="2676" xr:uid="{00000000-0005-0000-0000-0000730A0000}"/>
    <cellStyle name="20% - Accent2 2 2 2 4 2 3" xfId="2677" xr:uid="{00000000-0005-0000-0000-0000740A0000}"/>
    <cellStyle name="20% - Accent2 2 2 2 4 2_OATT calc" xfId="2678" xr:uid="{00000000-0005-0000-0000-0000750A0000}"/>
    <cellStyle name="20% - Accent2 2 2 2 4 3" xfId="2679" xr:uid="{00000000-0005-0000-0000-0000760A0000}"/>
    <cellStyle name="20% - Accent2 2 2 2 4 4" xfId="2680" xr:uid="{00000000-0005-0000-0000-0000770A0000}"/>
    <cellStyle name="20% - Accent2 2 2 2 4 5" xfId="2681" xr:uid="{00000000-0005-0000-0000-0000780A0000}"/>
    <cellStyle name="20% - Accent2 2 2 2 4_OATT calc" xfId="2682" xr:uid="{00000000-0005-0000-0000-0000790A0000}"/>
    <cellStyle name="20% - Accent2 2 2 2 5" xfId="2683" xr:uid="{00000000-0005-0000-0000-00007A0A0000}"/>
    <cellStyle name="20% - Accent2 2 2 2 5 2" xfId="2684" xr:uid="{00000000-0005-0000-0000-00007B0A0000}"/>
    <cellStyle name="20% - Accent2 2 2 2 5 2 2" xfId="2685" xr:uid="{00000000-0005-0000-0000-00007C0A0000}"/>
    <cellStyle name="20% - Accent2 2 2 2 5 2 3" xfId="2686" xr:uid="{00000000-0005-0000-0000-00007D0A0000}"/>
    <cellStyle name="20% - Accent2 2 2 2 5 2_OATT calc" xfId="2687" xr:uid="{00000000-0005-0000-0000-00007E0A0000}"/>
    <cellStyle name="20% - Accent2 2 2 2 5 3" xfId="2688" xr:uid="{00000000-0005-0000-0000-00007F0A0000}"/>
    <cellStyle name="20% - Accent2 2 2 2 5 4" xfId="2689" xr:uid="{00000000-0005-0000-0000-0000800A0000}"/>
    <cellStyle name="20% - Accent2 2 2 2 5_OATT calc" xfId="2690" xr:uid="{00000000-0005-0000-0000-0000810A0000}"/>
    <cellStyle name="20% - Accent2 2 2 2 6" xfId="2691" xr:uid="{00000000-0005-0000-0000-0000820A0000}"/>
    <cellStyle name="20% - Accent2 2 2 2 6 2" xfId="2692" xr:uid="{00000000-0005-0000-0000-0000830A0000}"/>
    <cellStyle name="20% - Accent2 2 2 2 6 3" xfId="2693" xr:uid="{00000000-0005-0000-0000-0000840A0000}"/>
    <cellStyle name="20% - Accent2 2 2 2 6_OATT calc" xfId="2694" xr:uid="{00000000-0005-0000-0000-0000850A0000}"/>
    <cellStyle name="20% - Accent2 2 2 2 7" xfId="2695" xr:uid="{00000000-0005-0000-0000-0000860A0000}"/>
    <cellStyle name="20% - Accent2 2 2 2 8" xfId="2696" xr:uid="{00000000-0005-0000-0000-0000870A0000}"/>
    <cellStyle name="20% - Accent2 2 2 2 9" xfId="2697" xr:uid="{00000000-0005-0000-0000-0000880A0000}"/>
    <cellStyle name="20% - Accent2 2 2 2_OATT calc" xfId="2698" xr:uid="{00000000-0005-0000-0000-0000890A0000}"/>
    <cellStyle name="20% - Accent2 2 2 3" xfId="2699" xr:uid="{00000000-0005-0000-0000-00008A0A0000}"/>
    <cellStyle name="20% - Accent2 2 2 3 10" xfId="2700" xr:uid="{00000000-0005-0000-0000-00008B0A0000}"/>
    <cellStyle name="20% - Accent2 2 2 3 11" xfId="2701" xr:uid="{00000000-0005-0000-0000-00008C0A0000}"/>
    <cellStyle name="20% - Accent2 2 2 3 12" xfId="2702" xr:uid="{00000000-0005-0000-0000-00008D0A0000}"/>
    <cellStyle name="20% - Accent2 2 2 3 2" xfId="2703" xr:uid="{00000000-0005-0000-0000-00008E0A0000}"/>
    <cellStyle name="20% - Accent2 2 2 3 2 10" xfId="2704" xr:uid="{00000000-0005-0000-0000-00008F0A0000}"/>
    <cellStyle name="20% - Accent2 2 2 3 2 11" xfId="2705" xr:uid="{00000000-0005-0000-0000-0000900A0000}"/>
    <cellStyle name="20% - Accent2 2 2 3 2 2" xfId="2706" xr:uid="{00000000-0005-0000-0000-0000910A0000}"/>
    <cellStyle name="20% - Accent2 2 2 3 2 2 10" xfId="2707" xr:uid="{00000000-0005-0000-0000-0000920A0000}"/>
    <cellStyle name="20% - Accent2 2 2 3 2 2 11" xfId="2708" xr:uid="{00000000-0005-0000-0000-0000930A0000}"/>
    <cellStyle name="20% - Accent2 2 2 3 2 2 2" xfId="2709" xr:uid="{00000000-0005-0000-0000-0000940A0000}"/>
    <cellStyle name="20% - Accent2 2 2 3 2 2 2 2" xfId="2710" xr:uid="{00000000-0005-0000-0000-0000950A0000}"/>
    <cellStyle name="20% - Accent2 2 2 3 2 2 2 2 2" xfId="2711" xr:uid="{00000000-0005-0000-0000-0000960A0000}"/>
    <cellStyle name="20% - Accent2 2 2 3 2 2 2 2 3" xfId="2712" xr:uid="{00000000-0005-0000-0000-0000970A0000}"/>
    <cellStyle name="20% - Accent2 2 2 3 2 2 2 2_OATT calc" xfId="2713" xr:uid="{00000000-0005-0000-0000-0000980A0000}"/>
    <cellStyle name="20% - Accent2 2 2 3 2 2 2 3" xfId="2714" xr:uid="{00000000-0005-0000-0000-0000990A0000}"/>
    <cellStyle name="20% - Accent2 2 2 3 2 2 2 4" xfId="2715" xr:uid="{00000000-0005-0000-0000-00009A0A0000}"/>
    <cellStyle name="20% - Accent2 2 2 3 2 2 2 5" xfId="2716" xr:uid="{00000000-0005-0000-0000-00009B0A0000}"/>
    <cellStyle name="20% - Accent2 2 2 3 2 2 2_OATT calc" xfId="2717" xr:uid="{00000000-0005-0000-0000-00009C0A0000}"/>
    <cellStyle name="20% - Accent2 2 2 3 2 2 3" xfId="2718" xr:uid="{00000000-0005-0000-0000-00009D0A0000}"/>
    <cellStyle name="20% - Accent2 2 2 3 2 2 3 2" xfId="2719" xr:uid="{00000000-0005-0000-0000-00009E0A0000}"/>
    <cellStyle name="20% - Accent2 2 2 3 2 2 3 2 2" xfId="2720" xr:uid="{00000000-0005-0000-0000-00009F0A0000}"/>
    <cellStyle name="20% - Accent2 2 2 3 2 2 3 2 3" xfId="2721" xr:uid="{00000000-0005-0000-0000-0000A00A0000}"/>
    <cellStyle name="20% - Accent2 2 2 3 2 2 3 2_OATT calc" xfId="2722" xr:uid="{00000000-0005-0000-0000-0000A10A0000}"/>
    <cellStyle name="20% - Accent2 2 2 3 2 2 3 3" xfId="2723" xr:uid="{00000000-0005-0000-0000-0000A20A0000}"/>
    <cellStyle name="20% - Accent2 2 2 3 2 2 3 4" xfId="2724" xr:uid="{00000000-0005-0000-0000-0000A30A0000}"/>
    <cellStyle name="20% - Accent2 2 2 3 2 2 3_OATT calc" xfId="2725" xr:uid="{00000000-0005-0000-0000-0000A40A0000}"/>
    <cellStyle name="20% - Accent2 2 2 3 2 2 4" xfId="2726" xr:uid="{00000000-0005-0000-0000-0000A50A0000}"/>
    <cellStyle name="20% - Accent2 2 2 3 2 2 4 2" xfId="2727" xr:uid="{00000000-0005-0000-0000-0000A60A0000}"/>
    <cellStyle name="20% - Accent2 2 2 3 2 2 4 3" xfId="2728" xr:uid="{00000000-0005-0000-0000-0000A70A0000}"/>
    <cellStyle name="20% - Accent2 2 2 3 2 2 4_OATT calc" xfId="2729" xr:uid="{00000000-0005-0000-0000-0000A80A0000}"/>
    <cellStyle name="20% - Accent2 2 2 3 2 2 5" xfId="2730" xr:uid="{00000000-0005-0000-0000-0000A90A0000}"/>
    <cellStyle name="20% - Accent2 2 2 3 2 2 6" xfId="2731" xr:uid="{00000000-0005-0000-0000-0000AA0A0000}"/>
    <cellStyle name="20% - Accent2 2 2 3 2 2 7" xfId="2732" xr:uid="{00000000-0005-0000-0000-0000AB0A0000}"/>
    <cellStyle name="20% - Accent2 2 2 3 2 2 8" xfId="2733" xr:uid="{00000000-0005-0000-0000-0000AC0A0000}"/>
    <cellStyle name="20% - Accent2 2 2 3 2 2 9" xfId="2734" xr:uid="{00000000-0005-0000-0000-0000AD0A0000}"/>
    <cellStyle name="20% - Accent2 2 2 3 2 2_OATT calc" xfId="2735" xr:uid="{00000000-0005-0000-0000-0000AE0A0000}"/>
    <cellStyle name="20% - Accent2 2 2 3 2 3" xfId="2736" xr:uid="{00000000-0005-0000-0000-0000AF0A0000}"/>
    <cellStyle name="20% - Accent2 2 2 3 2 3 2" xfId="2737" xr:uid="{00000000-0005-0000-0000-0000B00A0000}"/>
    <cellStyle name="20% - Accent2 2 2 3 2 3 2 2" xfId="2738" xr:uid="{00000000-0005-0000-0000-0000B10A0000}"/>
    <cellStyle name="20% - Accent2 2 2 3 2 3 2 3" xfId="2739" xr:uid="{00000000-0005-0000-0000-0000B20A0000}"/>
    <cellStyle name="20% - Accent2 2 2 3 2 3 2_OATT calc" xfId="2740" xr:uid="{00000000-0005-0000-0000-0000B30A0000}"/>
    <cellStyle name="20% - Accent2 2 2 3 2 3 3" xfId="2741" xr:uid="{00000000-0005-0000-0000-0000B40A0000}"/>
    <cellStyle name="20% - Accent2 2 2 3 2 3 4" xfId="2742" xr:uid="{00000000-0005-0000-0000-0000B50A0000}"/>
    <cellStyle name="20% - Accent2 2 2 3 2 3 5" xfId="2743" xr:uid="{00000000-0005-0000-0000-0000B60A0000}"/>
    <cellStyle name="20% - Accent2 2 2 3 2 3_OATT calc" xfId="2744" xr:uid="{00000000-0005-0000-0000-0000B70A0000}"/>
    <cellStyle name="20% - Accent2 2 2 3 2 4" xfId="2745" xr:uid="{00000000-0005-0000-0000-0000B80A0000}"/>
    <cellStyle name="20% - Accent2 2 2 3 2 4 2" xfId="2746" xr:uid="{00000000-0005-0000-0000-0000B90A0000}"/>
    <cellStyle name="20% - Accent2 2 2 3 2 4 2 2" xfId="2747" xr:uid="{00000000-0005-0000-0000-0000BA0A0000}"/>
    <cellStyle name="20% - Accent2 2 2 3 2 4 2 3" xfId="2748" xr:uid="{00000000-0005-0000-0000-0000BB0A0000}"/>
    <cellStyle name="20% - Accent2 2 2 3 2 4 2_OATT calc" xfId="2749" xr:uid="{00000000-0005-0000-0000-0000BC0A0000}"/>
    <cellStyle name="20% - Accent2 2 2 3 2 4 3" xfId="2750" xr:uid="{00000000-0005-0000-0000-0000BD0A0000}"/>
    <cellStyle name="20% - Accent2 2 2 3 2 4 4" xfId="2751" xr:uid="{00000000-0005-0000-0000-0000BE0A0000}"/>
    <cellStyle name="20% - Accent2 2 2 3 2 4_OATT calc" xfId="2752" xr:uid="{00000000-0005-0000-0000-0000BF0A0000}"/>
    <cellStyle name="20% - Accent2 2 2 3 2 5" xfId="2753" xr:uid="{00000000-0005-0000-0000-0000C00A0000}"/>
    <cellStyle name="20% - Accent2 2 2 3 2 5 2" xfId="2754" xr:uid="{00000000-0005-0000-0000-0000C10A0000}"/>
    <cellStyle name="20% - Accent2 2 2 3 2 5 3" xfId="2755" xr:uid="{00000000-0005-0000-0000-0000C20A0000}"/>
    <cellStyle name="20% - Accent2 2 2 3 2 5_OATT calc" xfId="2756" xr:uid="{00000000-0005-0000-0000-0000C30A0000}"/>
    <cellStyle name="20% - Accent2 2 2 3 2 6" xfId="2757" xr:uid="{00000000-0005-0000-0000-0000C40A0000}"/>
    <cellStyle name="20% - Accent2 2 2 3 2 7" xfId="2758" xr:uid="{00000000-0005-0000-0000-0000C50A0000}"/>
    <cellStyle name="20% - Accent2 2 2 3 2 8" xfId="2759" xr:uid="{00000000-0005-0000-0000-0000C60A0000}"/>
    <cellStyle name="20% - Accent2 2 2 3 2 9" xfId="2760" xr:uid="{00000000-0005-0000-0000-0000C70A0000}"/>
    <cellStyle name="20% - Accent2 2 2 3 2_OATT calc" xfId="2761" xr:uid="{00000000-0005-0000-0000-0000C80A0000}"/>
    <cellStyle name="20% - Accent2 2 2 3 3" xfId="2762" xr:uid="{00000000-0005-0000-0000-0000C90A0000}"/>
    <cellStyle name="20% - Accent2 2 2 3 3 10" xfId="2763" xr:uid="{00000000-0005-0000-0000-0000CA0A0000}"/>
    <cellStyle name="20% - Accent2 2 2 3 3 11" xfId="2764" xr:uid="{00000000-0005-0000-0000-0000CB0A0000}"/>
    <cellStyle name="20% - Accent2 2 2 3 3 2" xfId="2765" xr:uid="{00000000-0005-0000-0000-0000CC0A0000}"/>
    <cellStyle name="20% - Accent2 2 2 3 3 2 2" xfId="2766" xr:uid="{00000000-0005-0000-0000-0000CD0A0000}"/>
    <cellStyle name="20% - Accent2 2 2 3 3 2 2 2" xfId="2767" xr:uid="{00000000-0005-0000-0000-0000CE0A0000}"/>
    <cellStyle name="20% - Accent2 2 2 3 3 2 2 3" xfId="2768" xr:uid="{00000000-0005-0000-0000-0000CF0A0000}"/>
    <cellStyle name="20% - Accent2 2 2 3 3 2 2_OATT calc" xfId="2769" xr:uid="{00000000-0005-0000-0000-0000D00A0000}"/>
    <cellStyle name="20% - Accent2 2 2 3 3 2 3" xfId="2770" xr:uid="{00000000-0005-0000-0000-0000D10A0000}"/>
    <cellStyle name="20% - Accent2 2 2 3 3 2 4" xfId="2771" xr:uid="{00000000-0005-0000-0000-0000D20A0000}"/>
    <cellStyle name="20% - Accent2 2 2 3 3 2 5" xfId="2772" xr:uid="{00000000-0005-0000-0000-0000D30A0000}"/>
    <cellStyle name="20% - Accent2 2 2 3 3 2_OATT calc" xfId="2773" xr:uid="{00000000-0005-0000-0000-0000D40A0000}"/>
    <cellStyle name="20% - Accent2 2 2 3 3 3" xfId="2774" xr:uid="{00000000-0005-0000-0000-0000D50A0000}"/>
    <cellStyle name="20% - Accent2 2 2 3 3 3 2" xfId="2775" xr:uid="{00000000-0005-0000-0000-0000D60A0000}"/>
    <cellStyle name="20% - Accent2 2 2 3 3 3 2 2" xfId="2776" xr:uid="{00000000-0005-0000-0000-0000D70A0000}"/>
    <cellStyle name="20% - Accent2 2 2 3 3 3 2 3" xfId="2777" xr:uid="{00000000-0005-0000-0000-0000D80A0000}"/>
    <cellStyle name="20% - Accent2 2 2 3 3 3 2_OATT calc" xfId="2778" xr:uid="{00000000-0005-0000-0000-0000D90A0000}"/>
    <cellStyle name="20% - Accent2 2 2 3 3 3 3" xfId="2779" xr:uid="{00000000-0005-0000-0000-0000DA0A0000}"/>
    <cellStyle name="20% - Accent2 2 2 3 3 3 4" xfId="2780" xr:uid="{00000000-0005-0000-0000-0000DB0A0000}"/>
    <cellStyle name="20% - Accent2 2 2 3 3 3_OATT calc" xfId="2781" xr:uid="{00000000-0005-0000-0000-0000DC0A0000}"/>
    <cellStyle name="20% - Accent2 2 2 3 3 4" xfId="2782" xr:uid="{00000000-0005-0000-0000-0000DD0A0000}"/>
    <cellStyle name="20% - Accent2 2 2 3 3 4 2" xfId="2783" xr:uid="{00000000-0005-0000-0000-0000DE0A0000}"/>
    <cellStyle name="20% - Accent2 2 2 3 3 4 3" xfId="2784" xr:uid="{00000000-0005-0000-0000-0000DF0A0000}"/>
    <cellStyle name="20% - Accent2 2 2 3 3 4_OATT calc" xfId="2785" xr:uid="{00000000-0005-0000-0000-0000E00A0000}"/>
    <cellStyle name="20% - Accent2 2 2 3 3 5" xfId="2786" xr:uid="{00000000-0005-0000-0000-0000E10A0000}"/>
    <cellStyle name="20% - Accent2 2 2 3 3 6" xfId="2787" xr:uid="{00000000-0005-0000-0000-0000E20A0000}"/>
    <cellStyle name="20% - Accent2 2 2 3 3 7" xfId="2788" xr:uid="{00000000-0005-0000-0000-0000E30A0000}"/>
    <cellStyle name="20% - Accent2 2 2 3 3 8" xfId="2789" xr:uid="{00000000-0005-0000-0000-0000E40A0000}"/>
    <cellStyle name="20% - Accent2 2 2 3 3 9" xfId="2790" xr:uid="{00000000-0005-0000-0000-0000E50A0000}"/>
    <cellStyle name="20% - Accent2 2 2 3 3_OATT calc" xfId="2791" xr:uid="{00000000-0005-0000-0000-0000E60A0000}"/>
    <cellStyle name="20% - Accent2 2 2 3 4" xfId="2792" xr:uid="{00000000-0005-0000-0000-0000E70A0000}"/>
    <cellStyle name="20% - Accent2 2 2 3 4 2" xfId="2793" xr:uid="{00000000-0005-0000-0000-0000E80A0000}"/>
    <cellStyle name="20% - Accent2 2 2 3 4 2 2" xfId="2794" xr:uid="{00000000-0005-0000-0000-0000E90A0000}"/>
    <cellStyle name="20% - Accent2 2 2 3 4 2 3" xfId="2795" xr:uid="{00000000-0005-0000-0000-0000EA0A0000}"/>
    <cellStyle name="20% - Accent2 2 2 3 4 2_OATT calc" xfId="2796" xr:uid="{00000000-0005-0000-0000-0000EB0A0000}"/>
    <cellStyle name="20% - Accent2 2 2 3 4 3" xfId="2797" xr:uid="{00000000-0005-0000-0000-0000EC0A0000}"/>
    <cellStyle name="20% - Accent2 2 2 3 4 4" xfId="2798" xr:uid="{00000000-0005-0000-0000-0000ED0A0000}"/>
    <cellStyle name="20% - Accent2 2 2 3 4 5" xfId="2799" xr:uid="{00000000-0005-0000-0000-0000EE0A0000}"/>
    <cellStyle name="20% - Accent2 2 2 3 4_OATT calc" xfId="2800" xr:uid="{00000000-0005-0000-0000-0000EF0A0000}"/>
    <cellStyle name="20% - Accent2 2 2 3 5" xfId="2801" xr:uid="{00000000-0005-0000-0000-0000F00A0000}"/>
    <cellStyle name="20% - Accent2 2 2 3 5 2" xfId="2802" xr:uid="{00000000-0005-0000-0000-0000F10A0000}"/>
    <cellStyle name="20% - Accent2 2 2 3 5 2 2" xfId="2803" xr:uid="{00000000-0005-0000-0000-0000F20A0000}"/>
    <cellStyle name="20% - Accent2 2 2 3 5 2 3" xfId="2804" xr:uid="{00000000-0005-0000-0000-0000F30A0000}"/>
    <cellStyle name="20% - Accent2 2 2 3 5 2_OATT calc" xfId="2805" xr:uid="{00000000-0005-0000-0000-0000F40A0000}"/>
    <cellStyle name="20% - Accent2 2 2 3 5 3" xfId="2806" xr:uid="{00000000-0005-0000-0000-0000F50A0000}"/>
    <cellStyle name="20% - Accent2 2 2 3 5 4" xfId="2807" xr:uid="{00000000-0005-0000-0000-0000F60A0000}"/>
    <cellStyle name="20% - Accent2 2 2 3 5_OATT calc" xfId="2808" xr:uid="{00000000-0005-0000-0000-0000F70A0000}"/>
    <cellStyle name="20% - Accent2 2 2 3 6" xfId="2809" xr:uid="{00000000-0005-0000-0000-0000F80A0000}"/>
    <cellStyle name="20% - Accent2 2 2 3 6 2" xfId="2810" xr:uid="{00000000-0005-0000-0000-0000F90A0000}"/>
    <cellStyle name="20% - Accent2 2 2 3 6 3" xfId="2811" xr:uid="{00000000-0005-0000-0000-0000FA0A0000}"/>
    <cellStyle name="20% - Accent2 2 2 3 6_OATT calc" xfId="2812" xr:uid="{00000000-0005-0000-0000-0000FB0A0000}"/>
    <cellStyle name="20% - Accent2 2 2 3 7" xfId="2813" xr:uid="{00000000-0005-0000-0000-0000FC0A0000}"/>
    <cellStyle name="20% - Accent2 2 2 3 8" xfId="2814" xr:uid="{00000000-0005-0000-0000-0000FD0A0000}"/>
    <cellStyle name="20% - Accent2 2 2 3 9" xfId="2815" xr:uid="{00000000-0005-0000-0000-0000FE0A0000}"/>
    <cellStyle name="20% - Accent2 2 2 3_OATT calc" xfId="2816" xr:uid="{00000000-0005-0000-0000-0000FF0A0000}"/>
    <cellStyle name="20% - Accent2 2 2 4" xfId="2817" xr:uid="{00000000-0005-0000-0000-0000000B0000}"/>
    <cellStyle name="20% - Accent2 2 2 4 10" xfId="2818" xr:uid="{00000000-0005-0000-0000-0000010B0000}"/>
    <cellStyle name="20% - Accent2 2 2 4 11" xfId="2819" xr:uid="{00000000-0005-0000-0000-0000020B0000}"/>
    <cellStyle name="20% - Accent2 2 2 4 2" xfId="2820" xr:uid="{00000000-0005-0000-0000-0000030B0000}"/>
    <cellStyle name="20% - Accent2 2 2 4 2 10" xfId="2821" xr:uid="{00000000-0005-0000-0000-0000040B0000}"/>
    <cellStyle name="20% - Accent2 2 2 4 2 11" xfId="2822" xr:uid="{00000000-0005-0000-0000-0000050B0000}"/>
    <cellStyle name="20% - Accent2 2 2 4 2 2" xfId="2823" xr:uid="{00000000-0005-0000-0000-0000060B0000}"/>
    <cellStyle name="20% - Accent2 2 2 4 2 2 2" xfId="2824" xr:uid="{00000000-0005-0000-0000-0000070B0000}"/>
    <cellStyle name="20% - Accent2 2 2 4 2 2 2 2" xfId="2825" xr:uid="{00000000-0005-0000-0000-0000080B0000}"/>
    <cellStyle name="20% - Accent2 2 2 4 2 2 2 3" xfId="2826" xr:uid="{00000000-0005-0000-0000-0000090B0000}"/>
    <cellStyle name="20% - Accent2 2 2 4 2 2 2_OATT calc" xfId="2827" xr:uid="{00000000-0005-0000-0000-00000A0B0000}"/>
    <cellStyle name="20% - Accent2 2 2 4 2 2 3" xfId="2828" xr:uid="{00000000-0005-0000-0000-00000B0B0000}"/>
    <cellStyle name="20% - Accent2 2 2 4 2 2 4" xfId="2829" xr:uid="{00000000-0005-0000-0000-00000C0B0000}"/>
    <cellStyle name="20% - Accent2 2 2 4 2 2 5" xfId="2830" xr:uid="{00000000-0005-0000-0000-00000D0B0000}"/>
    <cellStyle name="20% - Accent2 2 2 4 2 2_OATT calc" xfId="2831" xr:uid="{00000000-0005-0000-0000-00000E0B0000}"/>
    <cellStyle name="20% - Accent2 2 2 4 2 3" xfId="2832" xr:uid="{00000000-0005-0000-0000-00000F0B0000}"/>
    <cellStyle name="20% - Accent2 2 2 4 2 3 2" xfId="2833" xr:uid="{00000000-0005-0000-0000-0000100B0000}"/>
    <cellStyle name="20% - Accent2 2 2 4 2 3 2 2" xfId="2834" xr:uid="{00000000-0005-0000-0000-0000110B0000}"/>
    <cellStyle name="20% - Accent2 2 2 4 2 3 2 3" xfId="2835" xr:uid="{00000000-0005-0000-0000-0000120B0000}"/>
    <cellStyle name="20% - Accent2 2 2 4 2 3 2_OATT calc" xfId="2836" xr:uid="{00000000-0005-0000-0000-0000130B0000}"/>
    <cellStyle name="20% - Accent2 2 2 4 2 3 3" xfId="2837" xr:uid="{00000000-0005-0000-0000-0000140B0000}"/>
    <cellStyle name="20% - Accent2 2 2 4 2 3 4" xfId="2838" xr:uid="{00000000-0005-0000-0000-0000150B0000}"/>
    <cellStyle name="20% - Accent2 2 2 4 2 3_OATT calc" xfId="2839" xr:uid="{00000000-0005-0000-0000-0000160B0000}"/>
    <cellStyle name="20% - Accent2 2 2 4 2 4" xfId="2840" xr:uid="{00000000-0005-0000-0000-0000170B0000}"/>
    <cellStyle name="20% - Accent2 2 2 4 2 4 2" xfId="2841" xr:uid="{00000000-0005-0000-0000-0000180B0000}"/>
    <cellStyle name="20% - Accent2 2 2 4 2 4 3" xfId="2842" xr:uid="{00000000-0005-0000-0000-0000190B0000}"/>
    <cellStyle name="20% - Accent2 2 2 4 2 4_OATT calc" xfId="2843" xr:uid="{00000000-0005-0000-0000-00001A0B0000}"/>
    <cellStyle name="20% - Accent2 2 2 4 2 5" xfId="2844" xr:uid="{00000000-0005-0000-0000-00001B0B0000}"/>
    <cellStyle name="20% - Accent2 2 2 4 2 6" xfId="2845" xr:uid="{00000000-0005-0000-0000-00001C0B0000}"/>
    <cellStyle name="20% - Accent2 2 2 4 2 7" xfId="2846" xr:uid="{00000000-0005-0000-0000-00001D0B0000}"/>
    <cellStyle name="20% - Accent2 2 2 4 2 8" xfId="2847" xr:uid="{00000000-0005-0000-0000-00001E0B0000}"/>
    <cellStyle name="20% - Accent2 2 2 4 2 9" xfId="2848" xr:uid="{00000000-0005-0000-0000-00001F0B0000}"/>
    <cellStyle name="20% - Accent2 2 2 4 2_OATT calc" xfId="2849" xr:uid="{00000000-0005-0000-0000-0000200B0000}"/>
    <cellStyle name="20% - Accent2 2 2 4 3" xfId="2850" xr:uid="{00000000-0005-0000-0000-0000210B0000}"/>
    <cellStyle name="20% - Accent2 2 2 4 3 2" xfId="2851" xr:uid="{00000000-0005-0000-0000-0000220B0000}"/>
    <cellStyle name="20% - Accent2 2 2 4 3 2 2" xfId="2852" xr:uid="{00000000-0005-0000-0000-0000230B0000}"/>
    <cellStyle name="20% - Accent2 2 2 4 3 2 3" xfId="2853" xr:uid="{00000000-0005-0000-0000-0000240B0000}"/>
    <cellStyle name="20% - Accent2 2 2 4 3 2_OATT calc" xfId="2854" xr:uid="{00000000-0005-0000-0000-0000250B0000}"/>
    <cellStyle name="20% - Accent2 2 2 4 3 3" xfId="2855" xr:uid="{00000000-0005-0000-0000-0000260B0000}"/>
    <cellStyle name="20% - Accent2 2 2 4 3 4" xfId="2856" xr:uid="{00000000-0005-0000-0000-0000270B0000}"/>
    <cellStyle name="20% - Accent2 2 2 4 3 5" xfId="2857" xr:uid="{00000000-0005-0000-0000-0000280B0000}"/>
    <cellStyle name="20% - Accent2 2 2 4 3_OATT calc" xfId="2858" xr:uid="{00000000-0005-0000-0000-0000290B0000}"/>
    <cellStyle name="20% - Accent2 2 2 4 4" xfId="2859" xr:uid="{00000000-0005-0000-0000-00002A0B0000}"/>
    <cellStyle name="20% - Accent2 2 2 4 4 2" xfId="2860" xr:uid="{00000000-0005-0000-0000-00002B0B0000}"/>
    <cellStyle name="20% - Accent2 2 2 4 4 2 2" xfId="2861" xr:uid="{00000000-0005-0000-0000-00002C0B0000}"/>
    <cellStyle name="20% - Accent2 2 2 4 4 2 3" xfId="2862" xr:uid="{00000000-0005-0000-0000-00002D0B0000}"/>
    <cellStyle name="20% - Accent2 2 2 4 4 2_OATT calc" xfId="2863" xr:uid="{00000000-0005-0000-0000-00002E0B0000}"/>
    <cellStyle name="20% - Accent2 2 2 4 4 3" xfId="2864" xr:uid="{00000000-0005-0000-0000-00002F0B0000}"/>
    <cellStyle name="20% - Accent2 2 2 4 4 4" xfId="2865" xr:uid="{00000000-0005-0000-0000-0000300B0000}"/>
    <cellStyle name="20% - Accent2 2 2 4 4_OATT calc" xfId="2866" xr:uid="{00000000-0005-0000-0000-0000310B0000}"/>
    <cellStyle name="20% - Accent2 2 2 4 5" xfId="2867" xr:uid="{00000000-0005-0000-0000-0000320B0000}"/>
    <cellStyle name="20% - Accent2 2 2 4 5 2" xfId="2868" xr:uid="{00000000-0005-0000-0000-0000330B0000}"/>
    <cellStyle name="20% - Accent2 2 2 4 5 3" xfId="2869" xr:uid="{00000000-0005-0000-0000-0000340B0000}"/>
    <cellStyle name="20% - Accent2 2 2 4 5_OATT calc" xfId="2870" xr:uid="{00000000-0005-0000-0000-0000350B0000}"/>
    <cellStyle name="20% - Accent2 2 2 4 6" xfId="2871" xr:uid="{00000000-0005-0000-0000-0000360B0000}"/>
    <cellStyle name="20% - Accent2 2 2 4 7" xfId="2872" xr:uid="{00000000-0005-0000-0000-0000370B0000}"/>
    <cellStyle name="20% - Accent2 2 2 4 8" xfId="2873" xr:uid="{00000000-0005-0000-0000-0000380B0000}"/>
    <cellStyle name="20% - Accent2 2 2 4 9" xfId="2874" xr:uid="{00000000-0005-0000-0000-0000390B0000}"/>
    <cellStyle name="20% - Accent2 2 2 4_OATT calc" xfId="2875" xr:uid="{00000000-0005-0000-0000-00003A0B0000}"/>
    <cellStyle name="20% - Accent2 2 2 5" xfId="2876" xr:uid="{00000000-0005-0000-0000-00003B0B0000}"/>
    <cellStyle name="20% - Accent2 2 2 5 10" xfId="2877" xr:uid="{00000000-0005-0000-0000-00003C0B0000}"/>
    <cellStyle name="20% - Accent2 2 2 5 11" xfId="2878" xr:uid="{00000000-0005-0000-0000-00003D0B0000}"/>
    <cellStyle name="20% - Accent2 2 2 5 2" xfId="2879" xr:uid="{00000000-0005-0000-0000-00003E0B0000}"/>
    <cellStyle name="20% - Accent2 2 2 5 2 2" xfId="2880" xr:uid="{00000000-0005-0000-0000-00003F0B0000}"/>
    <cellStyle name="20% - Accent2 2 2 5 2 2 2" xfId="2881" xr:uid="{00000000-0005-0000-0000-0000400B0000}"/>
    <cellStyle name="20% - Accent2 2 2 5 2 2 3" xfId="2882" xr:uid="{00000000-0005-0000-0000-0000410B0000}"/>
    <cellStyle name="20% - Accent2 2 2 5 2 2_OATT calc" xfId="2883" xr:uid="{00000000-0005-0000-0000-0000420B0000}"/>
    <cellStyle name="20% - Accent2 2 2 5 2 3" xfId="2884" xr:uid="{00000000-0005-0000-0000-0000430B0000}"/>
    <cellStyle name="20% - Accent2 2 2 5 2 4" xfId="2885" xr:uid="{00000000-0005-0000-0000-0000440B0000}"/>
    <cellStyle name="20% - Accent2 2 2 5 2 5" xfId="2886" xr:uid="{00000000-0005-0000-0000-0000450B0000}"/>
    <cellStyle name="20% - Accent2 2 2 5 2_OATT calc" xfId="2887" xr:uid="{00000000-0005-0000-0000-0000460B0000}"/>
    <cellStyle name="20% - Accent2 2 2 5 3" xfId="2888" xr:uid="{00000000-0005-0000-0000-0000470B0000}"/>
    <cellStyle name="20% - Accent2 2 2 5 3 2" xfId="2889" xr:uid="{00000000-0005-0000-0000-0000480B0000}"/>
    <cellStyle name="20% - Accent2 2 2 5 3 2 2" xfId="2890" xr:uid="{00000000-0005-0000-0000-0000490B0000}"/>
    <cellStyle name="20% - Accent2 2 2 5 3 2 3" xfId="2891" xr:uid="{00000000-0005-0000-0000-00004A0B0000}"/>
    <cellStyle name="20% - Accent2 2 2 5 3 2_OATT calc" xfId="2892" xr:uid="{00000000-0005-0000-0000-00004B0B0000}"/>
    <cellStyle name="20% - Accent2 2 2 5 3 3" xfId="2893" xr:uid="{00000000-0005-0000-0000-00004C0B0000}"/>
    <cellStyle name="20% - Accent2 2 2 5 3 4" xfId="2894" xr:uid="{00000000-0005-0000-0000-00004D0B0000}"/>
    <cellStyle name="20% - Accent2 2 2 5 3_OATT calc" xfId="2895" xr:uid="{00000000-0005-0000-0000-00004E0B0000}"/>
    <cellStyle name="20% - Accent2 2 2 5 4" xfId="2896" xr:uid="{00000000-0005-0000-0000-00004F0B0000}"/>
    <cellStyle name="20% - Accent2 2 2 5 4 2" xfId="2897" xr:uid="{00000000-0005-0000-0000-0000500B0000}"/>
    <cellStyle name="20% - Accent2 2 2 5 4 3" xfId="2898" xr:uid="{00000000-0005-0000-0000-0000510B0000}"/>
    <cellStyle name="20% - Accent2 2 2 5 4_OATT calc" xfId="2899" xr:uid="{00000000-0005-0000-0000-0000520B0000}"/>
    <cellStyle name="20% - Accent2 2 2 5 5" xfId="2900" xr:uid="{00000000-0005-0000-0000-0000530B0000}"/>
    <cellStyle name="20% - Accent2 2 2 5 6" xfId="2901" xr:uid="{00000000-0005-0000-0000-0000540B0000}"/>
    <cellStyle name="20% - Accent2 2 2 5 7" xfId="2902" xr:uid="{00000000-0005-0000-0000-0000550B0000}"/>
    <cellStyle name="20% - Accent2 2 2 5 8" xfId="2903" xr:uid="{00000000-0005-0000-0000-0000560B0000}"/>
    <cellStyle name="20% - Accent2 2 2 5 9" xfId="2904" xr:uid="{00000000-0005-0000-0000-0000570B0000}"/>
    <cellStyle name="20% - Accent2 2 2 5_OATT calc" xfId="2905" xr:uid="{00000000-0005-0000-0000-0000580B0000}"/>
    <cellStyle name="20% - Accent2 2 2 6" xfId="2906" xr:uid="{00000000-0005-0000-0000-0000590B0000}"/>
    <cellStyle name="20% - Accent2 2 2 6 2" xfId="2907" xr:uid="{00000000-0005-0000-0000-00005A0B0000}"/>
    <cellStyle name="20% - Accent2 2 2 6 2 2" xfId="2908" xr:uid="{00000000-0005-0000-0000-00005B0B0000}"/>
    <cellStyle name="20% - Accent2 2 2 6 2 3" xfId="2909" xr:uid="{00000000-0005-0000-0000-00005C0B0000}"/>
    <cellStyle name="20% - Accent2 2 2 6 2_OATT calc" xfId="2910" xr:uid="{00000000-0005-0000-0000-00005D0B0000}"/>
    <cellStyle name="20% - Accent2 2 2 6 3" xfId="2911" xr:uid="{00000000-0005-0000-0000-00005E0B0000}"/>
    <cellStyle name="20% - Accent2 2 2 6 4" xfId="2912" xr:uid="{00000000-0005-0000-0000-00005F0B0000}"/>
    <cellStyle name="20% - Accent2 2 2 6 5" xfId="2913" xr:uid="{00000000-0005-0000-0000-0000600B0000}"/>
    <cellStyle name="20% - Accent2 2 2 6_OATT calc" xfId="2914" xr:uid="{00000000-0005-0000-0000-0000610B0000}"/>
    <cellStyle name="20% - Accent2 2 2 7" xfId="2915" xr:uid="{00000000-0005-0000-0000-0000620B0000}"/>
    <cellStyle name="20% - Accent2 2 2 7 2" xfId="2916" xr:uid="{00000000-0005-0000-0000-0000630B0000}"/>
    <cellStyle name="20% - Accent2 2 2 7 2 2" xfId="2917" xr:uid="{00000000-0005-0000-0000-0000640B0000}"/>
    <cellStyle name="20% - Accent2 2 2 7 2 3" xfId="2918" xr:uid="{00000000-0005-0000-0000-0000650B0000}"/>
    <cellStyle name="20% - Accent2 2 2 7 2_OATT calc" xfId="2919" xr:uid="{00000000-0005-0000-0000-0000660B0000}"/>
    <cellStyle name="20% - Accent2 2 2 7 3" xfId="2920" xr:uid="{00000000-0005-0000-0000-0000670B0000}"/>
    <cellStyle name="20% - Accent2 2 2 7 4" xfId="2921" xr:uid="{00000000-0005-0000-0000-0000680B0000}"/>
    <cellStyle name="20% - Accent2 2 2 7_OATT calc" xfId="2922" xr:uid="{00000000-0005-0000-0000-0000690B0000}"/>
    <cellStyle name="20% - Accent2 2 2 8" xfId="2923" xr:uid="{00000000-0005-0000-0000-00006A0B0000}"/>
    <cellStyle name="20% - Accent2 2 2 8 2" xfId="2924" xr:uid="{00000000-0005-0000-0000-00006B0B0000}"/>
    <cellStyle name="20% - Accent2 2 2 8 2 2" xfId="2925" xr:uid="{00000000-0005-0000-0000-00006C0B0000}"/>
    <cellStyle name="20% - Accent2 2 2 8 2 3" xfId="2926" xr:uid="{00000000-0005-0000-0000-00006D0B0000}"/>
    <cellStyle name="20% - Accent2 2 2 8 2_OATT calc" xfId="2927" xr:uid="{00000000-0005-0000-0000-00006E0B0000}"/>
    <cellStyle name="20% - Accent2 2 2 8 3" xfId="2928" xr:uid="{00000000-0005-0000-0000-00006F0B0000}"/>
    <cellStyle name="20% - Accent2 2 2 8 4" xfId="2929" xr:uid="{00000000-0005-0000-0000-0000700B0000}"/>
    <cellStyle name="20% - Accent2 2 2 8_OATT calc" xfId="2930" xr:uid="{00000000-0005-0000-0000-0000710B0000}"/>
    <cellStyle name="20% - Accent2 2 2 9" xfId="2931" xr:uid="{00000000-0005-0000-0000-0000720B0000}"/>
    <cellStyle name="20% - Accent2 2 2 9 2" xfId="2932" xr:uid="{00000000-0005-0000-0000-0000730B0000}"/>
    <cellStyle name="20% - Accent2 2 2 9 3" xfId="2933" xr:uid="{00000000-0005-0000-0000-0000740B0000}"/>
    <cellStyle name="20% - Accent2 2 2 9_OATT calc" xfId="2934" xr:uid="{00000000-0005-0000-0000-0000750B0000}"/>
    <cellStyle name="20% - Accent2 2 2_OATT calc" xfId="2935" xr:uid="{00000000-0005-0000-0000-0000760B0000}"/>
    <cellStyle name="20% - Accent2 2 3" xfId="2936" xr:uid="{00000000-0005-0000-0000-0000770B0000}"/>
    <cellStyle name="20% - Accent2 2 3 2" xfId="2937" xr:uid="{00000000-0005-0000-0000-0000780B0000}"/>
    <cellStyle name="20% - Accent2 2 4" xfId="2938" xr:uid="{00000000-0005-0000-0000-0000790B0000}"/>
    <cellStyle name="20% - Accent2 2 4 10" xfId="2939" xr:uid="{00000000-0005-0000-0000-00007A0B0000}"/>
    <cellStyle name="20% - Accent2 2 4 11" xfId="2940" xr:uid="{00000000-0005-0000-0000-00007B0B0000}"/>
    <cellStyle name="20% - Accent2 2 4 12" xfId="2941" xr:uid="{00000000-0005-0000-0000-00007C0B0000}"/>
    <cellStyle name="20% - Accent2 2 4 2" xfId="2942" xr:uid="{00000000-0005-0000-0000-00007D0B0000}"/>
    <cellStyle name="20% - Accent2 2 4 2 10" xfId="2943" xr:uid="{00000000-0005-0000-0000-00007E0B0000}"/>
    <cellStyle name="20% - Accent2 2 4 2 11" xfId="2944" xr:uid="{00000000-0005-0000-0000-00007F0B0000}"/>
    <cellStyle name="20% - Accent2 2 4 2 2" xfId="2945" xr:uid="{00000000-0005-0000-0000-0000800B0000}"/>
    <cellStyle name="20% - Accent2 2 4 2 2 10" xfId="2946" xr:uid="{00000000-0005-0000-0000-0000810B0000}"/>
    <cellStyle name="20% - Accent2 2 4 2 2 11" xfId="2947" xr:uid="{00000000-0005-0000-0000-0000820B0000}"/>
    <cellStyle name="20% - Accent2 2 4 2 2 2" xfId="2948" xr:uid="{00000000-0005-0000-0000-0000830B0000}"/>
    <cellStyle name="20% - Accent2 2 4 2 2 2 2" xfId="2949" xr:uid="{00000000-0005-0000-0000-0000840B0000}"/>
    <cellStyle name="20% - Accent2 2 4 2 2 2 2 2" xfId="2950" xr:uid="{00000000-0005-0000-0000-0000850B0000}"/>
    <cellStyle name="20% - Accent2 2 4 2 2 2 2 3" xfId="2951" xr:uid="{00000000-0005-0000-0000-0000860B0000}"/>
    <cellStyle name="20% - Accent2 2 4 2 2 2 2_OATT calc" xfId="2952" xr:uid="{00000000-0005-0000-0000-0000870B0000}"/>
    <cellStyle name="20% - Accent2 2 4 2 2 2 3" xfId="2953" xr:uid="{00000000-0005-0000-0000-0000880B0000}"/>
    <cellStyle name="20% - Accent2 2 4 2 2 2 4" xfId="2954" xr:uid="{00000000-0005-0000-0000-0000890B0000}"/>
    <cellStyle name="20% - Accent2 2 4 2 2 2 5" xfId="2955" xr:uid="{00000000-0005-0000-0000-00008A0B0000}"/>
    <cellStyle name="20% - Accent2 2 4 2 2 2_OATT calc" xfId="2956" xr:uid="{00000000-0005-0000-0000-00008B0B0000}"/>
    <cellStyle name="20% - Accent2 2 4 2 2 3" xfId="2957" xr:uid="{00000000-0005-0000-0000-00008C0B0000}"/>
    <cellStyle name="20% - Accent2 2 4 2 2 3 2" xfId="2958" xr:uid="{00000000-0005-0000-0000-00008D0B0000}"/>
    <cellStyle name="20% - Accent2 2 4 2 2 3 2 2" xfId="2959" xr:uid="{00000000-0005-0000-0000-00008E0B0000}"/>
    <cellStyle name="20% - Accent2 2 4 2 2 3 2 3" xfId="2960" xr:uid="{00000000-0005-0000-0000-00008F0B0000}"/>
    <cellStyle name="20% - Accent2 2 4 2 2 3 2_OATT calc" xfId="2961" xr:uid="{00000000-0005-0000-0000-0000900B0000}"/>
    <cellStyle name="20% - Accent2 2 4 2 2 3 3" xfId="2962" xr:uid="{00000000-0005-0000-0000-0000910B0000}"/>
    <cellStyle name="20% - Accent2 2 4 2 2 3 4" xfId="2963" xr:uid="{00000000-0005-0000-0000-0000920B0000}"/>
    <cellStyle name="20% - Accent2 2 4 2 2 3_OATT calc" xfId="2964" xr:uid="{00000000-0005-0000-0000-0000930B0000}"/>
    <cellStyle name="20% - Accent2 2 4 2 2 4" xfId="2965" xr:uid="{00000000-0005-0000-0000-0000940B0000}"/>
    <cellStyle name="20% - Accent2 2 4 2 2 4 2" xfId="2966" xr:uid="{00000000-0005-0000-0000-0000950B0000}"/>
    <cellStyle name="20% - Accent2 2 4 2 2 4 3" xfId="2967" xr:uid="{00000000-0005-0000-0000-0000960B0000}"/>
    <cellStyle name="20% - Accent2 2 4 2 2 4_OATT calc" xfId="2968" xr:uid="{00000000-0005-0000-0000-0000970B0000}"/>
    <cellStyle name="20% - Accent2 2 4 2 2 5" xfId="2969" xr:uid="{00000000-0005-0000-0000-0000980B0000}"/>
    <cellStyle name="20% - Accent2 2 4 2 2 6" xfId="2970" xr:uid="{00000000-0005-0000-0000-0000990B0000}"/>
    <cellStyle name="20% - Accent2 2 4 2 2 7" xfId="2971" xr:uid="{00000000-0005-0000-0000-00009A0B0000}"/>
    <cellStyle name="20% - Accent2 2 4 2 2 8" xfId="2972" xr:uid="{00000000-0005-0000-0000-00009B0B0000}"/>
    <cellStyle name="20% - Accent2 2 4 2 2 9" xfId="2973" xr:uid="{00000000-0005-0000-0000-00009C0B0000}"/>
    <cellStyle name="20% - Accent2 2 4 2 2_OATT calc" xfId="2974" xr:uid="{00000000-0005-0000-0000-00009D0B0000}"/>
    <cellStyle name="20% - Accent2 2 4 2 3" xfId="2975" xr:uid="{00000000-0005-0000-0000-00009E0B0000}"/>
    <cellStyle name="20% - Accent2 2 4 2 3 2" xfId="2976" xr:uid="{00000000-0005-0000-0000-00009F0B0000}"/>
    <cellStyle name="20% - Accent2 2 4 2 3 2 2" xfId="2977" xr:uid="{00000000-0005-0000-0000-0000A00B0000}"/>
    <cellStyle name="20% - Accent2 2 4 2 3 2 3" xfId="2978" xr:uid="{00000000-0005-0000-0000-0000A10B0000}"/>
    <cellStyle name="20% - Accent2 2 4 2 3 2_OATT calc" xfId="2979" xr:uid="{00000000-0005-0000-0000-0000A20B0000}"/>
    <cellStyle name="20% - Accent2 2 4 2 3 3" xfId="2980" xr:uid="{00000000-0005-0000-0000-0000A30B0000}"/>
    <cellStyle name="20% - Accent2 2 4 2 3 4" xfId="2981" xr:uid="{00000000-0005-0000-0000-0000A40B0000}"/>
    <cellStyle name="20% - Accent2 2 4 2 3 5" xfId="2982" xr:uid="{00000000-0005-0000-0000-0000A50B0000}"/>
    <cellStyle name="20% - Accent2 2 4 2 3_OATT calc" xfId="2983" xr:uid="{00000000-0005-0000-0000-0000A60B0000}"/>
    <cellStyle name="20% - Accent2 2 4 2 4" xfId="2984" xr:uid="{00000000-0005-0000-0000-0000A70B0000}"/>
    <cellStyle name="20% - Accent2 2 4 2 4 2" xfId="2985" xr:uid="{00000000-0005-0000-0000-0000A80B0000}"/>
    <cellStyle name="20% - Accent2 2 4 2 4 2 2" xfId="2986" xr:uid="{00000000-0005-0000-0000-0000A90B0000}"/>
    <cellStyle name="20% - Accent2 2 4 2 4 2 3" xfId="2987" xr:uid="{00000000-0005-0000-0000-0000AA0B0000}"/>
    <cellStyle name="20% - Accent2 2 4 2 4 2_OATT calc" xfId="2988" xr:uid="{00000000-0005-0000-0000-0000AB0B0000}"/>
    <cellStyle name="20% - Accent2 2 4 2 4 3" xfId="2989" xr:uid="{00000000-0005-0000-0000-0000AC0B0000}"/>
    <cellStyle name="20% - Accent2 2 4 2 4 4" xfId="2990" xr:uid="{00000000-0005-0000-0000-0000AD0B0000}"/>
    <cellStyle name="20% - Accent2 2 4 2 4_OATT calc" xfId="2991" xr:uid="{00000000-0005-0000-0000-0000AE0B0000}"/>
    <cellStyle name="20% - Accent2 2 4 2 5" xfId="2992" xr:uid="{00000000-0005-0000-0000-0000AF0B0000}"/>
    <cellStyle name="20% - Accent2 2 4 2 5 2" xfId="2993" xr:uid="{00000000-0005-0000-0000-0000B00B0000}"/>
    <cellStyle name="20% - Accent2 2 4 2 5 3" xfId="2994" xr:uid="{00000000-0005-0000-0000-0000B10B0000}"/>
    <cellStyle name="20% - Accent2 2 4 2 5_OATT calc" xfId="2995" xr:uid="{00000000-0005-0000-0000-0000B20B0000}"/>
    <cellStyle name="20% - Accent2 2 4 2 6" xfId="2996" xr:uid="{00000000-0005-0000-0000-0000B30B0000}"/>
    <cellStyle name="20% - Accent2 2 4 2 7" xfId="2997" xr:uid="{00000000-0005-0000-0000-0000B40B0000}"/>
    <cellStyle name="20% - Accent2 2 4 2 8" xfId="2998" xr:uid="{00000000-0005-0000-0000-0000B50B0000}"/>
    <cellStyle name="20% - Accent2 2 4 2 9" xfId="2999" xr:uid="{00000000-0005-0000-0000-0000B60B0000}"/>
    <cellStyle name="20% - Accent2 2 4 2_OATT calc" xfId="3000" xr:uid="{00000000-0005-0000-0000-0000B70B0000}"/>
    <cellStyle name="20% - Accent2 2 4 3" xfId="3001" xr:uid="{00000000-0005-0000-0000-0000B80B0000}"/>
    <cellStyle name="20% - Accent2 2 4 3 10" xfId="3002" xr:uid="{00000000-0005-0000-0000-0000B90B0000}"/>
    <cellStyle name="20% - Accent2 2 4 3 11" xfId="3003" xr:uid="{00000000-0005-0000-0000-0000BA0B0000}"/>
    <cellStyle name="20% - Accent2 2 4 3 2" xfId="3004" xr:uid="{00000000-0005-0000-0000-0000BB0B0000}"/>
    <cellStyle name="20% - Accent2 2 4 3 2 2" xfId="3005" xr:uid="{00000000-0005-0000-0000-0000BC0B0000}"/>
    <cellStyle name="20% - Accent2 2 4 3 2 2 2" xfId="3006" xr:uid="{00000000-0005-0000-0000-0000BD0B0000}"/>
    <cellStyle name="20% - Accent2 2 4 3 2 2 3" xfId="3007" xr:uid="{00000000-0005-0000-0000-0000BE0B0000}"/>
    <cellStyle name="20% - Accent2 2 4 3 2 2_OATT calc" xfId="3008" xr:uid="{00000000-0005-0000-0000-0000BF0B0000}"/>
    <cellStyle name="20% - Accent2 2 4 3 2 3" xfId="3009" xr:uid="{00000000-0005-0000-0000-0000C00B0000}"/>
    <cellStyle name="20% - Accent2 2 4 3 2 4" xfId="3010" xr:uid="{00000000-0005-0000-0000-0000C10B0000}"/>
    <cellStyle name="20% - Accent2 2 4 3 2 5" xfId="3011" xr:uid="{00000000-0005-0000-0000-0000C20B0000}"/>
    <cellStyle name="20% - Accent2 2 4 3 2_OATT calc" xfId="3012" xr:uid="{00000000-0005-0000-0000-0000C30B0000}"/>
    <cellStyle name="20% - Accent2 2 4 3 3" xfId="3013" xr:uid="{00000000-0005-0000-0000-0000C40B0000}"/>
    <cellStyle name="20% - Accent2 2 4 3 3 2" xfId="3014" xr:uid="{00000000-0005-0000-0000-0000C50B0000}"/>
    <cellStyle name="20% - Accent2 2 4 3 3 2 2" xfId="3015" xr:uid="{00000000-0005-0000-0000-0000C60B0000}"/>
    <cellStyle name="20% - Accent2 2 4 3 3 2 3" xfId="3016" xr:uid="{00000000-0005-0000-0000-0000C70B0000}"/>
    <cellStyle name="20% - Accent2 2 4 3 3 2_OATT calc" xfId="3017" xr:uid="{00000000-0005-0000-0000-0000C80B0000}"/>
    <cellStyle name="20% - Accent2 2 4 3 3 3" xfId="3018" xr:uid="{00000000-0005-0000-0000-0000C90B0000}"/>
    <cellStyle name="20% - Accent2 2 4 3 3 4" xfId="3019" xr:uid="{00000000-0005-0000-0000-0000CA0B0000}"/>
    <cellStyle name="20% - Accent2 2 4 3 3_OATT calc" xfId="3020" xr:uid="{00000000-0005-0000-0000-0000CB0B0000}"/>
    <cellStyle name="20% - Accent2 2 4 3 4" xfId="3021" xr:uid="{00000000-0005-0000-0000-0000CC0B0000}"/>
    <cellStyle name="20% - Accent2 2 4 3 4 2" xfId="3022" xr:uid="{00000000-0005-0000-0000-0000CD0B0000}"/>
    <cellStyle name="20% - Accent2 2 4 3 4 3" xfId="3023" xr:uid="{00000000-0005-0000-0000-0000CE0B0000}"/>
    <cellStyle name="20% - Accent2 2 4 3 4_OATT calc" xfId="3024" xr:uid="{00000000-0005-0000-0000-0000CF0B0000}"/>
    <cellStyle name="20% - Accent2 2 4 3 5" xfId="3025" xr:uid="{00000000-0005-0000-0000-0000D00B0000}"/>
    <cellStyle name="20% - Accent2 2 4 3 6" xfId="3026" xr:uid="{00000000-0005-0000-0000-0000D10B0000}"/>
    <cellStyle name="20% - Accent2 2 4 3 7" xfId="3027" xr:uid="{00000000-0005-0000-0000-0000D20B0000}"/>
    <cellStyle name="20% - Accent2 2 4 3 8" xfId="3028" xr:uid="{00000000-0005-0000-0000-0000D30B0000}"/>
    <cellStyle name="20% - Accent2 2 4 3 9" xfId="3029" xr:uid="{00000000-0005-0000-0000-0000D40B0000}"/>
    <cellStyle name="20% - Accent2 2 4 3_OATT calc" xfId="3030" xr:uid="{00000000-0005-0000-0000-0000D50B0000}"/>
    <cellStyle name="20% - Accent2 2 4 4" xfId="3031" xr:uid="{00000000-0005-0000-0000-0000D60B0000}"/>
    <cellStyle name="20% - Accent2 2 4 4 2" xfId="3032" xr:uid="{00000000-0005-0000-0000-0000D70B0000}"/>
    <cellStyle name="20% - Accent2 2 4 4 2 2" xfId="3033" xr:uid="{00000000-0005-0000-0000-0000D80B0000}"/>
    <cellStyle name="20% - Accent2 2 4 4 2 3" xfId="3034" xr:uid="{00000000-0005-0000-0000-0000D90B0000}"/>
    <cellStyle name="20% - Accent2 2 4 4 2_OATT calc" xfId="3035" xr:uid="{00000000-0005-0000-0000-0000DA0B0000}"/>
    <cellStyle name="20% - Accent2 2 4 4 3" xfId="3036" xr:uid="{00000000-0005-0000-0000-0000DB0B0000}"/>
    <cellStyle name="20% - Accent2 2 4 4 4" xfId="3037" xr:uid="{00000000-0005-0000-0000-0000DC0B0000}"/>
    <cellStyle name="20% - Accent2 2 4 4 5" xfId="3038" xr:uid="{00000000-0005-0000-0000-0000DD0B0000}"/>
    <cellStyle name="20% - Accent2 2 4 4_OATT calc" xfId="3039" xr:uid="{00000000-0005-0000-0000-0000DE0B0000}"/>
    <cellStyle name="20% - Accent2 2 4 5" xfId="3040" xr:uid="{00000000-0005-0000-0000-0000DF0B0000}"/>
    <cellStyle name="20% - Accent2 2 4 5 2" xfId="3041" xr:uid="{00000000-0005-0000-0000-0000E00B0000}"/>
    <cellStyle name="20% - Accent2 2 4 5 2 2" xfId="3042" xr:uid="{00000000-0005-0000-0000-0000E10B0000}"/>
    <cellStyle name="20% - Accent2 2 4 5 2 3" xfId="3043" xr:uid="{00000000-0005-0000-0000-0000E20B0000}"/>
    <cellStyle name="20% - Accent2 2 4 5 2_OATT calc" xfId="3044" xr:uid="{00000000-0005-0000-0000-0000E30B0000}"/>
    <cellStyle name="20% - Accent2 2 4 5 3" xfId="3045" xr:uid="{00000000-0005-0000-0000-0000E40B0000}"/>
    <cellStyle name="20% - Accent2 2 4 5 4" xfId="3046" xr:uid="{00000000-0005-0000-0000-0000E50B0000}"/>
    <cellStyle name="20% - Accent2 2 4 5_OATT calc" xfId="3047" xr:uid="{00000000-0005-0000-0000-0000E60B0000}"/>
    <cellStyle name="20% - Accent2 2 4 6" xfId="3048" xr:uid="{00000000-0005-0000-0000-0000E70B0000}"/>
    <cellStyle name="20% - Accent2 2 4 6 2" xfId="3049" xr:uid="{00000000-0005-0000-0000-0000E80B0000}"/>
    <cellStyle name="20% - Accent2 2 4 6 3" xfId="3050" xr:uid="{00000000-0005-0000-0000-0000E90B0000}"/>
    <cellStyle name="20% - Accent2 2 4 6_OATT calc" xfId="3051" xr:uid="{00000000-0005-0000-0000-0000EA0B0000}"/>
    <cellStyle name="20% - Accent2 2 4 7" xfId="3052" xr:uid="{00000000-0005-0000-0000-0000EB0B0000}"/>
    <cellStyle name="20% - Accent2 2 4 8" xfId="3053" xr:uid="{00000000-0005-0000-0000-0000EC0B0000}"/>
    <cellStyle name="20% - Accent2 2 4 9" xfId="3054" xr:uid="{00000000-0005-0000-0000-0000ED0B0000}"/>
    <cellStyle name="20% - Accent2 2 4_OATT calc" xfId="3055" xr:uid="{00000000-0005-0000-0000-0000EE0B0000}"/>
    <cellStyle name="20% - Accent2 2 5" xfId="3056" xr:uid="{00000000-0005-0000-0000-0000EF0B0000}"/>
    <cellStyle name="20% - Accent2 2 5 2" xfId="3057" xr:uid="{00000000-0005-0000-0000-0000F00B0000}"/>
    <cellStyle name="20% - Accent2 2 5 2 2" xfId="3058" xr:uid="{00000000-0005-0000-0000-0000F10B0000}"/>
    <cellStyle name="20% - Accent2 2 5 2 3" xfId="3059" xr:uid="{00000000-0005-0000-0000-0000F20B0000}"/>
    <cellStyle name="20% - Accent2 2 5 2_OATT calc" xfId="3060" xr:uid="{00000000-0005-0000-0000-0000F30B0000}"/>
    <cellStyle name="20% - Accent2 2 5 3" xfId="3061" xr:uid="{00000000-0005-0000-0000-0000F40B0000}"/>
    <cellStyle name="20% - Accent2 2 5 4" xfId="3062" xr:uid="{00000000-0005-0000-0000-0000F50B0000}"/>
    <cellStyle name="20% - Accent2 2 5 5" xfId="3063" xr:uid="{00000000-0005-0000-0000-0000F60B0000}"/>
    <cellStyle name="20% - Accent2 2 5_OATT calc" xfId="3064" xr:uid="{00000000-0005-0000-0000-0000F70B0000}"/>
    <cellStyle name="20% - Accent2 2 6" xfId="3065" xr:uid="{00000000-0005-0000-0000-0000F80B0000}"/>
    <cellStyle name="20% - Accent2 2 6 2" xfId="3066" xr:uid="{00000000-0005-0000-0000-0000F90B0000}"/>
    <cellStyle name="20% - Accent2 2 6 2 2" xfId="3067" xr:uid="{00000000-0005-0000-0000-0000FA0B0000}"/>
    <cellStyle name="20% - Accent2 2 6 2 3" xfId="3068" xr:uid="{00000000-0005-0000-0000-0000FB0B0000}"/>
    <cellStyle name="20% - Accent2 2 6 2_OATT calc" xfId="3069" xr:uid="{00000000-0005-0000-0000-0000FC0B0000}"/>
    <cellStyle name="20% - Accent2 2 6 3" xfId="3070" xr:uid="{00000000-0005-0000-0000-0000FD0B0000}"/>
    <cellStyle name="20% - Accent2 2 6 4" xfId="3071" xr:uid="{00000000-0005-0000-0000-0000FE0B0000}"/>
    <cellStyle name="20% - Accent2 2 6_OATT calc" xfId="3072" xr:uid="{00000000-0005-0000-0000-0000FF0B0000}"/>
    <cellStyle name="20% - Accent2 2 7" xfId="3073" xr:uid="{00000000-0005-0000-0000-0000000C0000}"/>
    <cellStyle name="20% - Accent2 2 7 2" xfId="3074" xr:uid="{00000000-0005-0000-0000-0000010C0000}"/>
    <cellStyle name="20% - Accent2 2 7 3" xfId="3075" xr:uid="{00000000-0005-0000-0000-0000020C0000}"/>
    <cellStyle name="20% - Accent2 2 7_OATT calc" xfId="3076" xr:uid="{00000000-0005-0000-0000-0000030C0000}"/>
    <cellStyle name="20% - Accent2 2 8" xfId="3077" xr:uid="{00000000-0005-0000-0000-0000040C0000}"/>
    <cellStyle name="20% - Accent2 2 9" xfId="3078" xr:uid="{00000000-0005-0000-0000-0000050C0000}"/>
    <cellStyle name="20% - Accent2 2_OATT calc" xfId="3079" xr:uid="{00000000-0005-0000-0000-0000060C0000}"/>
    <cellStyle name="20% - Accent2 20" xfId="3080" xr:uid="{00000000-0005-0000-0000-0000070C0000}"/>
    <cellStyle name="20% - Accent2 3" xfId="3081" xr:uid="{00000000-0005-0000-0000-0000080C0000}"/>
    <cellStyle name="20% - Accent2 3 10" xfId="3082" xr:uid="{00000000-0005-0000-0000-0000090C0000}"/>
    <cellStyle name="20% - Accent2 3 11" xfId="3083" xr:uid="{00000000-0005-0000-0000-00000A0C0000}"/>
    <cellStyle name="20% - Accent2 3 12" xfId="3084" xr:uid="{00000000-0005-0000-0000-00000B0C0000}"/>
    <cellStyle name="20% - Accent2 3 13" xfId="3085" xr:uid="{00000000-0005-0000-0000-00000C0C0000}"/>
    <cellStyle name="20% - Accent2 3 14" xfId="3086" xr:uid="{00000000-0005-0000-0000-00000D0C0000}"/>
    <cellStyle name="20% - Accent2 3 15" xfId="3087" xr:uid="{00000000-0005-0000-0000-00000E0C0000}"/>
    <cellStyle name="20% - Accent2 3 16" xfId="3088" xr:uid="{00000000-0005-0000-0000-00000F0C0000}"/>
    <cellStyle name="20% - Accent2 3 17" xfId="55169" xr:uid="{00000000-0005-0000-0000-0000100C0000}"/>
    <cellStyle name="20% - Accent2 3 18" xfId="55341" xr:uid="{00000000-0005-0000-0000-0000110C0000}"/>
    <cellStyle name="20% - Accent2 3 2" xfId="3089" xr:uid="{00000000-0005-0000-0000-0000120C0000}"/>
    <cellStyle name="20% - Accent2 3 2 10" xfId="3090" xr:uid="{00000000-0005-0000-0000-0000130C0000}"/>
    <cellStyle name="20% - Accent2 3 2 11" xfId="3091" xr:uid="{00000000-0005-0000-0000-0000140C0000}"/>
    <cellStyle name="20% - Accent2 3 2 12" xfId="3092" xr:uid="{00000000-0005-0000-0000-0000150C0000}"/>
    <cellStyle name="20% - Accent2 3 2 13" xfId="3093" xr:uid="{00000000-0005-0000-0000-0000160C0000}"/>
    <cellStyle name="20% - Accent2 3 2 14" xfId="3094" xr:uid="{00000000-0005-0000-0000-0000170C0000}"/>
    <cellStyle name="20% - Accent2 3 2 2" xfId="3095" xr:uid="{00000000-0005-0000-0000-0000180C0000}"/>
    <cellStyle name="20% - Accent2 3 2 2 10" xfId="3096" xr:uid="{00000000-0005-0000-0000-0000190C0000}"/>
    <cellStyle name="20% - Accent2 3 2 2 11" xfId="3097" xr:uid="{00000000-0005-0000-0000-00001A0C0000}"/>
    <cellStyle name="20% - Accent2 3 2 2 12" xfId="3098" xr:uid="{00000000-0005-0000-0000-00001B0C0000}"/>
    <cellStyle name="20% - Accent2 3 2 2 2" xfId="3099" xr:uid="{00000000-0005-0000-0000-00001C0C0000}"/>
    <cellStyle name="20% - Accent2 3 2 2 2 10" xfId="3100" xr:uid="{00000000-0005-0000-0000-00001D0C0000}"/>
    <cellStyle name="20% - Accent2 3 2 2 2 11" xfId="3101" xr:uid="{00000000-0005-0000-0000-00001E0C0000}"/>
    <cellStyle name="20% - Accent2 3 2 2 2 2" xfId="3102" xr:uid="{00000000-0005-0000-0000-00001F0C0000}"/>
    <cellStyle name="20% - Accent2 3 2 2 2 2 10" xfId="3103" xr:uid="{00000000-0005-0000-0000-0000200C0000}"/>
    <cellStyle name="20% - Accent2 3 2 2 2 2 11" xfId="3104" xr:uid="{00000000-0005-0000-0000-0000210C0000}"/>
    <cellStyle name="20% - Accent2 3 2 2 2 2 2" xfId="3105" xr:uid="{00000000-0005-0000-0000-0000220C0000}"/>
    <cellStyle name="20% - Accent2 3 2 2 2 2 2 2" xfId="3106" xr:uid="{00000000-0005-0000-0000-0000230C0000}"/>
    <cellStyle name="20% - Accent2 3 2 2 2 2 2 2 2" xfId="3107" xr:uid="{00000000-0005-0000-0000-0000240C0000}"/>
    <cellStyle name="20% - Accent2 3 2 2 2 2 2 2 3" xfId="3108" xr:uid="{00000000-0005-0000-0000-0000250C0000}"/>
    <cellStyle name="20% - Accent2 3 2 2 2 2 2 2_OATT calc" xfId="3109" xr:uid="{00000000-0005-0000-0000-0000260C0000}"/>
    <cellStyle name="20% - Accent2 3 2 2 2 2 2 3" xfId="3110" xr:uid="{00000000-0005-0000-0000-0000270C0000}"/>
    <cellStyle name="20% - Accent2 3 2 2 2 2 2 4" xfId="3111" xr:uid="{00000000-0005-0000-0000-0000280C0000}"/>
    <cellStyle name="20% - Accent2 3 2 2 2 2 2 5" xfId="3112" xr:uid="{00000000-0005-0000-0000-0000290C0000}"/>
    <cellStyle name="20% - Accent2 3 2 2 2 2 2_OATT calc" xfId="3113" xr:uid="{00000000-0005-0000-0000-00002A0C0000}"/>
    <cellStyle name="20% - Accent2 3 2 2 2 2 3" xfId="3114" xr:uid="{00000000-0005-0000-0000-00002B0C0000}"/>
    <cellStyle name="20% - Accent2 3 2 2 2 2 3 2" xfId="3115" xr:uid="{00000000-0005-0000-0000-00002C0C0000}"/>
    <cellStyle name="20% - Accent2 3 2 2 2 2 3 2 2" xfId="3116" xr:uid="{00000000-0005-0000-0000-00002D0C0000}"/>
    <cellStyle name="20% - Accent2 3 2 2 2 2 3 2 3" xfId="3117" xr:uid="{00000000-0005-0000-0000-00002E0C0000}"/>
    <cellStyle name="20% - Accent2 3 2 2 2 2 3 2_OATT calc" xfId="3118" xr:uid="{00000000-0005-0000-0000-00002F0C0000}"/>
    <cellStyle name="20% - Accent2 3 2 2 2 2 3 3" xfId="3119" xr:uid="{00000000-0005-0000-0000-0000300C0000}"/>
    <cellStyle name="20% - Accent2 3 2 2 2 2 3 4" xfId="3120" xr:uid="{00000000-0005-0000-0000-0000310C0000}"/>
    <cellStyle name="20% - Accent2 3 2 2 2 2 3_OATT calc" xfId="3121" xr:uid="{00000000-0005-0000-0000-0000320C0000}"/>
    <cellStyle name="20% - Accent2 3 2 2 2 2 4" xfId="3122" xr:uid="{00000000-0005-0000-0000-0000330C0000}"/>
    <cellStyle name="20% - Accent2 3 2 2 2 2 4 2" xfId="3123" xr:uid="{00000000-0005-0000-0000-0000340C0000}"/>
    <cellStyle name="20% - Accent2 3 2 2 2 2 4 3" xfId="3124" xr:uid="{00000000-0005-0000-0000-0000350C0000}"/>
    <cellStyle name="20% - Accent2 3 2 2 2 2 4_OATT calc" xfId="3125" xr:uid="{00000000-0005-0000-0000-0000360C0000}"/>
    <cellStyle name="20% - Accent2 3 2 2 2 2 5" xfId="3126" xr:uid="{00000000-0005-0000-0000-0000370C0000}"/>
    <cellStyle name="20% - Accent2 3 2 2 2 2 6" xfId="3127" xr:uid="{00000000-0005-0000-0000-0000380C0000}"/>
    <cellStyle name="20% - Accent2 3 2 2 2 2 7" xfId="3128" xr:uid="{00000000-0005-0000-0000-0000390C0000}"/>
    <cellStyle name="20% - Accent2 3 2 2 2 2 8" xfId="3129" xr:uid="{00000000-0005-0000-0000-00003A0C0000}"/>
    <cellStyle name="20% - Accent2 3 2 2 2 2 9" xfId="3130" xr:uid="{00000000-0005-0000-0000-00003B0C0000}"/>
    <cellStyle name="20% - Accent2 3 2 2 2 2_OATT calc" xfId="3131" xr:uid="{00000000-0005-0000-0000-00003C0C0000}"/>
    <cellStyle name="20% - Accent2 3 2 2 2 3" xfId="3132" xr:uid="{00000000-0005-0000-0000-00003D0C0000}"/>
    <cellStyle name="20% - Accent2 3 2 2 2 3 2" xfId="3133" xr:uid="{00000000-0005-0000-0000-00003E0C0000}"/>
    <cellStyle name="20% - Accent2 3 2 2 2 3 2 2" xfId="3134" xr:uid="{00000000-0005-0000-0000-00003F0C0000}"/>
    <cellStyle name="20% - Accent2 3 2 2 2 3 2 3" xfId="3135" xr:uid="{00000000-0005-0000-0000-0000400C0000}"/>
    <cellStyle name="20% - Accent2 3 2 2 2 3 2_OATT calc" xfId="3136" xr:uid="{00000000-0005-0000-0000-0000410C0000}"/>
    <cellStyle name="20% - Accent2 3 2 2 2 3 3" xfId="3137" xr:uid="{00000000-0005-0000-0000-0000420C0000}"/>
    <cellStyle name="20% - Accent2 3 2 2 2 3 4" xfId="3138" xr:uid="{00000000-0005-0000-0000-0000430C0000}"/>
    <cellStyle name="20% - Accent2 3 2 2 2 3 5" xfId="3139" xr:uid="{00000000-0005-0000-0000-0000440C0000}"/>
    <cellStyle name="20% - Accent2 3 2 2 2 3_OATT calc" xfId="3140" xr:uid="{00000000-0005-0000-0000-0000450C0000}"/>
    <cellStyle name="20% - Accent2 3 2 2 2 4" xfId="3141" xr:uid="{00000000-0005-0000-0000-0000460C0000}"/>
    <cellStyle name="20% - Accent2 3 2 2 2 4 2" xfId="3142" xr:uid="{00000000-0005-0000-0000-0000470C0000}"/>
    <cellStyle name="20% - Accent2 3 2 2 2 4 2 2" xfId="3143" xr:uid="{00000000-0005-0000-0000-0000480C0000}"/>
    <cellStyle name="20% - Accent2 3 2 2 2 4 2 3" xfId="3144" xr:uid="{00000000-0005-0000-0000-0000490C0000}"/>
    <cellStyle name="20% - Accent2 3 2 2 2 4 2_OATT calc" xfId="3145" xr:uid="{00000000-0005-0000-0000-00004A0C0000}"/>
    <cellStyle name="20% - Accent2 3 2 2 2 4 3" xfId="3146" xr:uid="{00000000-0005-0000-0000-00004B0C0000}"/>
    <cellStyle name="20% - Accent2 3 2 2 2 4 4" xfId="3147" xr:uid="{00000000-0005-0000-0000-00004C0C0000}"/>
    <cellStyle name="20% - Accent2 3 2 2 2 4_OATT calc" xfId="3148" xr:uid="{00000000-0005-0000-0000-00004D0C0000}"/>
    <cellStyle name="20% - Accent2 3 2 2 2 5" xfId="3149" xr:uid="{00000000-0005-0000-0000-00004E0C0000}"/>
    <cellStyle name="20% - Accent2 3 2 2 2 5 2" xfId="3150" xr:uid="{00000000-0005-0000-0000-00004F0C0000}"/>
    <cellStyle name="20% - Accent2 3 2 2 2 5 3" xfId="3151" xr:uid="{00000000-0005-0000-0000-0000500C0000}"/>
    <cellStyle name="20% - Accent2 3 2 2 2 5_OATT calc" xfId="3152" xr:uid="{00000000-0005-0000-0000-0000510C0000}"/>
    <cellStyle name="20% - Accent2 3 2 2 2 6" xfId="3153" xr:uid="{00000000-0005-0000-0000-0000520C0000}"/>
    <cellStyle name="20% - Accent2 3 2 2 2 7" xfId="3154" xr:uid="{00000000-0005-0000-0000-0000530C0000}"/>
    <cellStyle name="20% - Accent2 3 2 2 2 8" xfId="3155" xr:uid="{00000000-0005-0000-0000-0000540C0000}"/>
    <cellStyle name="20% - Accent2 3 2 2 2 9" xfId="3156" xr:uid="{00000000-0005-0000-0000-0000550C0000}"/>
    <cellStyle name="20% - Accent2 3 2 2 2_OATT calc" xfId="3157" xr:uid="{00000000-0005-0000-0000-0000560C0000}"/>
    <cellStyle name="20% - Accent2 3 2 2 3" xfId="3158" xr:uid="{00000000-0005-0000-0000-0000570C0000}"/>
    <cellStyle name="20% - Accent2 3 2 2 3 10" xfId="3159" xr:uid="{00000000-0005-0000-0000-0000580C0000}"/>
    <cellStyle name="20% - Accent2 3 2 2 3 11" xfId="3160" xr:uid="{00000000-0005-0000-0000-0000590C0000}"/>
    <cellStyle name="20% - Accent2 3 2 2 3 2" xfId="3161" xr:uid="{00000000-0005-0000-0000-00005A0C0000}"/>
    <cellStyle name="20% - Accent2 3 2 2 3 2 2" xfId="3162" xr:uid="{00000000-0005-0000-0000-00005B0C0000}"/>
    <cellStyle name="20% - Accent2 3 2 2 3 2 2 2" xfId="3163" xr:uid="{00000000-0005-0000-0000-00005C0C0000}"/>
    <cellStyle name="20% - Accent2 3 2 2 3 2 2 3" xfId="3164" xr:uid="{00000000-0005-0000-0000-00005D0C0000}"/>
    <cellStyle name="20% - Accent2 3 2 2 3 2 2_OATT calc" xfId="3165" xr:uid="{00000000-0005-0000-0000-00005E0C0000}"/>
    <cellStyle name="20% - Accent2 3 2 2 3 2 3" xfId="3166" xr:uid="{00000000-0005-0000-0000-00005F0C0000}"/>
    <cellStyle name="20% - Accent2 3 2 2 3 2 4" xfId="3167" xr:uid="{00000000-0005-0000-0000-0000600C0000}"/>
    <cellStyle name="20% - Accent2 3 2 2 3 2 5" xfId="3168" xr:uid="{00000000-0005-0000-0000-0000610C0000}"/>
    <cellStyle name="20% - Accent2 3 2 2 3 2_OATT calc" xfId="3169" xr:uid="{00000000-0005-0000-0000-0000620C0000}"/>
    <cellStyle name="20% - Accent2 3 2 2 3 3" xfId="3170" xr:uid="{00000000-0005-0000-0000-0000630C0000}"/>
    <cellStyle name="20% - Accent2 3 2 2 3 3 2" xfId="3171" xr:uid="{00000000-0005-0000-0000-0000640C0000}"/>
    <cellStyle name="20% - Accent2 3 2 2 3 3 2 2" xfId="3172" xr:uid="{00000000-0005-0000-0000-0000650C0000}"/>
    <cellStyle name="20% - Accent2 3 2 2 3 3 2 3" xfId="3173" xr:uid="{00000000-0005-0000-0000-0000660C0000}"/>
    <cellStyle name="20% - Accent2 3 2 2 3 3 2_OATT calc" xfId="3174" xr:uid="{00000000-0005-0000-0000-0000670C0000}"/>
    <cellStyle name="20% - Accent2 3 2 2 3 3 3" xfId="3175" xr:uid="{00000000-0005-0000-0000-0000680C0000}"/>
    <cellStyle name="20% - Accent2 3 2 2 3 3 4" xfId="3176" xr:uid="{00000000-0005-0000-0000-0000690C0000}"/>
    <cellStyle name="20% - Accent2 3 2 2 3 3_OATT calc" xfId="3177" xr:uid="{00000000-0005-0000-0000-00006A0C0000}"/>
    <cellStyle name="20% - Accent2 3 2 2 3 4" xfId="3178" xr:uid="{00000000-0005-0000-0000-00006B0C0000}"/>
    <cellStyle name="20% - Accent2 3 2 2 3 4 2" xfId="3179" xr:uid="{00000000-0005-0000-0000-00006C0C0000}"/>
    <cellStyle name="20% - Accent2 3 2 2 3 4 3" xfId="3180" xr:uid="{00000000-0005-0000-0000-00006D0C0000}"/>
    <cellStyle name="20% - Accent2 3 2 2 3 4_OATT calc" xfId="3181" xr:uid="{00000000-0005-0000-0000-00006E0C0000}"/>
    <cellStyle name="20% - Accent2 3 2 2 3 5" xfId="3182" xr:uid="{00000000-0005-0000-0000-00006F0C0000}"/>
    <cellStyle name="20% - Accent2 3 2 2 3 6" xfId="3183" xr:uid="{00000000-0005-0000-0000-0000700C0000}"/>
    <cellStyle name="20% - Accent2 3 2 2 3 7" xfId="3184" xr:uid="{00000000-0005-0000-0000-0000710C0000}"/>
    <cellStyle name="20% - Accent2 3 2 2 3 8" xfId="3185" xr:uid="{00000000-0005-0000-0000-0000720C0000}"/>
    <cellStyle name="20% - Accent2 3 2 2 3 9" xfId="3186" xr:uid="{00000000-0005-0000-0000-0000730C0000}"/>
    <cellStyle name="20% - Accent2 3 2 2 3_OATT calc" xfId="3187" xr:uid="{00000000-0005-0000-0000-0000740C0000}"/>
    <cellStyle name="20% - Accent2 3 2 2 4" xfId="3188" xr:uid="{00000000-0005-0000-0000-0000750C0000}"/>
    <cellStyle name="20% - Accent2 3 2 2 4 2" xfId="3189" xr:uid="{00000000-0005-0000-0000-0000760C0000}"/>
    <cellStyle name="20% - Accent2 3 2 2 4 2 2" xfId="3190" xr:uid="{00000000-0005-0000-0000-0000770C0000}"/>
    <cellStyle name="20% - Accent2 3 2 2 4 2 3" xfId="3191" xr:uid="{00000000-0005-0000-0000-0000780C0000}"/>
    <cellStyle name="20% - Accent2 3 2 2 4 2_OATT calc" xfId="3192" xr:uid="{00000000-0005-0000-0000-0000790C0000}"/>
    <cellStyle name="20% - Accent2 3 2 2 4 3" xfId="3193" xr:uid="{00000000-0005-0000-0000-00007A0C0000}"/>
    <cellStyle name="20% - Accent2 3 2 2 4 4" xfId="3194" xr:uid="{00000000-0005-0000-0000-00007B0C0000}"/>
    <cellStyle name="20% - Accent2 3 2 2 4 5" xfId="3195" xr:uid="{00000000-0005-0000-0000-00007C0C0000}"/>
    <cellStyle name="20% - Accent2 3 2 2 4_OATT calc" xfId="3196" xr:uid="{00000000-0005-0000-0000-00007D0C0000}"/>
    <cellStyle name="20% - Accent2 3 2 2 5" xfId="3197" xr:uid="{00000000-0005-0000-0000-00007E0C0000}"/>
    <cellStyle name="20% - Accent2 3 2 2 5 2" xfId="3198" xr:uid="{00000000-0005-0000-0000-00007F0C0000}"/>
    <cellStyle name="20% - Accent2 3 2 2 5 2 2" xfId="3199" xr:uid="{00000000-0005-0000-0000-0000800C0000}"/>
    <cellStyle name="20% - Accent2 3 2 2 5 2 3" xfId="3200" xr:uid="{00000000-0005-0000-0000-0000810C0000}"/>
    <cellStyle name="20% - Accent2 3 2 2 5 2_OATT calc" xfId="3201" xr:uid="{00000000-0005-0000-0000-0000820C0000}"/>
    <cellStyle name="20% - Accent2 3 2 2 5 3" xfId="3202" xr:uid="{00000000-0005-0000-0000-0000830C0000}"/>
    <cellStyle name="20% - Accent2 3 2 2 5 4" xfId="3203" xr:uid="{00000000-0005-0000-0000-0000840C0000}"/>
    <cellStyle name="20% - Accent2 3 2 2 5_OATT calc" xfId="3204" xr:uid="{00000000-0005-0000-0000-0000850C0000}"/>
    <cellStyle name="20% - Accent2 3 2 2 6" xfId="3205" xr:uid="{00000000-0005-0000-0000-0000860C0000}"/>
    <cellStyle name="20% - Accent2 3 2 2 6 2" xfId="3206" xr:uid="{00000000-0005-0000-0000-0000870C0000}"/>
    <cellStyle name="20% - Accent2 3 2 2 6 3" xfId="3207" xr:uid="{00000000-0005-0000-0000-0000880C0000}"/>
    <cellStyle name="20% - Accent2 3 2 2 6_OATT calc" xfId="3208" xr:uid="{00000000-0005-0000-0000-0000890C0000}"/>
    <cellStyle name="20% - Accent2 3 2 2 7" xfId="3209" xr:uid="{00000000-0005-0000-0000-00008A0C0000}"/>
    <cellStyle name="20% - Accent2 3 2 2 8" xfId="3210" xr:uid="{00000000-0005-0000-0000-00008B0C0000}"/>
    <cellStyle name="20% - Accent2 3 2 2 9" xfId="3211" xr:uid="{00000000-0005-0000-0000-00008C0C0000}"/>
    <cellStyle name="20% - Accent2 3 2 2_OATT calc" xfId="3212" xr:uid="{00000000-0005-0000-0000-00008D0C0000}"/>
    <cellStyle name="20% - Accent2 3 2 3" xfId="3213" xr:uid="{00000000-0005-0000-0000-00008E0C0000}"/>
    <cellStyle name="20% - Accent2 3 2 3 10" xfId="3214" xr:uid="{00000000-0005-0000-0000-00008F0C0000}"/>
    <cellStyle name="20% - Accent2 3 2 3 11" xfId="3215" xr:uid="{00000000-0005-0000-0000-0000900C0000}"/>
    <cellStyle name="20% - Accent2 3 2 3 12" xfId="3216" xr:uid="{00000000-0005-0000-0000-0000910C0000}"/>
    <cellStyle name="20% - Accent2 3 2 3 2" xfId="3217" xr:uid="{00000000-0005-0000-0000-0000920C0000}"/>
    <cellStyle name="20% - Accent2 3 2 3 2 10" xfId="3218" xr:uid="{00000000-0005-0000-0000-0000930C0000}"/>
    <cellStyle name="20% - Accent2 3 2 3 2 11" xfId="3219" xr:uid="{00000000-0005-0000-0000-0000940C0000}"/>
    <cellStyle name="20% - Accent2 3 2 3 2 2" xfId="3220" xr:uid="{00000000-0005-0000-0000-0000950C0000}"/>
    <cellStyle name="20% - Accent2 3 2 3 2 2 10" xfId="3221" xr:uid="{00000000-0005-0000-0000-0000960C0000}"/>
    <cellStyle name="20% - Accent2 3 2 3 2 2 11" xfId="3222" xr:uid="{00000000-0005-0000-0000-0000970C0000}"/>
    <cellStyle name="20% - Accent2 3 2 3 2 2 2" xfId="3223" xr:uid="{00000000-0005-0000-0000-0000980C0000}"/>
    <cellStyle name="20% - Accent2 3 2 3 2 2 2 2" xfId="3224" xr:uid="{00000000-0005-0000-0000-0000990C0000}"/>
    <cellStyle name="20% - Accent2 3 2 3 2 2 2 2 2" xfId="3225" xr:uid="{00000000-0005-0000-0000-00009A0C0000}"/>
    <cellStyle name="20% - Accent2 3 2 3 2 2 2 2 3" xfId="3226" xr:uid="{00000000-0005-0000-0000-00009B0C0000}"/>
    <cellStyle name="20% - Accent2 3 2 3 2 2 2 2_OATT calc" xfId="3227" xr:uid="{00000000-0005-0000-0000-00009C0C0000}"/>
    <cellStyle name="20% - Accent2 3 2 3 2 2 2 3" xfId="3228" xr:uid="{00000000-0005-0000-0000-00009D0C0000}"/>
    <cellStyle name="20% - Accent2 3 2 3 2 2 2 4" xfId="3229" xr:uid="{00000000-0005-0000-0000-00009E0C0000}"/>
    <cellStyle name="20% - Accent2 3 2 3 2 2 2 5" xfId="3230" xr:uid="{00000000-0005-0000-0000-00009F0C0000}"/>
    <cellStyle name="20% - Accent2 3 2 3 2 2 2_OATT calc" xfId="3231" xr:uid="{00000000-0005-0000-0000-0000A00C0000}"/>
    <cellStyle name="20% - Accent2 3 2 3 2 2 3" xfId="3232" xr:uid="{00000000-0005-0000-0000-0000A10C0000}"/>
    <cellStyle name="20% - Accent2 3 2 3 2 2 3 2" xfId="3233" xr:uid="{00000000-0005-0000-0000-0000A20C0000}"/>
    <cellStyle name="20% - Accent2 3 2 3 2 2 3 2 2" xfId="3234" xr:uid="{00000000-0005-0000-0000-0000A30C0000}"/>
    <cellStyle name="20% - Accent2 3 2 3 2 2 3 2 3" xfId="3235" xr:uid="{00000000-0005-0000-0000-0000A40C0000}"/>
    <cellStyle name="20% - Accent2 3 2 3 2 2 3 2_OATT calc" xfId="3236" xr:uid="{00000000-0005-0000-0000-0000A50C0000}"/>
    <cellStyle name="20% - Accent2 3 2 3 2 2 3 3" xfId="3237" xr:uid="{00000000-0005-0000-0000-0000A60C0000}"/>
    <cellStyle name="20% - Accent2 3 2 3 2 2 3 4" xfId="3238" xr:uid="{00000000-0005-0000-0000-0000A70C0000}"/>
    <cellStyle name="20% - Accent2 3 2 3 2 2 3_OATT calc" xfId="3239" xr:uid="{00000000-0005-0000-0000-0000A80C0000}"/>
    <cellStyle name="20% - Accent2 3 2 3 2 2 4" xfId="3240" xr:uid="{00000000-0005-0000-0000-0000A90C0000}"/>
    <cellStyle name="20% - Accent2 3 2 3 2 2 4 2" xfId="3241" xr:uid="{00000000-0005-0000-0000-0000AA0C0000}"/>
    <cellStyle name="20% - Accent2 3 2 3 2 2 4 3" xfId="3242" xr:uid="{00000000-0005-0000-0000-0000AB0C0000}"/>
    <cellStyle name="20% - Accent2 3 2 3 2 2 4_OATT calc" xfId="3243" xr:uid="{00000000-0005-0000-0000-0000AC0C0000}"/>
    <cellStyle name="20% - Accent2 3 2 3 2 2 5" xfId="3244" xr:uid="{00000000-0005-0000-0000-0000AD0C0000}"/>
    <cellStyle name="20% - Accent2 3 2 3 2 2 6" xfId="3245" xr:uid="{00000000-0005-0000-0000-0000AE0C0000}"/>
    <cellStyle name="20% - Accent2 3 2 3 2 2 7" xfId="3246" xr:uid="{00000000-0005-0000-0000-0000AF0C0000}"/>
    <cellStyle name="20% - Accent2 3 2 3 2 2 8" xfId="3247" xr:uid="{00000000-0005-0000-0000-0000B00C0000}"/>
    <cellStyle name="20% - Accent2 3 2 3 2 2 9" xfId="3248" xr:uid="{00000000-0005-0000-0000-0000B10C0000}"/>
    <cellStyle name="20% - Accent2 3 2 3 2 2_OATT calc" xfId="3249" xr:uid="{00000000-0005-0000-0000-0000B20C0000}"/>
    <cellStyle name="20% - Accent2 3 2 3 2 3" xfId="3250" xr:uid="{00000000-0005-0000-0000-0000B30C0000}"/>
    <cellStyle name="20% - Accent2 3 2 3 2 3 2" xfId="3251" xr:uid="{00000000-0005-0000-0000-0000B40C0000}"/>
    <cellStyle name="20% - Accent2 3 2 3 2 3 2 2" xfId="3252" xr:uid="{00000000-0005-0000-0000-0000B50C0000}"/>
    <cellStyle name="20% - Accent2 3 2 3 2 3 2 3" xfId="3253" xr:uid="{00000000-0005-0000-0000-0000B60C0000}"/>
    <cellStyle name="20% - Accent2 3 2 3 2 3 2_OATT calc" xfId="3254" xr:uid="{00000000-0005-0000-0000-0000B70C0000}"/>
    <cellStyle name="20% - Accent2 3 2 3 2 3 3" xfId="3255" xr:uid="{00000000-0005-0000-0000-0000B80C0000}"/>
    <cellStyle name="20% - Accent2 3 2 3 2 3 4" xfId="3256" xr:uid="{00000000-0005-0000-0000-0000B90C0000}"/>
    <cellStyle name="20% - Accent2 3 2 3 2 3 5" xfId="3257" xr:uid="{00000000-0005-0000-0000-0000BA0C0000}"/>
    <cellStyle name="20% - Accent2 3 2 3 2 3_OATT calc" xfId="3258" xr:uid="{00000000-0005-0000-0000-0000BB0C0000}"/>
    <cellStyle name="20% - Accent2 3 2 3 2 4" xfId="3259" xr:uid="{00000000-0005-0000-0000-0000BC0C0000}"/>
    <cellStyle name="20% - Accent2 3 2 3 2 4 2" xfId="3260" xr:uid="{00000000-0005-0000-0000-0000BD0C0000}"/>
    <cellStyle name="20% - Accent2 3 2 3 2 4 2 2" xfId="3261" xr:uid="{00000000-0005-0000-0000-0000BE0C0000}"/>
    <cellStyle name="20% - Accent2 3 2 3 2 4 2 3" xfId="3262" xr:uid="{00000000-0005-0000-0000-0000BF0C0000}"/>
    <cellStyle name="20% - Accent2 3 2 3 2 4 2_OATT calc" xfId="3263" xr:uid="{00000000-0005-0000-0000-0000C00C0000}"/>
    <cellStyle name="20% - Accent2 3 2 3 2 4 3" xfId="3264" xr:uid="{00000000-0005-0000-0000-0000C10C0000}"/>
    <cellStyle name="20% - Accent2 3 2 3 2 4 4" xfId="3265" xr:uid="{00000000-0005-0000-0000-0000C20C0000}"/>
    <cellStyle name="20% - Accent2 3 2 3 2 4_OATT calc" xfId="3266" xr:uid="{00000000-0005-0000-0000-0000C30C0000}"/>
    <cellStyle name="20% - Accent2 3 2 3 2 5" xfId="3267" xr:uid="{00000000-0005-0000-0000-0000C40C0000}"/>
    <cellStyle name="20% - Accent2 3 2 3 2 5 2" xfId="3268" xr:uid="{00000000-0005-0000-0000-0000C50C0000}"/>
    <cellStyle name="20% - Accent2 3 2 3 2 5 3" xfId="3269" xr:uid="{00000000-0005-0000-0000-0000C60C0000}"/>
    <cellStyle name="20% - Accent2 3 2 3 2 5_OATT calc" xfId="3270" xr:uid="{00000000-0005-0000-0000-0000C70C0000}"/>
    <cellStyle name="20% - Accent2 3 2 3 2 6" xfId="3271" xr:uid="{00000000-0005-0000-0000-0000C80C0000}"/>
    <cellStyle name="20% - Accent2 3 2 3 2 7" xfId="3272" xr:uid="{00000000-0005-0000-0000-0000C90C0000}"/>
    <cellStyle name="20% - Accent2 3 2 3 2 8" xfId="3273" xr:uid="{00000000-0005-0000-0000-0000CA0C0000}"/>
    <cellStyle name="20% - Accent2 3 2 3 2 9" xfId="3274" xr:uid="{00000000-0005-0000-0000-0000CB0C0000}"/>
    <cellStyle name="20% - Accent2 3 2 3 2_OATT calc" xfId="3275" xr:uid="{00000000-0005-0000-0000-0000CC0C0000}"/>
    <cellStyle name="20% - Accent2 3 2 3 3" xfId="3276" xr:uid="{00000000-0005-0000-0000-0000CD0C0000}"/>
    <cellStyle name="20% - Accent2 3 2 3 3 10" xfId="3277" xr:uid="{00000000-0005-0000-0000-0000CE0C0000}"/>
    <cellStyle name="20% - Accent2 3 2 3 3 11" xfId="3278" xr:uid="{00000000-0005-0000-0000-0000CF0C0000}"/>
    <cellStyle name="20% - Accent2 3 2 3 3 2" xfId="3279" xr:uid="{00000000-0005-0000-0000-0000D00C0000}"/>
    <cellStyle name="20% - Accent2 3 2 3 3 2 2" xfId="3280" xr:uid="{00000000-0005-0000-0000-0000D10C0000}"/>
    <cellStyle name="20% - Accent2 3 2 3 3 2 2 2" xfId="3281" xr:uid="{00000000-0005-0000-0000-0000D20C0000}"/>
    <cellStyle name="20% - Accent2 3 2 3 3 2 2 3" xfId="3282" xr:uid="{00000000-0005-0000-0000-0000D30C0000}"/>
    <cellStyle name="20% - Accent2 3 2 3 3 2 2_OATT calc" xfId="3283" xr:uid="{00000000-0005-0000-0000-0000D40C0000}"/>
    <cellStyle name="20% - Accent2 3 2 3 3 2 3" xfId="3284" xr:uid="{00000000-0005-0000-0000-0000D50C0000}"/>
    <cellStyle name="20% - Accent2 3 2 3 3 2 4" xfId="3285" xr:uid="{00000000-0005-0000-0000-0000D60C0000}"/>
    <cellStyle name="20% - Accent2 3 2 3 3 2 5" xfId="3286" xr:uid="{00000000-0005-0000-0000-0000D70C0000}"/>
    <cellStyle name="20% - Accent2 3 2 3 3 2_OATT calc" xfId="3287" xr:uid="{00000000-0005-0000-0000-0000D80C0000}"/>
    <cellStyle name="20% - Accent2 3 2 3 3 3" xfId="3288" xr:uid="{00000000-0005-0000-0000-0000D90C0000}"/>
    <cellStyle name="20% - Accent2 3 2 3 3 3 2" xfId="3289" xr:uid="{00000000-0005-0000-0000-0000DA0C0000}"/>
    <cellStyle name="20% - Accent2 3 2 3 3 3 2 2" xfId="3290" xr:uid="{00000000-0005-0000-0000-0000DB0C0000}"/>
    <cellStyle name="20% - Accent2 3 2 3 3 3 2 3" xfId="3291" xr:uid="{00000000-0005-0000-0000-0000DC0C0000}"/>
    <cellStyle name="20% - Accent2 3 2 3 3 3 2_OATT calc" xfId="3292" xr:uid="{00000000-0005-0000-0000-0000DD0C0000}"/>
    <cellStyle name="20% - Accent2 3 2 3 3 3 3" xfId="3293" xr:uid="{00000000-0005-0000-0000-0000DE0C0000}"/>
    <cellStyle name="20% - Accent2 3 2 3 3 3 4" xfId="3294" xr:uid="{00000000-0005-0000-0000-0000DF0C0000}"/>
    <cellStyle name="20% - Accent2 3 2 3 3 3_OATT calc" xfId="3295" xr:uid="{00000000-0005-0000-0000-0000E00C0000}"/>
    <cellStyle name="20% - Accent2 3 2 3 3 4" xfId="3296" xr:uid="{00000000-0005-0000-0000-0000E10C0000}"/>
    <cellStyle name="20% - Accent2 3 2 3 3 4 2" xfId="3297" xr:uid="{00000000-0005-0000-0000-0000E20C0000}"/>
    <cellStyle name="20% - Accent2 3 2 3 3 4 3" xfId="3298" xr:uid="{00000000-0005-0000-0000-0000E30C0000}"/>
    <cellStyle name="20% - Accent2 3 2 3 3 4_OATT calc" xfId="3299" xr:uid="{00000000-0005-0000-0000-0000E40C0000}"/>
    <cellStyle name="20% - Accent2 3 2 3 3 5" xfId="3300" xr:uid="{00000000-0005-0000-0000-0000E50C0000}"/>
    <cellStyle name="20% - Accent2 3 2 3 3 6" xfId="3301" xr:uid="{00000000-0005-0000-0000-0000E60C0000}"/>
    <cellStyle name="20% - Accent2 3 2 3 3 7" xfId="3302" xr:uid="{00000000-0005-0000-0000-0000E70C0000}"/>
    <cellStyle name="20% - Accent2 3 2 3 3 8" xfId="3303" xr:uid="{00000000-0005-0000-0000-0000E80C0000}"/>
    <cellStyle name="20% - Accent2 3 2 3 3 9" xfId="3304" xr:uid="{00000000-0005-0000-0000-0000E90C0000}"/>
    <cellStyle name="20% - Accent2 3 2 3 3_OATT calc" xfId="3305" xr:uid="{00000000-0005-0000-0000-0000EA0C0000}"/>
    <cellStyle name="20% - Accent2 3 2 3 4" xfId="3306" xr:uid="{00000000-0005-0000-0000-0000EB0C0000}"/>
    <cellStyle name="20% - Accent2 3 2 3 4 2" xfId="3307" xr:uid="{00000000-0005-0000-0000-0000EC0C0000}"/>
    <cellStyle name="20% - Accent2 3 2 3 4 2 2" xfId="3308" xr:uid="{00000000-0005-0000-0000-0000ED0C0000}"/>
    <cellStyle name="20% - Accent2 3 2 3 4 2 3" xfId="3309" xr:uid="{00000000-0005-0000-0000-0000EE0C0000}"/>
    <cellStyle name="20% - Accent2 3 2 3 4 2_OATT calc" xfId="3310" xr:uid="{00000000-0005-0000-0000-0000EF0C0000}"/>
    <cellStyle name="20% - Accent2 3 2 3 4 3" xfId="3311" xr:uid="{00000000-0005-0000-0000-0000F00C0000}"/>
    <cellStyle name="20% - Accent2 3 2 3 4 4" xfId="3312" xr:uid="{00000000-0005-0000-0000-0000F10C0000}"/>
    <cellStyle name="20% - Accent2 3 2 3 4 5" xfId="3313" xr:uid="{00000000-0005-0000-0000-0000F20C0000}"/>
    <cellStyle name="20% - Accent2 3 2 3 4_OATT calc" xfId="3314" xr:uid="{00000000-0005-0000-0000-0000F30C0000}"/>
    <cellStyle name="20% - Accent2 3 2 3 5" xfId="3315" xr:uid="{00000000-0005-0000-0000-0000F40C0000}"/>
    <cellStyle name="20% - Accent2 3 2 3 5 2" xfId="3316" xr:uid="{00000000-0005-0000-0000-0000F50C0000}"/>
    <cellStyle name="20% - Accent2 3 2 3 5 2 2" xfId="3317" xr:uid="{00000000-0005-0000-0000-0000F60C0000}"/>
    <cellStyle name="20% - Accent2 3 2 3 5 2 3" xfId="3318" xr:uid="{00000000-0005-0000-0000-0000F70C0000}"/>
    <cellStyle name="20% - Accent2 3 2 3 5 2_OATT calc" xfId="3319" xr:uid="{00000000-0005-0000-0000-0000F80C0000}"/>
    <cellStyle name="20% - Accent2 3 2 3 5 3" xfId="3320" xr:uid="{00000000-0005-0000-0000-0000F90C0000}"/>
    <cellStyle name="20% - Accent2 3 2 3 5 4" xfId="3321" xr:uid="{00000000-0005-0000-0000-0000FA0C0000}"/>
    <cellStyle name="20% - Accent2 3 2 3 5_OATT calc" xfId="3322" xr:uid="{00000000-0005-0000-0000-0000FB0C0000}"/>
    <cellStyle name="20% - Accent2 3 2 3 6" xfId="3323" xr:uid="{00000000-0005-0000-0000-0000FC0C0000}"/>
    <cellStyle name="20% - Accent2 3 2 3 6 2" xfId="3324" xr:uid="{00000000-0005-0000-0000-0000FD0C0000}"/>
    <cellStyle name="20% - Accent2 3 2 3 6 3" xfId="3325" xr:uid="{00000000-0005-0000-0000-0000FE0C0000}"/>
    <cellStyle name="20% - Accent2 3 2 3 6_OATT calc" xfId="3326" xr:uid="{00000000-0005-0000-0000-0000FF0C0000}"/>
    <cellStyle name="20% - Accent2 3 2 3 7" xfId="3327" xr:uid="{00000000-0005-0000-0000-0000000D0000}"/>
    <cellStyle name="20% - Accent2 3 2 3 8" xfId="3328" xr:uid="{00000000-0005-0000-0000-0000010D0000}"/>
    <cellStyle name="20% - Accent2 3 2 3 9" xfId="3329" xr:uid="{00000000-0005-0000-0000-0000020D0000}"/>
    <cellStyle name="20% - Accent2 3 2 3_OATT calc" xfId="3330" xr:uid="{00000000-0005-0000-0000-0000030D0000}"/>
    <cellStyle name="20% - Accent2 3 2 4" xfId="3331" xr:uid="{00000000-0005-0000-0000-0000040D0000}"/>
    <cellStyle name="20% - Accent2 3 2 4 10" xfId="3332" xr:uid="{00000000-0005-0000-0000-0000050D0000}"/>
    <cellStyle name="20% - Accent2 3 2 4 11" xfId="3333" xr:uid="{00000000-0005-0000-0000-0000060D0000}"/>
    <cellStyle name="20% - Accent2 3 2 4 2" xfId="3334" xr:uid="{00000000-0005-0000-0000-0000070D0000}"/>
    <cellStyle name="20% - Accent2 3 2 4 2 10" xfId="3335" xr:uid="{00000000-0005-0000-0000-0000080D0000}"/>
    <cellStyle name="20% - Accent2 3 2 4 2 11" xfId="3336" xr:uid="{00000000-0005-0000-0000-0000090D0000}"/>
    <cellStyle name="20% - Accent2 3 2 4 2 2" xfId="3337" xr:uid="{00000000-0005-0000-0000-00000A0D0000}"/>
    <cellStyle name="20% - Accent2 3 2 4 2 2 2" xfId="3338" xr:uid="{00000000-0005-0000-0000-00000B0D0000}"/>
    <cellStyle name="20% - Accent2 3 2 4 2 2 2 2" xfId="3339" xr:uid="{00000000-0005-0000-0000-00000C0D0000}"/>
    <cellStyle name="20% - Accent2 3 2 4 2 2 2 3" xfId="3340" xr:uid="{00000000-0005-0000-0000-00000D0D0000}"/>
    <cellStyle name="20% - Accent2 3 2 4 2 2 2_OATT calc" xfId="3341" xr:uid="{00000000-0005-0000-0000-00000E0D0000}"/>
    <cellStyle name="20% - Accent2 3 2 4 2 2 3" xfId="3342" xr:uid="{00000000-0005-0000-0000-00000F0D0000}"/>
    <cellStyle name="20% - Accent2 3 2 4 2 2 4" xfId="3343" xr:uid="{00000000-0005-0000-0000-0000100D0000}"/>
    <cellStyle name="20% - Accent2 3 2 4 2 2 5" xfId="3344" xr:uid="{00000000-0005-0000-0000-0000110D0000}"/>
    <cellStyle name="20% - Accent2 3 2 4 2 2_OATT calc" xfId="3345" xr:uid="{00000000-0005-0000-0000-0000120D0000}"/>
    <cellStyle name="20% - Accent2 3 2 4 2 3" xfId="3346" xr:uid="{00000000-0005-0000-0000-0000130D0000}"/>
    <cellStyle name="20% - Accent2 3 2 4 2 3 2" xfId="3347" xr:uid="{00000000-0005-0000-0000-0000140D0000}"/>
    <cellStyle name="20% - Accent2 3 2 4 2 3 2 2" xfId="3348" xr:uid="{00000000-0005-0000-0000-0000150D0000}"/>
    <cellStyle name="20% - Accent2 3 2 4 2 3 2 3" xfId="3349" xr:uid="{00000000-0005-0000-0000-0000160D0000}"/>
    <cellStyle name="20% - Accent2 3 2 4 2 3 2_OATT calc" xfId="3350" xr:uid="{00000000-0005-0000-0000-0000170D0000}"/>
    <cellStyle name="20% - Accent2 3 2 4 2 3 3" xfId="3351" xr:uid="{00000000-0005-0000-0000-0000180D0000}"/>
    <cellStyle name="20% - Accent2 3 2 4 2 3 4" xfId="3352" xr:uid="{00000000-0005-0000-0000-0000190D0000}"/>
    <cellStyle name="20% - Accent2 3 2 4 2 3_OATT calc" xfId="3353" xr:uid="{00000000-0005-0000-0000-00001A0D0000}"/>
    <cellStyle name="20% - Accent2 3 2 4 2 4" xfId="3354" xr:uid="{00000000-0005-0000-0000-00001B0D0000}"/>
    <cellStyle name="20% - Accent2 3 2 4 2 4 2" xfId="3355" xr:uid="{00000000-0005-0000-0000-00001C0D0000}"/>
    <cellStyle name="20% - Accent2 3 2 4 2 4 3" xfId="3356" xr:uid="{00000000-0005-0000-0000-00001D0D0000}"/>
    <cellStyle name="20% - Accent2 3 2 4 2 4_OATT calc" xfId="3357" xr:uid="{00000000-0005-0000-0000-00001E0D0000}"/>
    <cellStyle name="20% - Accent2 3 2 4 2 5" xfId="3358" xr:uid="{00000000-0005-0000-0000-00001F0D0000}"/>
    <cellStyle name="20% - Accent2 3 2 4 2 6" xfId="3359" xr:uid="{00000000-0005-0000-0000-0000200D0000}"/>
    <cellStyle name="20% - Accent2 3 2 4 2 7" xfId="3360" xr:uid="{00000000-0005-0000-0000-0000210D0000}"/>
    <cellStyle name="20% - Accent2 3 2 4 2 8" xfId="3361" xr:uid="{00000000-0005-0000-0000-0000220D0000}"/>
    <cellStyle name="20% - Accent2 3 2 4 2 9" xfId="3362" xr:uid="{00000000-0005-0000-0000-0000230D0000}"/>
    <cellStyle name="20% - Accent2 3 2 4 2_OATT calc" xfId="3363" xr:uid="{00000000-0005-0000-0000-0000240D0000}"/>
    <cellStyle name="20% - Accent2 3 2 4 3" xfId="3364" xr:uid="{00000000-0005-0000-0000-0000250D0000}"/>
    <cellStyle name="20% - Accent2 3 2 4 3 2" xfId="3365" xr:uid="{00000000-0005-0000-0000-0000260D0000}"/>
    <cellStyle name="20% - Accent2 3 2 4 3 2 2" xfId="3366" xr:uid="{00000000-0005-0000-0000-0000270D0000}"/>
    <cellStyle name="20% - Accent2 3 2 4 3 2 3" xfId="3367" xr:uid="{00000000-0005-0000-0000-0000280D0000}"/>
    <cellStyle name="20% - Accent2 3 2 4 3 2_OATT calc" xfId="3368" xr:uid="{00000000-0005-0000-0000-0000290D0000}"/>
    <cellStyle name="20% - Accent2 3 2 4 3 3" xfId="3369" xr:uid="{00000000-0005-0000-0000-00002A0D0000}"/>
    <cellStyle name="20% - Accent2 3 2 4 3 4" xfId="3370" xr:uid="{00000000-0005-0000-0000-00002B0D0000}"/>
    <cellStyle name="20% - Accent2 3 2 4 3 5" xfId="3371" xr:uid="{00000000-0005-0000-0000-00002C0D0000}"/>
    <cellStyle name="20% - Accent2 3 2 4 3_OATT calc" xfId="3372" xr:uid="{00000000-0005-0000-0000-00002D0D0000}"/>
    <cellStyle name="20% - Accent2 3 2 4 4" xfId="3373" xr:uid="{00000000-0005-0000-0000-00002E0D0000}"/>
    <cellStyle name="20% - Accent2 3 2 4 4 2" xfId="3374" xr:uid="{00000000-0005-0000-0000-00002F0D0000}"/>
    <cellStyle name="20% - Accent2 3 2 4 4 2 2" xfId="3375" xr:uid="{00000000-0005-0000-0000-0000300D0000}"/>
    <cellStyle name="20% - Accent2 3 2 4 4 2 3" xfId="3376" xr:uid="{00000000-0005-0000-0000-0000310D0000}"/>
    <cellStyle name="20% - Accent2 3 2 4 4 2_OATT calc" xfId="3377" xr:uid="{00000000-0005-0000-0000-0000320D0000}"/>
    <cellStyle name="20% - Accent2 3 2 4 4 3" xfId="3378" xr:uid="{00000000-0005-0000-0000-0000330D0000}"/>
    <cellStyle name="20% - Accent2 3 2 4 4 4" xfId="3379" xr:uid="{00000000-0005-0000-0000-0000340D0000}"/>
    <cellStyle name="20% - Accent2 3 2 4 4_OATT calc" xfId="3380" xr:uid="{00000000-0005-0000-0000-0000350D0000}"/>
    <cellStyle name="20% - Accent2 3 2 4 5" xfId="3381" xr:uid="{00000000-0005-0000-0000-0000360D0000}"/>
    <cellStyle name="20% - Accent2 3 2 4 5 2" xfId="3382" xr:uid="{00000000-0005-0000-0000-0000370D0000}"/>
    <cellStyle name="20% - Accent2 3 2 4 5 3" xfId="3383" xr:uid="{00000000-0005-0000-0000-0000380D0000}"/>
    <cellStyle name="20% - Accent2 3 2 4 5_OATT calc" xfId="3384" xr:uid="{00000000-0005-0000-0000-0000390D0000}"/>
    <cellStyle name="20% - Accent2 3 2 4 6" xfId="3385" xr:uid="{00000000-0005-0000-0000-00003A0D0000}"/>
    <cellStyle name="20% - Accent2 3 2 4 7" xfId="3386" xr:uid="{00000000-0005-0000-0000-00003B0D0000}"/>
    <cellStyle name="20% - Accent2 3 2 4 8" xfId="3387" xr:uid="{00000000-0005-0000-0000-00003C0D0000}"/>
    <cellStyle name="20% - Accent2 3 2 4 9" xfId="3388" xr:uid="{00000000-0005-0000-0000-00003D0D0000}"/>
    <cellStyle name="20% - Accent2 3 2 4_OATT calc" xfId="3389" xr:uid="{00000000-0005-0000-0000-00003E0D0000}"/>
    <cellStyle name="20% - Accent2 3 2 5" xfId="3390" xr:uid="{00000000-0005-0000-0000-00003F0D0000}"/>
    <cellStyle name="20% - Accent2 3 2 5 10" xfId="3391" xr:uid="{00000000-0005-0000-0000-0000400D0000}"/>
    <cellStyle name="20% - Accent2 3 2 5 11" xfId="3392" xr:uid="{00000000-0005-0000-0000-0000410D0000}"/>
    <cellStyle name="20% - Accent2 3 2 5 2" xfId="3393" xr:uid="{00000000-0005-0000-0000-0000420D0000}"/>
    <cellStyle name="20% - Accent2 3 2 5 2 2" xfId="3394" xr:uid="{00000000-0005-0000-0000-0000430D0000}"/>
    <cellStyle name="20% - Accent2 3 2 5 2 2 2" xfId="3395" xr:uid="{00000000-0005-0000-0000-0000440D0000}"/>
    <cellStyle name="20% - Accent2 3 2 5 2 2 3" xfId="3396" xr:uid="{00000000-0005-0000-0000-0000450D0000}"/>
    <cellStyle name="20% - Accent2 3 2 5 2 2_OATT calc" xfId="3397" xr:uid="{00000000-0005-0000-0000-0000460D0000}"/>
    <cellStyle name="20% - Accent2 3 2 5 2 3" xfId="3398" xr:uid="{00000000-0005-0000-0000-0000470D0000}"/>
    <cellStyle name="20% - Accent2 3 2 5 2 4" xfId="3399" xr:uid="{00000000-0005-0000-0000-0000480D0000}"/>
    <cellStyle name="20% - Accent2 3 2 5 2 5" xfId="3400" xr:uid="{00000000-0005-0000-0000-0000490D0000}"/>
    <cellStyle name="20% - Accent2 3 2 5 2_OATT calc" xfId="3401" xr:uid="{00000000-0005-0000-0000-00004A0D0000}"/>
    <cellStyle name="20% - Accent2 3 2 5 3" xfId="3402" xr:uid="{00000000-0005-0000-0000-00004B0D0000}"/>
    <cellStyle name="20% - Accent2 3 2 5 3 2" xfId="3403" xr:uid="{00000000-0005-0000-0000-00004C0D0000}"/>
    <cellStyle name="20% - Accent2 3 2 5 3 2 2" xfId="3404" xr:uid="{00000000-0005-0000-0000-00004D0D0000}"/>
    <cellStyle name="20% - Accent2 3 2 5 3 2 3" xfId="3405" xr:uid="{00000000-0005-0000-0000-00004E0D0000}"/>
    <cellStyle name="20% - Accent2 3 2 5 3 2_OATT calc" xfId="3406" xr:uid="{00000000-0005-0000-0000-00004F0D0000}"/>
    <cellStyle name="20% - Accent2 3 2 5 3 3" xfId="3407" xr:uid="{00000000-0005-0000-0000-0000500D0000}"/>
    <cellStyle name="20% - Accent2 3 2 5 3 4" xfId="3408" xr:uid="{00000000-0005-0000-0000-0000510D0000}"/>
    <cellStyle name="20% - Accent2 3 2 5 3_OATT calc" xfId="3409" xr:uid="{00000000-0005-0000-0000-0000520D0000}"/>
    <cellStyle name="20% - Accent2 3 2 5 4" xfId="3410" xr:uid="{00000000-0005-0000-0000-0000530D0000}"/>
    <cellStyle name="20% - Accent2 3 2 5 4 2" xfId="3411" xr:uid="{00000000-0005-0000-0000-0000540D0000}"/>
    <cellStyle name="20% - Accent2 3 2 5 4 3" xfId="3412" xr:uid="{00000000-0005-0000-0000-0000550D0000}"/>
    <cellStyle name="20% - Accent2 3 2 5 4_OATT calc" xfId="3413" xr:uid="{00000000-0005-0000-0000-0000560D0000}"/>
    <cellStyle name="20% - Accent2 3 2 5 5" xfId="3414" xr:uid="{00000000-0005-0000-0000-0000570D0000}"/>
    <cellStyle name="20% - Accent2 3 2 5 6" xfId="3415" xr:uid="{00000000-0005-0000-0000-0000580D0000}"/>
    <cellStyle name="20% - Accent2 3 2 5 7" xfId="3416" xr:uid="{00000000-0005-0000-0000-0000590D0000}"/>
    <cellStyle name="20% - Accent2 3 2 5 8" xfId="3417" xr:uid="{00000000-0005-0000-0000-00005A0D0000}"/>
    <cellStyle name="20% - Accent2 3 2 5 9" xfId="3418" xr:uid="{00000000-0005-0000-0000-00005B0D0000}"/>
    <cellStyle name="20% - Accent2 3 2 5_OATT calc" xfId="3419" xr:uid="{00000000-0005-0000-0000-00005C0D0000}"/>
    <cellStyle name="20% - Accent2 3 2 6" xfId="3420" xr:uid="{00000000-0005-0000-0000-00005D0D0000}"/>
    <cellStyle name="20% - Accent2 3 2 6 2" xfId="3421" xr:uid="{00000000-0005-0000-0000-00005E0D0000}"/>
    <cellStyle name="20% - Accent2 3 2 6 2 2" xfId="3422" xr:uid="{00000000-0005-0000-0000-00005F0D0000}"/>
    <cellStyle name="20% - Accent2 3 2 6 2 3" xfId="3423" xr:uid="{00000000-0005-0000-0000-0000600D0000}"/>
    <cellStyle name="20% - Accent2 3 2 6 2_OATT calc" xfId="3424" xr:uid="{00000000-0005-0000-0000-0000610D0000}"/>
    <cellStyle name="20% - Accent2 3 2 6 3" xfId="3425" xr:uid="{00000000-0005-0000-0000-0000620D0000}"/>
    <cellStyle name="20% - Accent2 3 2 6 4" xfId="3426" xr:uid="{00000000-0005-0000-0000-0000630D0000}"/>
    <cellStyle name="20% - Accent2 3 2 6 5" xfId="3427" xr:uid="{00000000-0005-0000-0000-0000640D0000}"/>
    <cellStyle name="20% - Accent2 3 2 6_OATT calc" xfId="3428" xr:uid="{00000000-0005-0000-0000-0000650D0000}"/>
    <cellStyle name="20% - Accent2 3 2 7" xfId="3429" xr:uid="{00000000-0005-0000-0000-0000660D0000}"/>
    <cellStyle name="20% - Accent2 3 2 7 2" xfId="3430" xr:uid="{00000000-0005-0000-0000-0000670D0000}"/>
    <cellStyle name="20% - Accent2 3 2 7 2 2" xfId="3431" xr:uid="{00000000-0005-0000-0000-0000680D0000}"/>
    <cellStyle name="20% - Accent2 3 2 7 2 3" xfId="3432" xr:uid="{00000000-0005-0000-0000-0000690D0000}"/>
    <cellStyle name="20% - Accent2 3 2 7 2_OATT calc" xfId="3433" xr:uid="{00000000-0005-0000-0000-00006A0D0000}"/>
    <cellStyle name="20% - Accent2 3 2 7 3" xfId="3434" xr:uid="{00000000-0005-0000-0000-00006B0D0000}"/>
    <cellStyle name="20% - Accent2 3 2 7 4" xfId="3435" xr:uid="{00000000-0005-0000-0000-00006C0D0000}"/>
    <cellStyle name="20% - Accent2 3 2 7_OATT calc" xfId="3436" xr:uid="{00000000-0005-0000-0000-00006D0D0000}"/>
    <cellStyle name="20% - Accent2 3 2 8" xfId="3437" xr:uid="{00000000-0005-0000-0000-00006E0D0000}"/>
    <cellStyle name="20% - Accent2 3 2 8 2" xfId="3438" xr:uid="{00000000-0005-0000-0000-00006F0D0000}"/>
    <cellStyle name="20% - Accent2 3 2 8 3" xfId="3439" xr:uid="{00000000-0005-0000-0000-0000700D0000}"/>
    <cellStyle name="20% - Accent2 3 2 8_OATT calc" xfId="3440" xr:uid="{00000000-0005-0000-0000-0000710D0000}"/>
    <cellStyle name="20% - Accent2 3 2 9" xfId="3441" xr:uid="{00000000-0005-0000-0000-0000720D0000}"/>
    <cellStyle name="20% - Accent2 3 2_OATT calc" xfId="3442" xr:uid="{00000000-0005-0000-0000-0000730D0000}"/>
    <cellStyle name="20% - Accent2 3 3" xfId="3443" xr:uid="{00000000-0005-0000-0000-0000740D0000}"/>
    <cellStyle name="20% - Accent2 3 3 10" xfId="3444" xr:uid="{00000000-0005-0000-0000-0000750D0000}"/>
    <cellStyle name="20% - Accent2 3 3 11" xfId="3445" xr:uid="{00000000-0005-0000-0000-0000760D0000}"/>
    <cellStyle name="20% - Accent2 3 3 12" xfId="3446" xr:uid="{00000000-0005-0000-0000-0000770D0000}"/>
    <cellStyle name="20% - Accent2 3 3 2" xfId="3447" xr:uid="{00000000-0005-0000-0000-0000780D0000}"/>
    <cellStyle name="20% - Accent2 3 3 2 10" xfId="3448" xr:uid="{00000000-0005-0000-0000-0000790D0000}"/>
    <cellStyle name="20% - Accent2 3 3 2 11" xfId="3449" xr:uid="{00000000-0005-0000-0000-00007A0D0000}"/>
    <cellStyle name="20% - Accent2 3 3 2 2" xfId="3450" xr:uid="{00000000-0005-0000-0000-00007B0D0000}"/>
    <cellStyle name="20% - Accent2 3 3 2 2 10" xfId="3451" xr:uid="{00000000-0005-0000-0000-00007C0D0000}"/>
    <cellStyle name="20% - Accent2 3 3 2 2 11" xfId="3452" xr:uid="{00000000-0005-0000-0000-00007D0D0000}"/>
    <cellStyle name="20% - Accent2 3 3 2 2 2" xfId="3453" xr:uid="{00000000-0005-0000-0000-00007E0D0000}"/>
    <cellStyle name="20% - Accent2 3 3 2 2 2 2" xfId="3454" xr:uid="{00000000-0005-0000-0000-00007F0D0000}"/>
    <cellStyle name="20% - Accent2 3 3 2 2 2 2 2" xfId="3455" xr:uid="{00000000-0005-0000-0000-0000800D0000}"/>
    <cellStyle name="20% - Accent2 3 3 2 2 2 2 3" xfId="3456" xr:uid="{00000000-0005-0000-0000-0000810D0000}"/>
    <cellStyle name="20% - Accent2 3 3 2 2 2 2_OATT calc" xfId="3457" xr:uid="{00000000-0005-0000-0000-0000820D0000}"/>
    <cellStyle name="20% - Accent2 3 3 2 2 2 3" xfId="3458" xr:uid="{00000000-0005-0000-0000-0000830D0000}"/>
    <cellStyle name="20% - Accent2 3 3 2 2 2 4" xfId="3459" xr:uid="{00000000-0005-0000-0000-0000840D0000}"/>
    <cellStyle name="20% - Accent2 3 3 2 2 2 5" xfId="3460" xr:uid="{00000000-0005-0000-0000-0000850D0000}"/>
    <cellStyle name="20% - Accent2 3 3 2 2 2_OATT calc" xfId="3461" xr:uid="{00000000-0005-0000-0000-0000860D0000}"/>
    <cellStyle name="20% - Accent2 3 3 2 2 3" xfId="3462" xr:uid="{00000000-0005-0000-0000-0000870D0000}"/>
    <cellStyle name="20% - Accent2 3 3 2 2 3 2" xfId="3463" xr:uid="{00000000-0005-0000-0000-0000880D0000}"/>
    <cellStyle name="20% - Accent2 3 3 2 2 3 2 2" xfId="3464" xr:uid="{00000000-0005-0000-0000-0000890D0000}"/>
    <cellStyle name="20% - Accent2 3 3 2 2 3 2 3" xfId="3465" xr:uid="{00000000-0005-0000-0000-00008A0D0000}"/>
    <cellStyle name="20% - Accent2 3 3 2 2 3 2_OATT calc" xfId="3466" xr:uid="{00000000-0005-0000-0000-00008B0D0000}"/>
    <cellStyle name="20% - Accent2 3 3 2 2 3 3" xfId="3467" xr:uid="{00000000-0005-0000-0000-00008C0D0000}"/>
    <cellStyle name="20% - Accent2 3 3 2 2 3 4" xfId="3468" xr:uid="{00000000-0005-0000-0000-00008D0D0000}"/>
    <cellStyle name="20% - Accent2 3 3 2 2 3_OATT calc" xfId="3469" xr:uid="{00000000-0005-0000-0000-00008E0D0000}"/>
    <cellStyle name="20% - Accent2 3 3 2 2 4" xfId="3470" xr:uid="{00000000-0005-0000-0000-00008F0D0000}"/>
    <cellStyle name="20% - Accent2 3 3 2 2 4 2" xfId="3471" xr:uid="{00000000-0005-0000-0000-0000900D0000}"/>
    <cellStyle name="20% - Accent2 3 3 2 2 4 3" xfId="3472" xr:uid="{00000000-0005-0000-0000-0000910D0000}"/>
    <cellStyle name="20% - Accent2 3 3 2 2 4_OATT calc" xfId="3473" xr:uid="{00000000-0005-0000-0000-0000920D0000}"/>
    <cellStyle name="20% - Accent2 3 3 2 2 5" xfId="3474" xr:uid="{00000000-0005-0000-0000-0000930D0000}"/>
    <cellStyle name="20% - Accent2 3 3 2 2 6" xfId="3475" xr:uid="{00000000-0005-0000-0000-0000940D0000}"/>
    <cellStyle name="20% - Accent2 3 3 2 2 7" xfId="3476" xr:uid="{00000000-0005-0000-0000-0000950D0000}"/>
    <cellStyle name="20% - Accent2 3 3 2 2 8" xfId="3477" xr:uid="{00000000-0005-0000-0000-0000960D0000}"/>
    <cellStyle name="20% - Accent2 3 3 2 2 9" xfId="3478" xr:uid="{00000000-0005-0000-0000-0000970D0000}"/>
    <cellStyle name="20% - Accent2 3 3 2 2_OATT calc" xfId="3479" xr:uid="{00000000-0005-0000-0000-0000980D0000}"/>
    <cellStyle name="20% - Accent2 3 3 2 3" xfId="3480" xr:uid="{00000000-0005-0000-0000-0000990D0000}"/>
    <cellStyle name="20% - Accent2 3 3 2 3 2" xfId="3481" xr:uid="{00000000-0005-0000-0000-00009A0D0000}"/>
    <cellStyle name="20% - Accent2 3 3 2 3 2 2" xfId="3482" xr:uid="{00000000-0005-0000-0000-00009B0D0000}"/>
    <cellStyle name="20% - Accent2 3 3 2 3 2 3" xfId="3483" xr:uid="{00000000-0005-0000-0000-00009C0D0000}"/>
    <cellStyle name="20% - Accent2 3 3 2 3 2_OATT calc" xfId="3484" xr:uid="{00000000-0005-0000-0000-00009D0D0000}"/>
    <cellStyle name="20% - Accent2 3 3 2 3 3" xfId="3485" xr:uid="{00000000-0005-0000-0000-00009E0D0000}"/>
    <cellStyle name="20% - Accent2 3 3 2 3 4" xfId="3486" xr:uid="{00000000-0005-0000-0000-00009F0D0000}"/>
    <cellStyle name="20% - Accent2 3 3 2 3 5" xfId="3487" xr:uid="{00000000-0005-0000-0000-0000A00D0000}"/>
    <cellStyle name="20% - Accent2 3 3 2 3_OATT calc" xfId="3488" xr:uid="{00000000-0005-0000-0000-0000A10D0000}"/>
    <cellStyle name="20% - Accent2 3 3 2 4" xfId="3489" xr:uid="{00000000-0005-0000-0000-0000A20D0000}"/>
    <cellStyle name="20% - Accent2 3 3 2 4 2" xfId="3490" xr:uid="{00000000-0005-0000-0000-0000A30D0000}"/>
    <cellStyle name="20% - Accent2 3 3 2 4 2 2" xfId="3491" xr:uid="{00000000-0005-0000-0000-0000A40D0000}"/>
    <cellStyle name="20% - Accent2 3 3 2 4 2 3" xfId="3492" xr:uid="{00000000-0005-0000-0000-0000A50D0000}"/>
    <cellStyle name="20% - Accent2 3 3 2 4 2_OATT calc" xfId="3493" xr:uid="{00000000-0005-0000-0000-0000A60D0000}"/>
    <cellStyle name="20% - Accent2 3 3 2 4 3" xfId="3494" xr:uid="{00000000-0005-0000-0000-0000A70D0000}"/>
    <cellStyle name="20% - Accent2 3 3 2 4 4" xfId="3495" xr:uid="{00000000-0005-0000-0000-0000A80D0000}"/>
    <cellStyle name="20% - Accent2 3 3 2 4_OATT calc" xfId="3496" xr:uid="{00000000-0005-0000-0000-0000A90D0000}"/>
    <cellStyle name="20% - Accent2 3 3 2 5" xfId="3497" xr:uid="{00000000-0005-0000-0000-0000AA0D0000}"/>
    <cellStyle name="20% - Accent2 3 3 2 5 2" xfId="3498" xr:uid="{00000000-0005-0000-0000-0000AB0D0000}"/>
    <cellStyle name="20% - Accent2 3 3 2 5 3" xfId="3499" xr:uid="{00000000-0005-0000-0000-0000AC0D0000}"/>
    <cellStyle name="20% - Accent2 3 3 2 5_OATT calc" xfId="3500" xr:uid="{00000000-0005-0000-0000-0000AD0D0000}"/>
    <cellStyle name="20% - Accent2 3 3 2 6" xfId="3501" xr:uid="{00000000-0005-0000-0000-0000AE0D0000}"/>
    <cellStyle name="20% - Accent2 3 3 2 7" xfId="3502" xr:uid="{00000000-0005-0000-0000-0000AF0D0000}"/>
    <cellStyle name="20% - Accent2 3 3 2 8" xfId="3503" xr:uid="{00000000-0005-0000-0000-0000B00D0000}"/>
    <cellStyle name="20% - Accent2 3 3 2 9" xfId="3504" xr:uid="{00000000-0005-0000-0000-0000B10D0000}"/>
    <cellStyle name="20% - Accent2 3 3 2_OATT calc" xfId="3505" xr:uid="{00000000-0005-0000-0000-0000B20D0000}"/>
    <cellStyle name="20% - Accent2 3 3 3" xfId="3506" xr:uid="{00000000-0005-0000-0000-0000B30D0000}"/>
    <cellStyle name="20% - Accent2 3 3 3 10" xfId="3507" xr:uid="{00000000-0005-0000-0000-0000B40D0000}"/>
    <cellStyle name="20% - Accent2 3 3 3 11" xfId="3508" xr:uid="{00000000-0005-0000-0000-0000B50D0000}"/>
    <cellStyle name="20% - Accent2 3 3 3 2" xfId="3509" xr:uid="{00000000-0005-0000-0000-0000B60D0000}"/>
    <cellStyle name="20% - Accent2 3 3 3 2 2" xfId="3510" xr:uid="{00000000-0005-0000-0000-0000B70D0000}"/>
    <cellStyle name="20% - Accent2 3 3 3 2 2 2" xfId="3511" xr:uid="{00000000-0005-0000-0000-0000B80D0000}"/>
    <cellStyle name="20% - Accent2 3 3 3 2 2 3" xfId="3512" xr:uid="{00000000-0005-0000-0000-0000B90D0000}"/>
    <cellStyle name="20% - Accent2 3 3 3 2 2_OATT calc" xfId="3513" xr:uid="{00000000-0005-0000-0000-0000BA0D0000}"/>
    <cellStyle name="20% - Accent2 3 3 3 2 3" xfId="3514" xr:uid="{00000000-0005-0000-0000-0000BB0D0000}"/>
    <cellStyle name="20% - Accent2 3 3 3 2 4" xfId="3515" xr:uid="{00000000-0005-0000-0000-0000BC0D0000}"/>
    <cellStyle name="20% - Accent2 3 3 3 2 5" xfId="3516" xr:uid="{00000000-0005-0000-0000-0000BD0D0000}"/>
    <cellStyle name="20% - Accent2 3 3 3 2_OATT calc" xfId="3517" xr:uid="{00000000-0005-0000-0000-0000BE0D0000}"/>
    <cellStyle name="20% - Accent2 3 3 3 3" xfId="3518" xr:uid="{00000000-0005-0000-0000-0000BF0D0000}"/>
    <cellStyle name="20% - Accent2 3 3 3 3 2" xfId="3519" xr:uid="{00000000-0005-0000-0000-0000C00D0000}"/>
    <cellStyle name="20% - Accent2 3 3 3 3 2 2" xfId="3520" xr:uid="{00000000-0005-0000-0000-0000C10D0000}"/>
    <cellStyle name="20% - Accent2 3 3 3 3 2 3" xfId="3521" xr:uid="{00000000-0005-0000-0000-0000C20D0000}"/>
    <cellStyle name="20% - Accent2 3 3 3 3 2_OATT calc" xfId="3522" xr:uid="{00000000-0005-0000-0000-0000C30D0000}"/>
    <cellStyle name="20% - Accent2 3 3 3 3 3" xfId="3523" xr:uid="{00000000-0005-0000-0000-0000C40D0000}"/>
    <cellStyle name="20% - Accent2 3 3 3 3 4" xfId="3524" xr:uid="{00000000-0005-0000-0000-0000C50D0000}"/>
    <cellStyle name="20% - Accent2 3 3 3 3_OATT calc" xfId="3525" xr:uid="{00000000-0005-0000-0000-0000C60D0000}"/>
    <cellStyle name="20% - Accent2 3 3 3 4" xfId="3526" xr:uid="{00000000-0005-0000-0000-0000C70D0000}"/>
    <cellStyle name="20% - Accent2 3 3 3 4 2" xfId="3527" xr:uid="{00000000-0005-0000-0000-0000C80D0000}"/>
    <cellStyle name="20% - Accent2 3 3 3 4 3" xfId="3528" xr:uid="{00000000-0005-0000-0000-0000C90D0000}"/>
    <cellStyle name="20% - Accent2 3 3 3 4_OATT calc" xfId="3529" xr:uid="{00000000-0005-0000-0000-0000CA0D0000}"/>
    <cellStyle name="20% - Accent2 3 3 3 5" xfId="3530" xr:uid="{00000000-0005-0000-0000-0000CB0D0000}"/>
    <cellStyle name="20% - Accent2 3 3 3 6" xfId="3531" xr:uid="{00000000-0005-0000-0000-0000CC0D0000}"/>
    <cellStyle name="20% - Accent2 3 3 3 7" xfId="3532" xr:uid="{00000000-0005-0000-0000-0000CD0D0000}"/>
    <cellStyle name="20% - Accent2 3 3 3 8" xfId="3533" xr:uid="{00000000-0005-0000-0000-0000CE0D0000}"/>
    <cellStyle name="20% - Accent2 3 3 3 9" xfId="3534" xr:uid="{00000000-0005-0000-0000-0000CF0D0000}"/>
    <cellStyle name="20% - Accent2 3 3 3_OATT calc" xfId="3535" xr:uid="{00000000-0005-0000-0000-0000D00D0000}"/>
    <cellStyle name="20% - Accent2 3 3 4" xfId="3536" xr:uid="{00000000-0005-0000-0000-0000D10D0000}"/>
    <cellStyle name="20% - Accent2 3 3 4 2" xfId="3537" xr:uid="{00000000-0005-0000-0000-0000D20D0000}"/>
    <cellStyle name="20% - Accent2 3 3 4 2 2" xfId="3538" xr:uid="{00000000-0005-0000-0000-0000D30D0000}"/>
    <cellStyle name="20% - Accent2 3 3 4 2 3" xfId="3539" xr:uid="{00000000-0005-0000-0000-0000D40D0000}"/>
    <cellStyle name="20% - Accent2 3 3 4 2_OATT calc" xfId="3540" xr:uid="{00000000-0005-0000-0000-0000D50D0000}"/>
    <cellStyle name="20% - Accent2 3 3 4 3" xfId="3541" xr:uid="{00000000-0005-0000-0000-0000D60D0000}"/>
    <cellStyle name="20% - Accent2 3 3 4 4" xfId="3542" xr:uid="{00000000-0005-0000-0000-0000D70D0000}"/>
    <cellStyle name="20% - Accent2 3 3 4 5" xfId="3543" xr:uid="{00000000-0005-0000-0000-0000D80D0000}"/>
    <cellStyle name="20% - Accent2 3 3 4_OATT calc" xfId="3544" xr:uid="{00000000-0005-0000-0000-0000D90D0000}"/>
    <cellStyle name="20% - Accent2 3 3 5" xfId="3545" xr:uid="{00000000-0005-0000-0000-0000DA0D0000}"/>
    <cellStyle name="20% - Accent2 3 3 5 2" xfId="3546" xr:uid="{00000000-0005-0000-0000-0000DB0D0000}"/>
    <cellStyle name="20% - Accent2 3 3 5 2 2" xfId="3547" xr:uid="{00000000-0005-0000-0000-0000DC0D0000}"/>
    <cellStyle name="20% - Accent2 3 3 5 2 3" xfId="3548" xr:uid="{00000000-0005-0000-0000-0000DD0D0000}"/>
    <cellStyle name="20% - Accent2 3 3 5 2_OATT calc" xfId="3549" xr:uid="{00000000-0005-0000-0000-0000DE0D0000}"/>
    <cellStyle name="20% - Accent2 3 3 5 3" xfId="3550" xr:uid="{00000000-0005-0000-0000-0000DF0D0000}"/>
    <cellStyle name="20% - Accent2 3 3 5 4" xfId="3551" xr:uid="{00000000-0005-0000-0000-0000E00D0000}"/>
    <cellStyle name="20% - Accent2 3 3 5_OATT calc" xfId="3552" xr:uid="{00000000-0005-0000-0000-0000E10D0000}"/>
    <cellStyle name="20% - Accent2 3 3 6" xfId="3553" xr:uid="{00000000-0005-0000-0000-0000E20D0000}"/>
    <cellStyle name="20% - Accent2 3 3 6 2" xfId="3554" xr:uid="{00000000-0005-0000-0000-0000E30D0000}"/>
    <cellStyle name="20% - Accent2 3 3 6 3" xfId="3555" xr:uid="{00000000-0005-0000-0000-0000E40D0000}"/>
    <cellStyle name="20% - Accent2 3 3 6_OATT calc" xfId="3556" xr:uid="{00000000-0005-0000-0000-0000E50D0000}"/>
    <cellStyle name="20% - Accent2 3 3 7" xfId="3557" xr:uid="{00000000-0005-0000-0000-0000E60D0000}"/>
    <cellStyle name="20% - Accent2 3 3 8" xfId="3558" xr:uid="{00000000-0005-0000-0000-0000E70D0000}"/>
    <cellStyle name="20% - Accent2 3 3 9" xfId="3559" xr:uid="{00000000-0005-0000-0000-0000E80D0000}"/>
    <cellStyle name="20% - Accent2 3 3_OATT calc" xfId="3560" xr:uid="{00000000-0005-0000-0000-0000E90D0000}"/>
    <cellStyle name="20% - Accent2 3 4" xfId="3561" xr:uid="{00000000-0005-0000-0000-0000EA0D0000}"/>
    <cellStyle name="20% - Accent2 3 4 10" xfId="3562" xr:uid="{00000000-0005-0000-0000-0000EB0D0000}"/>
    <cellStyle name="20% - Accent2 3 4 11" xfId="3563" xr:uid="{00000000-0005-0000-0000-0000EC0D0000}"/>
    <cellStyle name="20% - Accent2 3 4 12" xfId="3564" xr:uid="{00000000-0005-0000-0000-0000ED0D0000}"/>
    <cellStyle name="20% - Accent2 3 4 2" xfId="3565" xr:uid="{00000000-0005-0000-0000-0000EE0D0000}"/>
    <cellStyle name="20% - Accent2 3 4 2 10" xfId="3566" xr:uid="{00000000-0005-0000-0000-0000EF0D0000}"/>
    <cellStyle name="20% - Accent2 3 4 2 11" xfId="3567" xr:uid="{00000000-0005-0000-0000-0000F00D0000}"/>
    <cellStyle name="20% - Accent2 3 4 2 2" xfId="3568" xr:uid="{00000000-0005-0000-0000-0000F10D0000}"/>
    <cellStyle name="20% - Accent2 3 4 2 2 10" xfId="3569" xr:uid="{00000000-0005-0000-0000-0000F20D0000}"/>
    <cellStyle name="20% - Accent2 3 4 2 2 11" xfId="3570" xr:uid="{00000000-0005-0000-0000-0000F30D0000}"/>
    <cellStyle name="20% - Accent2 3 4 2 2 2" xfId="3571" xr:uid="{00000000-0005-0000-0000-0000F40D0000}"/>
    <cellStyle name="20% - Accent2 3 4 2 2 2 2" xfId="3572" xr:uid="{00000000-0005-0000-0000-0000F50D0000}"/>
    <cellStyle name="20% - Accent2 3 4 2 2 2 2 2" xfId="3573" xr:uid="{00000000-0005-0000-0000-0000F60D0000}"/>
    <cellStyle name="20% - Accent2 3 4 2 2 2 2 3" xfId="3574" xr:uid="{00000000-0005-0000-0000-0000F70D0000}"/>
    <cellStyle name="20% - Accent2 3 4 2 2 2 2_OATT calc" xfId="3575" xr:uid="{00000000-0005-0000-0000-0000F80D0000}"/>
    <cellStyle name="20% - Accent2 3 4 2 2 2 3" xfId="3576" xr:uid="{00000000-0005-0000-0000-0000F90D0000}"/>
    <cellStyle name="20% - Accent2 3 4 2 2 2 4" xfId="3577" xr:uid="{00000000-0005-0000-0000-0000FA0D0000}"/>
    <cellStyle name="20% - Accent2 3 4 2 2 2 5" xfId="3578" xr:uid="{00000000-0005-0000-0000-0000FB0D0000}"/>
    <cellStyle name="20% - Accent2 3 4 2 2 2_OATT calc" xfId="3579" xr:uid="{00000000-0005-0000-0000-0000FC0D0000}"/>
    <cellStyle name="20% - Accent2 3 4 2 2 3" xfId="3580" xr:uid="{00000000-0005-0000-0000-0000FD0D0000}"/>
    <cellStyle name="20% - Accent2 3 4 2 2 3 2" xfId="3581" xr:uid="{00000000-0005-0000-0000-0000FE0D0000}"/>
    <cellStyle name="20% - Accent2 3 4 2 2 3 2 2" xfId="3582" xr:uid="{00000000-0005-0000-0000-0000FF0D0000}"/>
    <cellStyle name="20% - Accent2 3 4 2 2 3 2 3" xfId="3583" xr:uid="{00000000-0005-0000-0000-0000000E0000}"/>
    <cellStyle name="20% - Accent2 3 4 2 2 3 2_OATT calc" xfId="3584" xr:uid="{00000000-0005-0000-0000-0000010E0000}"/>
    <cellStyle name="20% - Accent2 3 4 2 2 3 3" xfId="3585" xr:uid="{00000000-0005-0000-0000-0000020E0000}"/>
    <cellStyle name="20% - Accent2 3 4 2 2 3 4" xfId="3586" xr:uid="{00000000-0005-0000-0000-0000030E0000}"/>
    <cellStyle name="20% - Accent2 3 4 2 2 3_OATT calc" xfId="3587" xr:uid="{00000000-0005-0000-0000-0000040E0000}"/>
    <cellStyle name="20% - Accent2 3 4 2 2 4" xfId="3588" xr:uid="{00000000-0005-0000-0000-0000050E0000}"/>
    <cellStyle name="20% - Accent2 3 4 2 2 4 2" xfId="3589" xr:uid="{00000000-0005-0000-0000-0000060E0000}"/>
    <cellStyle name="20% - Accent2 3 4 2 2 4 3" xfId="3590" xr:uid="{00000000-0005-0000-0000-0000070E0000}"/>
    <cellStyle name="20% - Accent2 3 4 2 2 4_OATT calc" xfId="3591" xr:uid="{00000000-0005-0000-0000-0000080E0000}"/>
    <cellStyle name="20% - Accent2 3 4 2 2 5" xfId="3592" xr:uid="{00000000-0005-0000-0000-0000090E0000}"/>
    <cellStyle name="20% - Accent2 3 4 2 2 6" xfId="3593" xr:uid="{00000000-0005-0000-0000-00000A0E0000}"/>
    <cellStyle name="20% - Accent2 3 4 2 2 7" xfId="3594" xr:uid="{00000000-0005-0000-0000-00000B0E0000}"/>
    <cellStyle name="20% - Accent2 3 4 2 2 8" xfId="3595" xr:uid="{00000000-0005-0000-0000-00000C0E0000}"/>
    <cellStyle name="20% - Accent2 3 4 2 2 9" xfId="3596" xr:uid="{00000000-0005-0000-0000-00000D0E0000}"/>
    <cellStyle name="20% - Accent2 3 4 2 2_OATT calc" xfId="3597" xr:uid="{00000000-0005-0000-0000-00000E0E0000}"/>
    <cellStyle name="20% - Accent2 3 4 2 3" xfId="3598" xr:uid="{00000000-0005-0000-0000-00000F0E0000}"/>
    <cellStyle name="20% - Accent2 3 4 2 3 2" xfId="3599" xr:uid="{00000000-0005-0000-0000-0000100E0000}"/>
    <cellStyle name="20% - Accent2 3 4 2 3 2 2" xfId="3600" xr:uid="{00000000-0005-0000-0000-0000110E0000}"/>
    <cellStyle name="20% - Accent2 3 4 2 3 2 3" xfId="3601" xr:uid="{00000000-0005-0000-0000-0000120E0000}"/>
    <cellStyle name="20% - Accent2 3 4 2 3 2_OATT calc" xfId="3602" xr:uid="{00000000-0005-0000-0000-0000130E0000}"/>
    <cellStyle name="20% - Accent2 3 4 2 3 3" xfId="3603" xr:uid="{00000000-0005-0000-0000-0000140E0000}"/>
    <cellStyle name="20% - Accent2 3 4 2 3 4" xfId="3604" xr:uid="{00000000-0005-0000-0000-0000150E0000}"/>
    <cellStyle name="20% - Accent2 3 4 2 3 5" xfId="3605" xr:uid="{00000000-0005-0000-0000-0000160E0000}"/>
    <cellStyle name="20% - Accent2 3 4 2 3_OATT calc" xfId="3606" xr:uid="{00000000-0005-0000-0000-0000170E0000}"/>
    <cellStyle name="20% - Accent2 3 4 2 4" xfId="3607" xr:uid="{00000000-0005-0000-0000-0000180E0000}"/>
    <cellStyle name="20% - Accent2 3 4 2 4 2" xfId="3608" xr:uid="{00000000-0005-0000-0000-0000190E0000}"/>
    <cellStyle name="20% - Accent2 3 4 2 4 2 2" xfId="3609" xr:uid="{00000000-0005-0000-0000-00001A0E0000}"/>
    <cellStyle name="20% - Accent2 3 4 2 4 2 3" xfId="3610" xr:uid="{00000000-0005-0000-0000-00001B0E0000}"/>
    <cellStyle name="20% - Accent2 3 4 2 4 2_OATT calc" xfId="3611" xr:uid="{00000000-0005-0000-0000-00001C0E0000}"/>
    <cellStyle name="20% - Accent2 3 4 2 4 3" xfId="3612" xr:uid="{00000000-0005-0000-0000-00001D0E0000}"/>
    <cellStyle name="20% - Accent2 3 4 2 4 4" xfId="3613" xr:uid="{00000000-0005-0000-0000-00001E0E0000}"/>
    <cellStyle name="20% - Accent2 3 4 2 4_OATT calc" xfId="3614" xr:uid="{00000000-0005-0000-0000-00001F0E0000}"/>
    <cellStyle name="20% - Accent2 3 4 2 5" xfId="3615" xr:uid="{00000000-0005-0000-0000-0000200E0000}"/>
    <cellStyle name="20% - Accent2 3 4 2 5 2" xfId="3616" xr:uid="{00000000-0005-0000-0000-0000210E0000}"/>
    <cellStyle name="20% - Accent2 3 4 2 5 3" xfId="3617" xr:uid="{00000000-0005-0000-0000-0000220E0000}"/>
    <cellStyle name="20% - Accent2 3 4 2 5_OATT calc" xfId="3618" xr:uid="{00000000-0005-0000-0000-0000230E0000}"/>
    <cellStyle name="20% - Accent2 3 4 2 6" xfId="3619" xr:uid="{00000000-0005-0000-0000-0000240E0000}"/>
    <cellStyle name="20% - Accent2 3 4 2 7" xfId="3620" xr:uid="{00000000-0005-0000-0000-0000250E0000}"/>
    <cellStyle name="20% - Accent2 3 4 2 8" xfId="3621" xr:uid="{00000000-0005-0000-0000-0000260E0000}"/>
    <cellStyle name="20% - Accent2 3 4 2 9" xfId="3622" xr:uid="{00000000-0005-0000-0000-0000270E0000}"/>
    <cellStyle name="20% - Accent2 3 4 2_OATT calc" xfId="3623" xr:uid="{00000000-0005-0000-0000-0000280E0000}"/>
    <cellStyle name="20% - Accent2 3 4 3" xfId="3624" xr:uid="{00000000-0005-0000-0000-0000290E0000}"/>
    <cellStyle name="20% - Accent2 3 4 3 10" xfId="3625" xr:uid="{00000000-0005-0000-0000-00002A0E0000}"/>
    <cellStyle name="20% - Accent2 3 4 3 11" xfId="3626" xr:uid="{00000000-0005-0000-0000-00002B0E0000}"/>
    <cellStyle name="20% - Accent2 3 4 3 2" xfId="3627" xr:uid="{00000000-0005-0000-0000-00002C0E0000}"/>
    <cellStyle name="20% - Accent2 3 4 3 2 2" xfId="3628" xr:uid="{00000000-0005-0000-0000-00002D0E0000}"/>
    <cellStyle name="20% - Accent2 3 4 3 2 2 2" xfId="3629" xr:uid="{00000000-0005-0000-0000-00002E0E0000}"/>
    <cellStyle name="20% - Accent2 3 4 3 2 2 3" xfId="3630" xr:uid="{00000000-0005-0000-0000-00002F0E0000}"/>
    <cellStyle name="20% - Accent2 3 4 3 2 2_OATT calc" xfId="3631" xr:uid="{00000000-0005-0000-0000-0000300E0000}"/>
    <cellStyle name="20% - Accent2 3 4 3 2 3" xfId="3632" xr:uid="{00000000-0005-0000-0000-0000310E0000}"/>
    <cellStyle name="20% - Accent2 3 4 3 2 4" xfId="3633" xr:uid="{00000000-0005-0000-0000-0000320E0000}"/>
    <cellStyle name="20% - Accent2 3 4 3 2 5" xfId="3634" xr:uid="{00000000-0005-0000-0000-0000330E0000}"/>
    <cellStyle name="20% - Accent2 3 4 3 2_OATT calc" xfId="3635" xr:uid="{00000000-0005-0000-0000-0000340E0000}"/>
    <cellStyle name="20% - Accent2 3 4 3 3" xfId="3636" xr:uid="{00000000-0005-0000-0000-0000350E0000}"/>
    <cellStyle name="20% - Accent2 3 4 3 3 2" xfId="3637" xr:uid="{00000000-0005-0000-0000-0000360E0000}"/>
    <cellStyle name="20% - Accent2 3 4 3 3 2 2" xfId="3638" xr:uid="{00000000-0005-0000-0000-0000370E0000}"/>
    <cellStyle name="20% - Accent2 3 4 3 3 2 3" xfId="3639" xr:uid="{00000000-0005-0000-0000-0000380E0000}"/>
    <cellStyle name="20% - Accent2 3 4 3 3 2_OATT calc" xfId="3640" xr:uid="{00000000-0005-0000-0000-0000390E0000}"/>
    <cellStyle name="20% - Accent2 3 4 3 3 3" xfId="3641" xr:uid="{00000000-0005-0000-0000-00003A0E0000}"/>
    <cellStyle name="20% - Accent2 3 4 3 3 4" xfId="3642" xr:uid="{00000000-0005-0000-0000-00003B0E0000}"/>
    <cellStyle name="20% - Accent2 3 4 3 3_OATT calc" xfId="3643" xr:uid="{00000000-0005-0000-0000-00003C0E0000}"/>
    <cellStyle name="20% - Accent2 3 4 3 4" xfId="3644" xr:uid="{00000000-0005-0000-0000-00003D0E0000}"/>
    <cellStyle name="20% - Accent2 3 4 3 4 2" xfId="3645" xr:uid="{00000000-0005-0000-0000-00003E0E0000}"/>
    <cellStyle name="20% - Accent2 3 4 3 4 3" xfId="3646" xr:uid="{00000000-0005-0000-0000-00003F0E0000}"/>
    <cellStyle name="20% - Accent2 3 4 3 4_OATT calc" xfId="3647" xr:uid="{00000000-0005-0000-0000-0000400E0000}"/>
    <cellStyle name="20% - Accent2 3 4 3 5" xfId="3648" xr:uid="{00000000-0005-0000-0000-0000410E0000}"/>
    <cellStyle name="20% - Accent2 3 4 3 6" xfId="3649" xr:uid="{00000000-0005-0000-0000-0000420E0000}"/>
    <cellStyle name="20% - Accent2 3 4 3 7" xfId="3650" xr:uid="{00000000-0005-0000-0000-0000430E0000}"/>
    <cellStyle name="20% - Accent2 3 4 3 8" xfId="3651" xr:uid="{00000000-0005-0000-0000-0000440E0000}"/>
    <cellStyle name="20% - Accent2 3 4 3 9" xfId="3652" xr:uid="{00000000-0005-0000-0000-0000450E0000}"/>
    <cellStyle name="20% - Accent2 3 4 3_OATT calc" xfId="3653" xr:uid="{00000000-0005-0000-0000-0000460E0000}"/>
    <cellStyle name="20% - Accent2 3 4 4" xfId="3654" xr:uid="{00000000-0005-0000-0000-0000470E0000}"/>
    <cellStyle name="20% - Accent2 3 4 4 2" xfId="3655" xr:uid="{00000000-0005-0000-0000-0000480E0000}"/>
    <cellStyle name="20% - Accent2 3 4 4 2 2" xfId="3656" xr:uid="{00000000-0005-0000-0000-0000490E0000}"/>
    <cellStyle name="20% - Accent2 3 4 4 2 3" xfId="3657" xr:uid="{00000000-0005-0000-0000-00004A0E0000}"/>
    <cellStyle name="20% - Accent2 3 4 4 2_OATT calc" xfId="3658" xr:uid="{00000000-0005-0000-0000-00004B0E0000}"/>
    <cellStyle name="20% - Accent2 3 4 4 3" xfId="3659" xr:uid="{00000000-0005-0000-0000-00004C0E0000}"/>
    <cellStyle name="20% - Accent2 3 4 4 4" xfId="3660" xr:uid="{00000000-0005-0000-0000-00004D0E0000}"/>
    <cellStyle name="20% - Accent2 3 4 4 5" xfId="3661" xr:uid="{00000000-0005-0000-0000-00004E0E0000}"/>
    <cellStyle name="20% - Accent2 3 4 4_OATT calc" xfId="3662" xr:uid="{00000000-0005-0000-0000-00004F0E0000}"/>
    <cellStyle name="20% - Accent2 3 4 5" xfId="3663" xr:uid="{00000000-0005-0000-0000-0000500E0000}"/>
    <cellStyle name="20% - Accent2 3 4 5 2" xfId="3664" xr:uid="{00000000-0005-0000-0000-0000510E0000}"/>
    <cellStyle name="20% - Accent2 3 4 5 2 2" xfId="3665" xr:uid="{00000000-0005-0000-0000-0000520E0000}"/>
    <cellStyle name="20% - Accent2 3 4 5 2 3" xfId="3666" xr:uid="{00000000-0005-0000-0000-0000530E0000}"/>
    <cellStyle name="20% - Accent2 3 4 5 2_OATT calc" xfId="3667" xr:uid="{00000000-0005-0000-0000-0000540E0000}"/>
    <cellStyle name="20% - Accent2 3 4 5 3" xfId="3668" xr:uid="{00000000-0005-0000-0000-0000550E0000}"/>
    <cellStyle name="20% - Accent2 3 4 5 4" xfId="3669" xr:uid="{00000000-0005-0000-0000-0000560E0000}"/>
    <cellStyle name="20% - Accent2 3 4 5_OATT calc" xfId="3670" xr:uid="{00000000-0005-0000-0000-0000570E0000}"/>
    <cellStyle name="20% - Accent2 3 4 6" xfId="3671" xr:uid="{00000000-0005-0000-0000-0000580E0000}"/>
    <cellStyle name="20% - Accent2 3 4 6 2" xfId="3672" xr:uid="{00000000-0005-0000-0000-0000590E0000}"/>
    <cellStyle name="20% - Accent2 3 4 6 3" xfId="3673" xr:uid="{00000000-0005-0000-0000-00005A0E0000}"/>
    <cellStyle name="20% - Accent2 3 4 6_OATT calc" xfId="3674" xr:uid="{00000000-0005-0000-0000-00005B0E0000}"/>
    <cellStyle name="20% - Accent2 3 4 7" xfId="3675" xr:uid="{00000000-0005-0000-0000-00005C0E0000}"/>
    <cellStyle name="20% - Accent2 3 4 8" xfId="3676" xr:uid="{00000000-0005-0000-0000-00005D0E0000}"/>
    <cellStyle name="20% - Accent2 3 4 9" xfId="3677" xr:uid="{00000000-0005-0000-0000-00005E0E0000}"/>
    <cellStyle name="20% - Accent2 3 4_OATT calc" xfId="3678" xr:uid="{00000000-0005-0000-0000-00005F0E0000}"/>
    <cellStyle name="20% - Accent2 3 5" xfId="3679" xr:uid="{00000000-0005-0000-0000-0000600E0000}"/>
    <cellStyle name="20% - Accent2 3 5 10" xfId="3680" xr:uid="{00000000-0005-0000-0000-0000610E0000}"/>
    <cellStyle name="20% - Accent2 3 5 11" xfId="3681" xr:uid="{00000000-0005-0000-0000-0000620E0000}"/>
    <cellStyle name="20% - Accent2 3 5 2" xfId="3682" xr:uid="{00000000-0005-0000-0000-0000630E0000}"/>
    <cellStyle name="20% - Accent2 3 5 2 10" xfId="3683" xr:uid="{00000000-0005-0000-0000-0000640E0000}"/>
    <cellStyle name="20% - Accent2 3 5 2 11" xfId="3684" xr:uid="{00000000-0005-0000-0000-0000650E0000}"/>
    <cellStyle name="20% - Accent2 3 5 2 2" xfId="3685" xr:uid="{00000000-0005-0000-0000-0000660E0000}"/>
    <cellStyle name="20% - Accent2 3 5 2 2 2" xfId="3686" xr:uid="{00000000-0005-0000-0000-0000670E0000}"/>
    <cellStyle name="20% - Accent2 3 5 2 2 2 2" xfId="3687" xr:uid="{00000000-0005-0000-0000-0000680E0000}"/>
    <cellStyle name="20% - Accent2 3 5 2 2 2 3" xfId="3688" xr:uid="{00000000-0005-0000-0000-0000690E0000}"/>
    <cellStyle name="20% - Accent2 3 5 2 2 2_OATT calc" xfId="3689" xr:uid="{00000000-0005-0000-0000-00006A0E0000}"/>
    <cellStyle name="20% - Accent2 3 5 2 2 3" xfId="3690" xr:uid="{00000000-0005-0000-0000-00006B0E0000}"/>
    <cellStyle name="20% - Accent2 3 5 2 2 4" xfId="3691" xr:uid="{00000000-0005-0000-0000-00006C0E0000}"/>
    <cellStyle name="20% - Accent2 3 5 2 2 5" xfId="3692" xr:uid="{00000000-0005-0000-0000-00006D0E0000}"/>
    <cellStyle name="20% - Accent2 3 5 2 2_OATT calc" xfId="3693" xr:uid="{00000000-0005-0000-0000-00006E0E0000}"/>
    <cellStyle name="20% - Accent2 3 5 2 3" xfId="3694" xr:uid="{00000000-0005-0000-0000-00006F0E0000}"/>
    <cellStyle name="20% - Accent2 3 5 2 3 2" xfId="3695" xr:uid="{00000000-0005-0000-0000-0000700E0000}"/>
    <cellStyle name="20% - Accent2 3 5 2 3 2 2" xfId="3696" xr:uid="{00000000-0005-0000-0000-0000710E0000}"/>
    <cellStyle name="20% - Accent2 3 5 2 3 2 3" xfId="3697" xr:uid="{00000000-0005-0000-0000-0000720E0000}"/>
    <cellStyle name="20% - Accent2 3 5 2 3 2_OATT calc" xfId="3698" xr:uid="{00000000-0005-0000-0000-0000730E0000}"/>
    <cellStyle name="20% - Accent2 3 5 2 3 3" xfId="3699" xr:uid="{00000000-0005-0000-0000-0000740E0000}"/>
    <cellStyle name="20% - Accent2 3 5 2 3 4" xfId="3700" xr:uid="{00000000-0005-0000-0000-0000750E0000}"/>
    <cellStyle name="20% - Accent2 3 5 2 3_OATT calc" xfId="3701" xr:uid="{00000000-0005-0000-0000-0000760E0000}"/>
    <cellStyle name="20% - Accent2 3 5 2 4" xfId="3702" xr:uid="{00000000-0005-0000-0000-0000770E0000}"/>
    <cellStyle name="20% - Accent2 3 5 2 4 2" xfId="3703" xr:uid="{00000000-0005-0000-0000-0000780E0000}"/>
    <cellStyle name="20% - Accent2 3 5 2 4 3" xfId="3704" xr:uid="{00000000-0005-0000-0000-0000790E0000}"/>
    <cellStyle name="20% - Accent2 3 5 2 4_OATT calc" xfId="3705" xr:uid="{00000000-0005-0000-0000-00007A0E0000}"/>
    <cellStyle name="20% - Accent2 3 5 2 5" xfId="3706" xr:uid="{00000000-0005-0000-0000-00007B0E0000}"/>
    <cellStyle name="20% - Accent2 3 5 2 6" xfId="3707" xr:uid="{00000000-0005-0000-0000-00007C0E0000}"/>
    <cellStyle name="20% - Accent2 3 5 2 7" xfId="3708" xr:uid="{00000000-0005-0000-0000-00007D0E0000}"/>
    <cellStyle name="20% - Accent2 3 5 2 8" xfId="3709" xr:uid="{00000000-0005-0000-0000-00007E0E0000}"/>
    <cellStyle name="20% - Accent2 3 5 2 9" xfId="3710" xr:uid="{00000000-0005-0000-0000-00007F0E0000}"/>
    <cellStyle name="20% - Accent2 3 5 2_OATT calc" xfId="3711" xr:uid="{00000000-0005-0000-0000-0000800E0000}"/>
    <cellStyle name="20% - Accent2 3 5 3" xfId="3712" xr:uid="{00000000-0005-0000-0000-0000810E0000}"/>
    <cellStyle name="20% - Accent2 3 5 3 2" xfId="3713" xr:uid="{00000000-0005-0000-0000-0000820E0000}"/>
    <cellStyle name="20% - Accent2 3 5 3 2 2" xfId="3714" xr:uid="{00000000-0005-0000-0000-0000830E0000}"/>
    <cellStyle name="20% - Accent2 3 5 3 2 3" xfId="3715" xr:uid="{00000000-0005-0000-0000-0000840E0000}"/>
    <cellStyle name="20% - Accent2 3 5 3 2_OATT calc" xfId="3716" xr:uid="{00000000-0005-0000-0000-0000850E0000}"/>
    <cellStyle name="20% - Accent2 3 5 3 3" xfId="3717" xr:uid="{00000000-0005-0000-0000-0000860E0000}"/>
    <cellStyle name="20% - Accent2 3 5 3 4" xfId="3718" xr:uid="{00000000-0005-0000-0000-0000870E0000}"/>
    <cellStyle name="20% - Accent2 3 5 3 5" xfId="3719" xr:uid="{00000000-0005-0000-0000-0000880E0000}"/>
    <cellStyle name="20% - Accent2 3 5 3_OATT calc" xfId="3720" xr:uid="{00000000-0005-0000-0000-0000890E0000}"/>
    <cellStyle name="20% - Accent2 3 5 4" xfId="3721" xr:uid="{00000000-0005-0000-0000-00008A0E0000}"/>
    <cellStyle name="20% - Accent2 3 5 4 2" xfId="3722" xr:uid="{00000000-0005-0000-0000-00008B0E0000}"/>
    <cellStyle name="20% - Accent2 3 5 4 2 2" xfId="3723" xr:uid="{00000000-0005-0000-0000-00008C0E0000}"/>
    <cellStyle name="20% - Accent2 3 5 4 2 3" xfId="3724" xr:uid="{00000000-0005-0000-0000-00008D0E0000}"/>
    <cellStyle name="20% - Accent2 3 5 4 2_OATT calc" xfId="3725" xr:uid="{00000000-0005-0000-0000-00008E0E0000}"/>
    <cellStyle name="20% - Accent2 3 5 4 3" xfId="3726" xr:uid="{00000000-0005-0000-0000-00008F0E0000}"/>
    <cellStyle name="20% - Accent2 3 5 4 4" xfId="3727" xr:uid="{00000000-0005-0000-0000-0000900E0000}"/>
    <cellStyle name="20% - Accent2 3 5 4_OATT calc" xfId="3728" xr:uid="{00000000-0005-0000-0000-0000910E0000}"/>
    <cellStyle name="20% - Accent2 3 5 5" xfId="3729" xr:uid="{00000000-0005-0000-0000-0000920E0000}"/>
    <cellStyle name="20% - Accent2 3 5 5 2" xfId="3730" xr:uid="{00000000-0005-0000-0000-0000930E0000}"/>
    <cellStyle name="20% - Accent2 3 5 5 3" xfId="3731" xr:uid="{00000000-0005-0000-0000-0000940E0000}"/>
    <cellStyle name="20% - Accent2 3 5 5_OATT calc" xfId="3732" xr:uid="{00000000-0005-0000-0000-0000950E0000}"/>
    <cellStyle name="20% - Accent2 3 5 6" xfId="3733" xr:uid="{00000000-0005-0000-0000-0000960E0000}"/>
    <cellStyle name="20% - Accent2 3 5 7" xfId="3734" xr:uid="{00000000-0005-0000-0000-0000970E0000}"/>
    <cellStyle name="20% - Accent2 3 5 8" xfId="3735" xr:uid="{00000000-0005-0000-0000-0000980E0000}"/>
    <cellStyle name="20% - Accent2 3 5 9" xfId="3736" xr:uid="{00000000-0005-0000-0000-0000990E0000}"/>
    <cellStyle name="20% - Accent2 3 5_OATT calc" xfId="3737" xr:uid="{00000000-0005-0000-0000-00009A0E0000}"/>
    <cellStyle name="20% - Accent2 3 6" xfId="3738" xr:uid="{00000000-0005-0000-0000-00009B0E0000}"/>
    <cellStyle name="20% - Accent2 3 6 10" xfId="3739" xr:uid="{00000000-0005-0000-0000-00009C0E0000}"/>
    <cellStyle name="20% - Accent2 3 6 11" xfId="3740" xr:uid="{00000000-0005-0000-0000-00009D0E0000}"/>
    <cellStyle name="20% - Accent2 3 6 2" xfId="3741" xr:uid="{00000000-0005-0000-0000-00009E0E0000}"/>
    <cellStyle name="20% - Accent2 3 6 2 2" xfId="3742" xr:uid="{00000000-0005-0000-0000-00009F0E0000}"/>
    <cellStyle name="20% - Accent2 3 6 2 2 2" xfId="3743" xr:uid="{00000000-0005-0000-0000-0000A00E0000}"/>
    <cellStyle name="20% - Accent2 3 6 2 2 3" xfId="3744" xr:uid="{00000000-0005-0000-0000-0000A10E0000}"/>
    <cellStyle name="20% - Accent2 3 6 2 2_OATT calc" xfId="3745" xr:uid="{00000000-0005-0000-0000-0000A20E0000}"/>
    <cellStyle name="20% - Accent2 3 6 2 3" xfId="3746" xr:uid="{00000000-0005-0000-0000-0000A30E0000}"/>
    <cellStyle name="20% - Accent2 3 6 2 4" xfId="3747" xr:uid="{00000000-0005-0000-0000-0000A40E0000}"/>
    <cellStyle name="20% - Accent2 3 6 2 5" xfId="3748" xr:uid="{00000000-0005-0000-0000-0000A50E0000}"/>
    <cellStyle name="20% - Accent2 3 6 2_OATT calc" xfId="3749" xr:uid="{00000000-0005-0000-0000-0000A60E0000}"/>
    <cellStyle name="20% - Accent2 3 6 3" xfId="3750" xr:uid="{00000000-0005-0000-0000-0000A70E0000}"/>
    <cellStyle name="20% - Accent2 3 6 3 2" xfId="3751" xr:uid="{00000000-0005-0000-0000-0000A80E0000}"/>
    <cellStyle name="20% - Accent2 3 6 3 2 2" xfId="3752" xr:uid="{00000000-0005-0000-0000-0000A90E0000}"/>
    <cellStyle name="20% - Accent2 3 6 3 2 3" xfId="3753" xr:uid="{00000000-0005-0000-0000-0000AA0E0000}"/>
    <cellStyle name="20% - Accent2 3 6 3 2_OATT calc" xfId="3754" xr:uid="{00000000-0005-0000-0000-0000AB0E0000}"/>
    <cellStyle name="20% - Accent2 3 6 3 3" xfId="3755" xr:uid="{00000000-0005-0000-0000-0000AC0E0000}"/>
    <cellStyle name="20% - Accent2 3 6 3 4" xfId="3756" xr:uid="{00000000-0005-0000-0000-0000AD0E0000}"/>
    <cellStyle name="20% - Accent2 3 6 3_OATT calc" xfId="3757" xr:uid="{00000000-0005-0000-0000-0000AE0E0000}"/>
    <cellStyle name="20% - Accent2 3 6 4" xfId="3758" xr:uid="{00000000-0005-0000-0000-0000AF0E0000}"/>
    <cellStyle name="20% - Accent2 3 6 4 2" xfId="3759" xr:uid="{00000000-0005-0000-0000-0000B00E0000}"/>
    <cellStyle name="20% - Accent2 3 6 4 3" xfId="3760" xr:uid="{00000000-0005-0000-0000-0000B10E0000}"/>
    <cellStyle name="20% - Accent2 3 6 4_OATT calc" xfId="3761" xr:uid="{00000000-0005-0000-0000-0000B20E0000}"/>
    <cellStyle name="20% - Accent2 3 6 5" xfId="3762" xr:uid="{00000000-0005-0000-0000-0000B30E0000}"/>
    <cellStyle name="20% - Accent2 3 6 6" xfId="3763" xr:uid="{00000000-0005-0000-0000-0000B40E0000}"/>
    <cellStyle name="20% - Accent2 3 6 7" xfId="3764" xr:uid="{00000000-0005-0000-0000-0000B50E0000}"/>
    <cellStyle name="20% - Accent2 3 6 8" xfId="3765" xr:uid="{00000000-0005-0000-0000-0000B60E0000}"/>
    <cellStyle name="20% - Accent2 3 6 9" xfId="3766" xr:uid="{00000000-0005-0000-0000-0000B70E0000}"/>
    <cellStyle name="20% - Accent2 3 6_OATT calc" xfId="3767" xr:uid="{00000000-0005-0000-0000-0000B80E0000}"/>
    <cellStyle name="20% - Accent2 3 7" xfId="3768" xr:uid="{00000000-0005-0000-0000-0000B90E0000}"/>
    <cellStyle name="20% - Accent2 3 7 2" xfId="3769" xr:uid="{00000000-0005-0000-0000-0000BA0E0000}"/>
    <cellStyle name="20% - Accent2 3 7 2 2" xfId="3770" xr:uid="{00000000-0005-0000-0000-0000BB0E0000}"/>
    <cellStyle name="20% - Accent2 3 7 2 3" xfId="3771" xr:uid="{00000000-0005-0000-0000-0000BC0E0000}"/>
    <cellStyle name="20% - Accent2 3 7 2_OATT calc" xfId="3772" xr:uid="{00000000-0005-0000-0000-0000BD0E0000}"/>
    <cellStyle name="20% - Accent2 3 7 3" xfId="3773" xr:uid="{00000000-0005-0000-0000-0000BE0E0000}"/>
    <cellStyle name="20% - Accent2 3 7 4" xfId="3774" xr:uid="{00000000-0005-0000-0000-0000BF0E0000}"/>
    <cellStyle name="20% - Accent2 3 7 5" xfId="3775" xr:uid="{00000000-0005-0000-0000-0000C00E0000}"/>
    <cellStyle name="20% - Accent2 3 7_OATT calc" xfId="3776" xr:uid="{00000000-0005-0000-0000-0000C10E0000}"/>
    <cellStyle name="20% - Accent2 3 8" xfId="3777" xr:uid="{00000000-0005-0000-0000-0000C20E0000}"/>
    <cellStyle name="20% - Accent2 3 8 2" xfId="3778" xr:uid="{00000000-0005-0000-0000-0000C30E0000}"/>
    <cellStyle name="20% - Accent2 3 8 2 2" xfId="3779" xr:uid="{00000000-0005-0000-0000-0000C40E0000}"/>
    <cellStyle name="20% - Accent2 3 8 2 3" xfId="3780" xr:uid="{00000000-0005-0000-0000-0000C50E0000}"/>
    <cellStyle name="20% - Accent2 3 8 2_OATT calc" xfId="3781" xr:uid="{00000000-0005-0000-0000-0000C60E0000}"/>
    <cellStyle name="20% - Accent2 3 8 3" xfId="3782" xr:uid="{00000000-0005-0000-0000-0000C70E0000}"/>
    <cellStyle name="20% - Accent2 3 8 4" xfId="3783" xr:uid="{00000000-0005-0000-0000-0000C80E0000}"/>
    <cellStyle name="20% - Accent2 3 8_OATT calc" xfId="3784" xr:uid="{00000000-0005-0000-0000-0000C90E0000}"/>
    <cellStyle name="20% - Accent2 3 9" xfId="3785" xr:uid="{00000000-0005-0000-0000-0000CA0E0000}"/>
    <cellStyle name="20% - Accent2 3 9 2" xfId="3786" xr:uid="{00000000-0005-0000-0000-0000CB0E0000}"/>
    <cellStyle name="20% - Accent2 3 9 3" xfId="3787" xr:uid="{00000000-0005-0000-0000-0000CC0E0000}"/>
    <cellStyle name="20% - Accent2 3 9_OATT calc" xfId="3788" xr:uid="{00000000-0005-0000-0000-0000CD0E0000}"/>
    <cellStyle name="20% - Accent2 3_OATT calc" xfId="3789" xr:uid="{00000000-0005-0000-0000-0000CE0E0000}"/>
    <cellStyle name="20% - Accent2 4" xfId="3790" xr:uid="{00000000-0005-0000-0000-0000CF0E0000}"/>
    <cellStyle name="20% - Accent2 4 10" xfId="3791" xr:uid="{00000000-0005-0000-0000-0000D00E0000}"/>
    <cellStyle name="20% - Accent2 4 11" xfId="3792" xr:uid="{00000000-0005-0000-0000-0000D10E0000}"/>
    <cellStyle name="20% - Accent2 4 12" xfId="3793" xr:uid="{00000000-0005-0000-0000-0000D20E0000}"/>
    <cellStyle name="20% - Accent2 4 13" xfId="3794" xr:uid="{00000000-0005-0000-0000-0000D30E0000}"/>
    <cellStyle name="20% - Accent2 4 14" xfId="3795" xr:uid="{00000000-0005-0000-0000-0000D40E0000}"/>
    <cellStyle name="20% - Accent2 4 15" xfId="3796" xr:uid="{00000000-0005-0000-0000-0000D50E0000}"/>
    <cellStyle name="20% - Accent2 4 16" xfId="55342" xr:uid="{00000000-0005-0000-0000-0000D60E0000}"/>
    <cellStyle name="20% - Accent2 4 2" xfId="3797" xr:uid="{00000000-0005-0000-0000-0000D70E0000}"/>
    <cellStyle name="20% - Accent2 4 2 10" xfId="3798" xr:uid="{00000000-0005-0000-0000-0000D80E0000}"/>
    <cellStyle name="20% - Accent2 4 2 11" xfId="3799" xr:uid="{00000000-0005-0000-0000-0000D90E0000}"/>
    <cellStyle name="20% - Accent2 4 2 12" xfId="3800" xr:uid="{00000000-0005-0000-0000-0000DA0E0000}"/>
    <cellStyle name="20% - Accent2 4 2 13" xfId="3801" xr:uid="{00000000-0005-0000-0000-0000DB0E0000}"/>
    <cellStyle name="20% - Accent2 4 2 14" xfId="3802" xr:uid="{00000000-0005-0000-0000-0000DC0E0000}"/>
    <cellStyle name="20% - Accent2 4 2 2" xfId="3803" xr:uid="{00000000-0005-0000-0000-0000DD0E0000}"/>
    <cellStyle name="20% - Accent2 4 2 2 10" xfId="3804" xr:uid="{00000000-0005-0000-0000-0000DE0E0000}"/>
    <cellStyle name="20% - Accent2 4 2 2 11" xfId="3805" xr:uid="{00000000-0005-0000-0000-0000DF0E0000}"/>
    <cellStyle name="20% - Accent2 4 2 2 12" xfId="3806" xr:uid="{00000000-0005-0000-0000-0000E00E0000}"/>
    <cellStyle name="20% - Accent2 4 2 2 2" xfId="3807" xr:uid="{00000000-0005-0000-0000-0000E10E0000}"/>
    <cellStyle name="20% - Accent2 4 2 2 2 10" xfId="3808" xr:uid="{00000000-0005-0000-0000-0000E20E0000}"/>
    <cellStyle name="20% - Accent2 4 2 2 2 11" xfId="3809" xr:uid="{00000000-0005-0000-0000-0000E30E0000}"/>
    <cellStyle name="20% - Accent2 4 2 2 2 2" xfId="3810" xr:uid="{00000000-0005-0000-0000-0000E40E0000}"/>
    <cellStyle name="20% - Accent2 4 2 2 2 2 10" xfId="3811" xr:uid="{00000000-0005-0000-0000-0000E50E0000}"/>
    <cellStyle name="20% - Accent2 4 2 2 2 2 11" xfId="3812" xr:uid="{00000000-0005-0000-0000-0000E60E0000}"/>
    <cellStyle name="20% - Accent2 4 2 2 2 2 2" xfId="3813" xr:uid="{00000000-0005-0000-0000-0000E70E0000}"/>
    <cellStyle name="20% - Accent2 4 2 2 2 2 2 2" xfId="3814" xr:uid="{00000000-0005-0000-0000-0000E80E0000}"/>
    <cellStyle name="20% - Accent2 4 2 2 2 2 2 2 2" xfId="3815" xr:uid="{00000000-0005-0000-0000-0000E90E0000}"/>
    <cellStyle name="20% - Accent2 4 2 2 2 2 2 2 3" xfId="3816" xr:uid="{00000000-0005-0000-0000-0000EA0E0000}"/>
    <cellStyle name="20% - Accent2 4 2 2 2 2 2 2_OATT calc" xfId="3817" xr:uid="{00000000-0005-0000-0000-0000EB0E0000}"/>
    <cellStyle name="20% - Accent2 4 2 2 2 2 2 3" xfId="3818" xr:uid="{00000000-0005-0000-0000-0000EC0E0000}"/>
    <cellStyle name="20% - Accent2 4 2 2 2 2 2 4" xfId="3819" xr:uid="{00000000-0005-0000-0000-0000ED0E0000}"/>
    <cellStyle name="20% - Accent2 4 2 2 2 2 2 5" xfId="3820" xr:uid="{00000000-0005-0000-0000-0000EE0E0000}"/>
    <cellStyle name="20% - Accent2 4 2 2 2 2 2_OATT calc" xfId="3821" xr:uid="{00000000-0005-0000-0000-0000EF0E0000}"/>
    <cellStyle name="20% - Accent2 4 2 2 2 2 3" xfId="3822" xr:uid="{00000000-0005-0000-0000-0000F00E0000}"/>
    <cellStyle name="20% - Accent2 4 2 2 2 2 3 2" xfId="3823" xr:uid="{00000000-0005-0000-0000-0000F10E0000}"/>
    <cellStyle name="20% - Accent2 4 2 2 2 2 3 2 2" xfId="3824" xr:uid="{00000000-0005-0000-0000-0000F20E0000}"/>
    <cellStyle name="20% - Accent2 4 2 2 2 2 3 2 3" xfId="3825" xr:uid="{00000000-0005-0000-0000-0000F30E0000}"/>
    <cellStyle name="20% - Accent2 4 2 2 2 2 3 2_OATT calc" xfId="3826" xr:uid="{00000000-0005-0000-0000-0000F40E0000}"/>
    <cellStyle name="20% - Accent2 4 2 2 2 2 3 3" xfId="3827" xr:uid="{00000000-0005-0000-0000-0000F50E0000}"/>
    <cellStyle name="20% - Accent2 4 2 2 2 2 3 4" xfId="3828" xr:uid="{00000000-0005-0000-0000-0000F60E0000}"/>
    <cellStyle name="20% - Accent2 4 2 2 2 2 3_OATT calc" xfId="3829" xr:uid="{00000000-0005-0000-0000-0000F70E0000}"/>
    <cellStyle name="20% - Accent2 4 2 2 2 2 4" xfId="3830" xr:uid="{00000000-0005-0000-0000-0000F80E0000}"/>
    <cellStyle name="20% - Accent2 4 2 2 2 2 4 2" xfId="3831" xr:uid="{00000000-0005-0000-0000-0000F90E0000}"/>
    <cellStyle name="20% - Accent2 4 2 2 2 2 4 3" xfId="3832" xr:uid="{00000000-0005-0000-0000-0000FA0E0000}"/>
    <cellStyle name="20% - Accent2 4 2 2 2 2 4_OATT calc" xfId="3833" xr:uid="{00000000-0005-0000-0000-0000FB0E0000}"/>
    <cellStyle name="20% - Accent2 4 2 2 2 2 5" xfId="3834" xr:uid="{00000000-0005-0000-0000-0000FC0E0000}"/>
    <cellStyle name="20% - Accent2 4 2 2 2 2 6" xfId="3835" xr:uid="{00000000-0005-0000-0000-0000FD0E0000}"/>
    <cellStyle name="20% - Accent2 4 2 2 2 2 7" xfId="3836" xr:uid="{00000000-0005-0000-0000-0000FE0E0000}"/>
    <cellStyle name="20% - Accent2 4 2 2 2 2 8" xfId="3837" xr:uid="{00000000-0005-0000-0000-0000FF0E0000}"/>
    <cellStyle name="20% - Accent2 4 2 2 2 2 9" xfId="3838" xr:uid="{00000000-0005-0000-0000-0000000F0000}"/>
    <cellStyle name="20% - Accent2 4 2 2 2 2_OATT calc" xfId="3839" xr:uid="{00000000-0005-0000-0000-0000010F0000}"/>
    <cellStyle name="20% - Accent2 4 2 2 2 3" xfId="3840" xr:uid="{00000000-0005-0000-0000-0000020F0000}"/>
    <cellStyle name="20% - Accent2 4 2 2 2 3 2" xfId="3841" xr:uid="{00000000-0005-0000-0000-0000030F0000}"/>
    <cellStyle name="20% - Accent2 4 2 2 2 3 2 2" xfId="3842" xr:uid="{00000000-0005-0000-0000-0000040F0000}"/>
    <cellStyle name="20% - Accent2 4 2 2 2 3 2 3" xfId="3843" xr:uid="{00000000-0005-0000-0000-0000050F0000}"/>
    <cellStyle name="20% - Accent2 4 2 2 2 3 2_OATT calc" xfId="3844" xr:uid="{00000000-0005-0000-0000-0000060F0000}"/>
    <cellStyle name="20% - Accent2 4 2 2 2 3 3" xfId="3845" xr:uid="{00000000-0005-0000-0000-0000070F0000}"/>
    <cellStyle name="20% - Accent2 4 2 2 2 3 4" xfId="3846" xr:uid="{00000000-0005-0000-0000-0000080F0000}"/>
    <cellStyle name="20% - Accent2 4 2 2 2 3 5" xfId="3847" xr:uid="{00000000-0005-0000-0000-0000090F0000}"/>
    <cellStyle name="20% - Accent2 4 2 2 2 3_OATT calc" xfId="3848" xr:uid="{00000000-0005-0000-0000-00000A0F0000}"/>
    <cellStyle name="20% - Accent2 4 2 2 2 4" xfId="3849" xr:uid="{00000000-0005-0000-0000-00000B0F0000}"/>
    <cellStyle name="20% - Accent2 4 2 2 2 4 2" xfId="3850" xr:uid="{00000000-0005-0000-0000-00000C0F0000}"/>
    <cellStyle name="20% - Accent2 4 2 2 2 4 2 2" xfId="3851" xr:uid="{00000000-0005-0000-0000-00000D0F0000}"/>
    <cellStyle name="20% - Accent2 4 2 2 2 4 2 3" xfId="3852" xr:uid="{00000000-0005-0000-0000-00000E0F0000}"/>
    <cellStyle name="20% - Accent2 4 2 2 2 4 2_OATT calc" xfId="3853" xr:uid="{00000000-0005-0000-0000-00000F0F0000}"/>
    <cellStyle name="20% - Accent2 4 2 2 2 4 3" xfId="3854" xr:uid="{00000000-0005-0000-0000-0000100F0000}"/>
    <cellStyle name="20% - Accent2 4 2 2 2 4 4" xfId="3855" xr:uid="{00000000-0005-0000-0000-0000110F0000}"/>
    <cellStyle name="20% - Accent2 4 2 2 2 4_OATT calc" xfId="3856" xr:uid="{00000000-0005-0000-0000-0000120F0000}"/>
    <cellStyle name="20% - Accent2 4 2 2 2 5" xfId="3857" xr:uid="{00000000-0005-0000-0000-0000130F0000}"/>
    <cellStyle name="20% - Accent2 4 2 2 2 5 2" xfId="3858" xr:uid="{00000000-0005-0000-0000-0000140F0000}"/>
    <cellStyle name="20% - Accent2 4 2 2 2 5 3" xfId="3859" xr:uid="{00000000-0005-0000-0000-0000150F0000}"/>
    <cellStyle name="20% - Accent2 4 2 2 2 5_OATT calc" xfId="3860" xr:uid="{00000000-0005-0000-0000-0000160F0000}"/>
    <cellStyle name="20% - Accent2 4 2 2 2 6" xfId="3861" xr:uid="{00000000-0005-0000-0000-0000170F0000}"/>
    <cellStyle name="20% - Accent2 4 2 2 2 7" xfId="3862" xr:uid="{00000000-0005-0000-0000-0000180F0000}"/>
    <cellStyle name="20% - Accent2 4 2 2 2 8" xfId="3863" xr:uid="{00000000-0005-0000-0000-0000190F0000}"/>
    <cellStyle name="20% - Accent2 4 2 2 2 9" xfId="3864" xr:uid="{00000000-0005-0000-0000-00001A0F0000}"/>
    <cellStyle name="20% - Accent2 4 2 2 2_OATT calc" xfId="3865" xr:uid="{00000000-0005-0000-0000-00001B0F0000}"/>
    <cellStyle name="20% - Accent2 4 2 2 3" xfId="3866" xr:uid="{00000000-0005-0000-0000-00001C0F0000}"/>
    <cellStyle name="20% - Accent2 4 2 2 3 10" xfId="3867" xr:uid="{00000000-0005-0000-0000-00001D0F0000}"/>
    <cellStyle name="20% - Accent2 4 2 2 3 11" xfId="3868" xr:uid="{00000000-0005-0000-0000-00001E0F0000}"/>
    <cellStyle name="20% - Accent2 4 2 2 3 2" xfId="3869" xr:uid="{00000000-0005-0000-0000-00001F0F0000}"/>
    <cellStyle name="20% - Accent2 4 2 2 3 2 2" xfId="3870" xr:uid="{00000000-0005-0000-0000-0000200F0000}"/>
    <cellStyle name="20% - Accent2 4 2 2 3 2 2 2" xfId="3871" xr:uid="{00000000-0005-0000-0000-0000210F0000}"/>
    <cellStyle name="20% - Accent2 4 2 2 3 2 2 3" xfId="3872" xr:uid="{00000000-0005-0000-0000-0000220F0000}"/>
    <cellStyle name="20% - Accent2 4 2 2 3 2 2_OATT calc" xfId="3873" xr:uid="{00000000-0005-0000-0000-0000230F0000}"/>
    <cellStyle name="20% - Accent2 4 2 2 3 2 3" xfId="3874" xr:uid="{00000000-0005-0000-0000-0000240F0000}"/>
    <cellStyle name="20% - Accent2 4 2 2 3 2 4" xfId="3875" xr:uid="{00000000-0005-0000-0000-0000250F0000}"/>
    <cellStyle name="20% - Accent2 4 2 2 3 2 5" xfId="3876" xr:uid="{00000000-0005-0000-0000-0000260F0000}"/>
    <cellStyle name="20% - Accent2 4 2 2 3 2_OATT calc" xfId="3877" xr:uid="{00000000-0005-0000-0000-0000270F0000}"/>
    <cellStyle name="20% - Accent2 4 2 2 3 3" xfId="3878" xr:uid="{00000000-0005-0000-0000-0000280F0000}"/>
    <cellStyle name="20% - Accent2 4 2 2 3 3 2" xfId="3879" xr:uid="{00000000-0005-0000-0000-0000290F0000}"/>
    <cellStyle name="20% - Accent2 4 2 2 3 3 2 2" xfId="3880" xr:uid="{00000000-0005-0000-0000-00002A0F0000}"/>
    <cellStyle name="20% - Accent2 4 2 2 3 3 2 3" xfId="3881" xr:uid="{00000000-0005-0000-0000-00002B0F0000}"/>
    <cellStyle name="20% - Accent2 4 2 2 3 3 2_OATT calc" xfId="3882" xr:uid="{00000000-0005-0000-0000-00002C0F0000}"/>
    <cellStyle name="20% - Accent2 4 2 2 3 3 3" xfId="3883" xr:uid="{00000000-0005-0000-0000-00002D0F0000}"/>
    <cellStyle name="20% - Accent2 4 2 2 3 3 4" xfId="3884" xr:uid="{00000000-0005-0000-0000-00002E0F0000}"/>
    <cellStyle name="20% - Accent2 4 2 2 3 3_OATT calc" xfId="3885" xr:uid="{00000000-0005-0000-0000-00002F0F0000}"/>
    <cellStyle name="20% - Accent2 4 2 2 3 4" xfId="3886" xr:uid="{00000000-0005-0000-0000-0000300F0000}"/>
    <cellStyle name="20% - Accent2 4 2 2 3 4 2" xfId="3887" xr:uid="{00000000-0005-0000-0000-0000310F0000}"/>
    <cellStyle name="20% - Accent2 4 2 2 3 4 3" xfId="3888" xr:uid="{00000000-0005-0000-0000-0000320F0000}"/>
    <cellStyle name="20% - Accent2 4 2 2 3 4_OATT calc" xfId="3889" xr:uid="{00000000-0005-0000-0000-0000330F0000}"/>
    <cellStyle name="20% - Accent2 4 2 2 3 5" xfId="3890" xr:uid="{00000000-0005-0000-0000-0000340F0000}"/>
    <cellStyle name="20% - Accent2 4 2 2 3 6" xfId="3891" xr:uid="{00000000-0005-0000-0000-0000350F0000}"/>
    <cellStyle name="20% - Accent2 4 2 2 3 7" xfId="3892" xr:uid="{00000000-0005-0000-0000-0000360F0000}"/>
    <cellStyle name="20% - Accent2 4 2 2 3 8" xfId="3893" xr:uid="{00000000-0005-0000-0000-0000370F0000}"/>
    <cellStyle name="20% - Accent2 4 2 2 3 9" xfId="3894" xr:uid="{00000000-0005-0000-0000-0000380F0000}"/>
    <cellStyle name="20% - Accent2 4 2 2 3_OATT calc" xfId="3895" xr:uid="{00000000-0005-0000-0000-0000390F0000}"/>
    <cellStyle name="20% - Accent2 4 2 2 4" xfId="3896" xr:uid="{00000000-0005-0000-0000-00003A0F0000}"/>
    <cellStyle name="20% - Accent2 4 2 2 4 2" xfId="3897" xr:uid="{00000000-0005-0000-0000-00003B0F0000}"/>
    <cellStyle name="20% - Accent2 4 2 2 4 2 2" xfId="3898" xr:uid="{00000000-0005-0000-0000-00003C0F0000}"/>
    <cellStyle name="20% - Accent2 4 2 2 4 2 3" xfId="3899" xr:uid="{00000000-0005-0000-0000-00003D0F0000}"/>
    <cellStyle name="20% - Accent2 4 2 2 4 2_OATT calc" xfId="3900" xr:uid="{00000000-0005-0000-0000-00003E0F0000}"/>
    <cellStyle name="20% - Accent2 4 2 2 4 3" xfId="3901" xr:uid="{00000000-0005-0000-0000-00003F0F0000}"/>
    <cellStyle name="20% - Accent2 4 2 2 4 4" xfId="3902" xr:uid="{00000000-0005-0000-0000-0000400F0000}"/>
    <cellStyle name="20% - Accent2 4 2 2 4 5" xfId="3903" xr:uid="{00000000-0005-0000-0000-0000410F0000}"/>
    <cellStyle name="20% - Accent2 4 2 2 4_OATT calc" xfId="3904" xr:uid="{00000000-0005-0000-0000-0000420F0000}"/>
    <cellStyle name="20% - Accent2 4 2 2 5" xfId="3905" xr:uid="{00000000-0005-0000-0000-0000430F0000}"/>
    <cellStyle name="20% - Accent2 4 2 2 5 2" xfId="3906" xr:uid="{00000000-0005-0000-0000-0000440F0000}"/>
    <cellStyle name="20% - Accent2 4 2 2 5 2 2" xfId="3907" xr:uid="{00000000-0005-0000-0000-0000450F0000}"/>
    <cellStyle name="20% - Accent2 4 2 2 5 2 3" xfId="3908" xr:uid="{00000000-0005-0000-0000-0000460F0000}"/>
    <cellStyle name="20% - Accent2 4 2 2 5 2_OATT calc" xfId="3909" xr:uid="{00000000-0005-0000-0000-0000470F0000}"/>
    <cellStyle name="20% - Accent2 4 2 2 5 3" xfId="3910" xr:uid="{00000000-0005-0000-0000-0000480F0000}"/>
    <cellStyle name="20% - Accent2 4 2 2 5 4" xfId="3911" xr:uid="{00000000-0005-0000-0000-0000490F0000}"/>
    <cellStyle name="20% - Accent2 4 2 2 5_OATT calc" xfId="3912" xr:uid="{00000000-0005-0000-0000-00004A0F0000}"/>
    <cellStyle name="20% - Accent2 4 2 2 6" xfId="3913" xr:uid="{00000000-0005-0000-0000-00004B0F0000}"/>
    <cellStyle name="20% - Accent2 4 2 2 6 2" xfId="3914" xr:uid="{00000000-0005-0000-0000-00004C0F0000}"/>
    <cellStyle name="20% - Accent2 4 2 2 6 3" xfId="3915" xr:uid="{00000000-0005-0000-0000-00004D0F0000}"/>
    <cellStyle name="20% - Accent2 4 2 2 6_OATT calc" xfId="3916" xr:uid="{00000000-0005-0000-0000-00004E0F0000}"/>
    <cellStyle name="20% - Accent2 4 2 2 7" xfId="3917" xr:uid="{00000000-0005-0000-0000-00004F0F0000}"/>
    <cellStyle name="20% - Accent2 4 2 2 8" xfId="3918" xr:uid="{00000000-0005-0000-0000-0000500F0000}"/>
    <cellStyle name="20% - Accent2 4 2 2 9" xfId="3919" xr:uid="{00000000-0005-0000-0000-0000510F0000}"/>
    <cellStyle name="20% - Accent2 4 2 2_OATT calc" xfId="3920" xr:uid="{00000000-0005-0000-0000-0000520F0000}"/>
    <cellStyle name="20% - Accent2 4 2 3" xfId="3921" xr:uid="{00000000-0005-0000-0000-0000530F0000}"/>
    <cellStyle name="20% - Accent2 4 2 3 10" xfId="3922" xr:uid="{00000000-0005-0000-0000-0000540F0000}"/>
    <cellStyle name="20% - Accent2 4 2 3 11" xfId="3923" xr:uid="{00000000-0005-0000-0000-0000550F0000}"/>
    <cellStyle name="20% - Accent2 4 2 3 12" xfId="3924" xr:uid="{00000000-0005-0000-0000-0000560F0000}"/>
    <cellStyle name="20% - Accent2 4 2 3 2" xfId="3925" xr:uid="{00000000-0005-0000-0000-0000570F0000}"/>
    <cellStyle name="20% - Accent2 4 2 3 2 10" xfId="3926" xr:uid="{00000000-0005-0000-0000-0000580F0000}"/>
    <cellStyle name="20% - Accent2 4 2 3 2 11" xfId="3927" xr:uid="{00000000-0005-0000-0000-0000590F0000}"/>
    <cellStyle name="20% - Accent2 4 2 3 2 2" xfId="3928" xr:uid="{00000000-0005-0000-0000-00005A0F0000}"/>
    <cellStyle name="20% - Accent2 4 2 3 2 2 10" xfId="3929" xr:uid="{00000000-0005-0000-0000-00005B0F0000}"/>
    <cellStyle name="20% - Accent2 4 2 3 2 2 11" xfId="3930" xr:uid="{00000000-0005-0000-0000-00005C0F0000}"/>
    <cellStyle name="20% - Accent2 4 2 3 2 2 2" xfId="3931" xr:uid="{00000000-0005-0000-0000-00005D0F0000}"/>
    <cellStyle name="20% - Accent2 4 2 3 2 2 2 2" xfId="3932" xr:uid="{00000000-0005-0000-0000-00005E0F0000}"/>
    <cellStyle name="20% - Accent2 4 2 3 2 2 2 2 2" xfId="3933" xr:uid="{00000000-0005-0000-0000-00005F0F0000}"/>
    <cellStyle name="20% - Accent2 4 2 3 2 2 2 2 3" xfId="3934" xr:uid="{00000000-0005-0000-0000-0000600F0000}"/>
    <cellStyle name="20% - Accent2 4 2 3 2 2 2 2_OATT calc" xfId="3935" xr:uid="{00000000-0005-0000-0000-0000610F0000}"/>
    <cellStyle name="20% - Accent2 4 2 3 2 2 2 3" xfId="3936" xr:uid="{00000000-0005-0000-0000-0000620F0000}"/>
    <cellStyle name="20% - Accent2 4 2 3 2 2 2 4" xfId="3937" xr:uid="{00000000-0005-0000-0000-0000630F0000}"/>
    <cellStyle name="20% - Accent2 4 2 3 2 2 2 5" xfId="3938" xr:uid="{00000000-0005-0000-0000-0000640F0000}"/>
    <cellStyle name="20% - Accent2 4 2 3 2 2 2_OATT calc" xfId="3939" xr:uid="{00000000-0005-0000-0000-0000650F0000}"/>
    <cellStyle name="20% - Accent2 4 2 3 2 2 3" xfId="3940" xr:uid="{00000000-0005-0000-0000-0000660F0000}"/>
    <cellStyle name="20% - Accent2 4 2 3 2 2 3 2" xfId="3941" xr:uid="{00000000-0005-0000-0000-0000670F0000}"/>
    <cellStyle name="20% - Accent2 4 2 3 2 2 3 2 2" xfId="3942" xr:uid="{00000000-0005-0000-0000-0000680F0000}"/>
    <cellStyle name="20% - Accent2 4 2 3 2 2 3 2 3" xfId="3943" xr:uid="{00000000-0005-0000-0000-0000690F0000}"/>
    <cellStyle name="20% - Accent2 4 2 3 2 2 3 2_OATT calc" xfId="3944" xr:uid="{00000000-0005-0000-0000-00006A0F0000}"/>
    <cellStyle name="20% - Accent2 4 2 3 2 2 3 3" xfId="3945" xr:uid="{00000000-0005-0000-0000-00006B0F0000}"/>
    <cellStyle name="20% - Accent2 4 2 3 2 2 3 4" xfId="3946" xr:uid="{00000000-0005-0000-0000-00006C0F0000}"/>
    <cellStyle name="20% - Accent2 4 2 3 2 2 3_OATT calc" xfId="3947" xr:uid="{00000000-0005-0000-0000-00006D0F0000}"/>
    <cellStyle name="20% - Accent2 4 2 3 2 2 4" xfId="3948" xr:uid="{00000000-0005-0000-0000-00006E0F0000}"/>
    <cellStyle name="20% - Accent2 4 2 3 2 2 4 2" xfId="3949" xr:uid="{00000000-0005-0000-0000-00006F0F0000}"/>
    <cellStyle name="20% - Accent2 4 2 3 2 2 4 3" xfId="3950" xr:uid="{00000000-0005-0000-0000-0000700F0000}"/>
    <cellStyle name="20% - Accent2 4 2 3 2 2 4_OATT calc" xfId="3951" xr:uid="{00000000-0005-0000-0000-0000710F0000}"/>
    <cellStyle name="20% - Accent2 4 2 3 2 2 5" xfId="3952" xr:uid="{00000000-0005-0000-0000-0000720F0000}"/>
    <cellStyle name="20% - Accent2 4 2 3 2 2 6" xfId="3953" xr:uid="{00000000-0005-0000-0000-0000730F0000}"/>
    <cellStyle name="20% - Accent2 4 2 3 2 2 7" xfId="3954" xr:uid="{00000000-0005-0000-0000-0000740F0000}"/>
    <cellStyle name="20% - Accent2 4 2 3 2 2 8" xfId="3955" xr:uid="{00000000-0005-0000-0000-0000750F0000}"/>
    <cellStyle name="20% - Accent2 4 2 3 2 2 9" xfId="3956" xr:uid="{00000000-0005-0000-0000-0000760F0000}"/>
    <cellStyle name="20% - Accent2 4 2 3 2 2_OATT calc" xfId="3957" xr:uid="{00000000-0005-0000-0000-0000770F0000}"/>
    <cellStyle name="20% - Accent2 4 2 3 2 3" xfId="3958" xr:uid="{00000000-0005-0000-0000-0000780F0000}"/>
    <cellStyle name="20% - Accent2 4 2 3 2 3 2" xfId="3959" xr:uid="{00000000-0005-0000-0000-0000790F0000}"/>
    <cellStyle name="20% - Accent2 4 2 3 2 3 2 2" xfId="3960" xr:uid="{00000000-0005-0000-0000-00007A0F0000}"/>
    <cellStyle name="20% - Accent2 4 2 3 2 3 2 3" xfId="3961" xr:uid="{00000000-0005-0000-0000-00007B0F0000}"/>
    <cellStyle name="20% - Accent2 4 2 3 2 3 2_OATT calc" xfId="3962" xr:uid="{00000000-0005-0000-0000-00007C0F0000}"/>
    <cellStyle name="20% - Accent2 4 2 3 2 3 3" xfId="3963" xr:uid="{00000000-0005-0000-0000-00007D0F0000}"/>
    <cellStyle name="20% - Accent2 4 2 3 2 3 4" xfId="3964" xr:uid="{00000000-0005-0000-0000-00007E0F0000}"/>
    <cellStyle name="20% - Accent2 4 2 3 2 3 5" xfId="3965" xr:uid="{00000000-0005-0000-0000-00007F0F0000}"/>
    <cellStyle name="20% - Accent2 4 2 3 2 3_OATT calc" xfId="3966" xr:uid="{00000000-0005-0000-0000-0000800F0000}"/>
    <cellStyle name="20% - Accent2 4 2 3 2 4" xfId="3967" xr:uid="{00000000-0005-0000-0000-0000810F0000}"/>
    <cellStyle name="20% - Accent2 4 2 3 2 4 2" xfId="3968" xr:uid="{00000000-0005-0000-0000-0000820F0000}"/>
    <cellStyle name="20% - Accent2 4 2 3 2 4 2 2" xfId="3969" xr:uid="{00000000-0005-0000-0000-0000830F0000}"/>
    <cellStyle name="20% - Accent2 4 2 3 2 4 2 3" xfId="3970" xr:uid="{00000000-0005-0000-0000-0000840F0000}"/>
    <cellStyle name="20% - Accent2 4 2 3 2 4 2_OATT calc" xfId="3971" xr:uid="{00000000-0005-0000-0000-0000850F0000}"/>
    <cellStyle name="20% - Accent2 4 2 3 2 4 3" xfId="3972" xr:uid="{00000000-0005-0000-0000-0000860F0000}"/>
    <cellStyle name="20% - Accent2 4 2 3 2 4 4" xfId="3973" xr:uid="{00000000-0005-0000-0000-0000870F0000}"/>
    <cellStyle name="20% - Accent2 4 2 3 2 4_OATT calc" xfId="3974" xr:uid="{00000000-0005-0000-0000-0000880F0000}"/>
    <cellStyle name="20% - Accent2 4 2 3 2 5" xfId="3975" xr:uid="{00000000-0005-0000-0000-0000890F0000}"/>
    <cellStyle name="20% - Accent2 4 2 3 2 5 2" xfId="3976" xr:uid="{00000000-0005-0000-0000-00008A0F0000}"/>
    <cellStyle name="20% - Accent2 4 2 3 2 5 3" xfId="3977" xr:uid="{00000000-0005-0000-0000-00008B0F0000}"/>
    <cellStyle name="20% - Accent2 4 2 3 2 5_OATT calc" xfId="3978" xr:uid="{00000000-0005-0000-0000-00008C0F0000}"/>
    <cellStyle name="20% - Accent2 4 2 3 2 6" xfId="3979" xr:uid="{00000000-0005-0000-0000-00008D0F0000}"/>
    <cellStyle name="20% - Accent2 4 2 3 2 7" xfId="3980" xr:uid="{00000000-0005-0000-0000-00008E0F0000}"/>
    <cellStyle name="20% - Accent2 4 2 3 2 8" xfId="3981" xr:uid="{00000000-0005-0000-0000-00008F0F0000}"/>
    <cellStyle name="20% - Accent2 4 2 3 2 9" xfId="3982" xr:uid="{00000000-0005-0000-0000-0000900F0000}"/>
    <cellStyle name="20% - Accent2 4 2 3 2_OATT calc" xfId="3983" xr:uid="{00000000-0005-0000-0000-0000910F0000}"/>
    <cellStyle name="20% - Accent2 4 2 3 3" xfId="3984" xr:uid="{00000000-0005-0000-0000-0000920F0000}"/>
    <cellStyle name="20% - Accent2 4 2 3 3 10" xfId="3985" xr:uid="{00000000-0005-0000-0000-0000930F0000}"/>
    <cellStyle name="20% - Accent2 4 2 3 3 11" xfId="3986" xr:uid="{00000000-0005-0000-0000-0000940F0000}"/>
    <cellStyle name="20% - Accent2 4 2 3 3 2" xfId="3987" xr:uid="{00000000-0005-0000-0000-0000950F0000}"/>
    <cellStyle name="20% - Accent2 4 2 3 3 2 2" xfId="3988" xr:uid="{00000000-0005-0000-0000-0000960F0000}"/>
    <cellStyle name="20% - Accent2 4 2 3 3 2 2 2" xfId="3989" xr:uid="{00000000-0005-0000-0000-0000970F0000}"/>
    <cellStyle name="20% - Accent2 4 2 3 3 2 2 3" xfId="3990" xr:uid="{00000000-0005-0000-0000-0000980F0000}"/>
    <cellStyle name="20% - Accent2 4 2 3 3 2 2_OATT calc" xfId="3991" xr:uid="{00000000-0005-0000-0000-0000990F0000}"/>
    <cellStyle name="20% - Accent2 4 2 3 3 2 3" xfId="3992" xr:uid="{00000000-0005-0000-0000-00009A0F0000}"/>
    <cellStyle name="20% - Accent2 4 2 3 3 2 4" xfId="3993" xr:uid="{00000000-0005-0000-0000-00009B0F0000}"/>
    <cellStyle name="20% - Accent2 4 2 3 3 2 5" xfId="3994" xr:uid="{00000000-0005-0000-0000-00009C0F0000}"/>
    <cellStyle name="20% - Accent2 4 2 3 3 2_OATT calc" xfId="3995" xr:uid="{00000000-0005-0000-0000-00009D0F0000}"/>
    <cellStyle name="20% - Accent2 4 2 3 3 3" xfId="3996" xr:uid="{00000000-0005-0000-0000-00009E0F0000}"/>
    <cellStyle name="20% - Accent2 4 2 3 3 3 2" xfId="3997" xr:uid="{00000000-0005-0000-0000-00009F0F0000}"/>
    <cellStyle name="20% - Accent2 4 2 3 3 3 2 2" xfId="3998" xr:uid="{00000000-0005-0000-0000-0000A00F0000}"/>
    <cellStyle name="20% - Accent2 4 2 3 3 3 2 3" xfId="3999" xr:uid="{00000000-0005-0000-0000-0000A10F0000}"/>
    <cellStyle name="20% - Accent2 4 2 3 3 3 2_OATT calc" xfId="4000" xr:uid="{00000000-0005-0000-0000-0000A20F0000}"/>
    <cellStyle name="20% - Accent2 4 2 3 3 3 3" xfId="4001" xr:uid="{00000000-0005-0000-0000-0000A30F0000}"/>
    <cellStyle name="20% - Accent2 4 2 3 3 3 4" xfId="4002" xr:uid="{00000000-0005-0000-0000-0000A40F0000}"/>
    <cellStyle name="20% - Accent2 4 2 3 3 3_OATT calc" xfId="4003" xr:uid="{00000000-0005-0000-0000-0000A50F0000}"/>
    <cellStyle name="20% - Accent2 4 2 3 3 4" xfId="4004" xr:uid="{00000000-0005-0000-0000-0000A60F0000}"/>
    <cellStyle name="20% - Accent2 4 2 3 3 4 2" xfId="4005" xr:uid="{00000000-0005-0000-0000-0000A70F0000}"/>
    <cellStyle name="20% - Accent2 4 2 3 3 4 3" xfId="4006" xr:uid="{00000000-0005-0000-0000-0000A80F0000}"/>
    <cellStyle name="20% - Accent2 4 2 3 3 4_OATT calc" xfId="4007" xr:uid="{00000000-0005-0000-0000-0000A90F0000}"/>
    <cellStyle name="20% - Accent2 4 2 3 3 5" xfId="4008" xr:uid="{00000000-0005-0000-0000-0000AA0F0000}"/>
    <cellStyle name="20% - Accent2 4 2 3 3 6" xfId="4009" xr:uid="{00000000-0005-0000-0000-0000AB0F0000}"/>
    <cellStyle name="20% - Accent2 4 2 3 3 7" xfId="4010" xr:uid="{00000000-0005-0000-0000-0000AC0F0000}"/>
    <cellStyle name="20% - Accent2 4 2 3 3 8" xfId="4011" xr:uid="{00000000-0005-0000-0000-0000AD0F0000}"/>
    <cellStyle name="20% - Accent2 4 2 3 3 9" xfId="4012" xr:uid="{00000000-0005-0000-0000-0000AE0F0000}"/>
    <cellStyle name="20% - Accent2 4 2 3 3_OATT calc" xfId="4013" xr:uid="{00000000-0005-0000-0000-0000AF0F0000}"/>
    <cellStyle name="20% - Accent2 4 2 3 4" xfId="4014" xr:uid="{00000000-0005-0000-0000-0000B00F0000}"/>
    <cellStyle name="20% - Accent2 4 2 3 4 2" xfId="4015" xr:uid="{00000000-0005-0000-0000-0000B10F0000}"/>
    <cellStyle name="20% - Accent2 4 2 3 4 2 2" xfId="4016" xr:uid="{00000000-0005-0000-0000-0000B20F0000}"/>
    <cellStyle name="20% - Accent2 4 2 3 4 2 3" xfId="4017" xr:uid="{00000000-0005-0000-0000-0000B30F0000}"/>
    <cellStyle name="20% - Accent2 4 2 3 4 2_OATT calc" xfId="4018" xr:uid="{00000000-0005-0000-0000-0000B40F0000}"/>
    <cellStyle name="20% - Accent2 4 2 3 4 3" xfId="4019" xr:uid="{00000000-0005-0000-0000-0000B50F0000}"/>
    <cellStyle name="20% - Accent2 4 2 3 4 4" xfId="4020" xr:uid="{00000000-0005-0000-0000-0000B60F0000}"/>
    <cellStyle name="20% - Accent2 4 2 3 4 5" xfId="4021" xr:uid="{00000000-0005-0000-0000-0000B70F0000}"/>
    <cellStyle name="20% - Accent2 4 2 3 4_OATT calc" xfId="4022" xr:uid="{00000000-0005-0000-0000-0000B80F0000}"/>
    <cellStyle name="20% - Accent2 4 2 3 5" xfId="4023" xr:uid="{00000000-0005-0000-0000-0000B90F0000}"/>
    <cellStyle name="20% - Accent2 4 2 3 5 2" xfId="4024" xr:uid="{00000000-0005-0000-0000-0000BA0F0000}"/>
    <cellStyle name="20% - Accent2 4 2 3 5 2 2" xfId="4025" xr:uid="{00000000-0005-0000-0000-0000BB0F0000}"/>
    <cellStyle name="20% - Accent2 4 2 3 5 2 3" xfId="4026" xr:uid="{00000000-0005-0000-0000-0000BC0F0000}"/>
    <cellStyle name="20% - Accent2 4 2 3 5 2_OATT calc" xfId="4027" xr:uid="{00000000-0005-0000-0000-0000BD0F0000}"/>
    <cellStyle name="20% - Accent2 4 2 3 5 3" xfId="4028" xr:uid="{00000000-0005-0000-0000-0000BE0F0000}"/>
    <cellStyle name="20% - Accent2 4 2 3 5 4" xfId="4029" xr:uid="{00000000-0005-0000-0000-0000BF0F0000}"/>
    <cellStyle name="20% - Accent2 4 2 3 5_OATT calc" xfId="4030" xr:uid="{00000000-0005-0000-0000-0000C00F0000}"/>
    <cellStyle name="20% - Accent2 4 2 3 6" xfId="4031" xr:uid="{00000000-0005-0000-0000-0000C10F0000}"/>
    <cellStyle name="20% - Accent2 4 2 3 6 2" xfId="4032" xr:uid="{00000000-0005-0000-0000-0000C20F0000}"/>
    <cellStyle name="20% - Accent2 4 2 3 6 3" xfId="4033" xr:uid="{00000000-0005-0000-0000-0000C30F0000}"/>
    <cellStyle name="20% - Accent2 4 2 3 6_OATT calc" xfId="4034" xr:uid="{00000000-0005-0000-0000-0000C40F0000}"/>
    <cellStyle name="20% - Accent2 4 2 3 7" xfId="4035" xr:uid="{00000000-0005-0000-0000-0000C50F0000}"/>
    <cellStyle name="20% - Accent2 4 2 3 8" xfId="4036" xr:uid="{00000000-0005-0000-0000-0000C60F0000}"/>
    <cellStyle name="20% - Accent2 4 2 3 9" xfId="4037" xr:uid="{00000000-0005-0000-0000-0000C70F0000}"/>
    <cellStyle name="20% - Accent2 4 2 3_OATT calc" xfId="4038" xr:uid="{00000000-0005-0000-0000-0000C80F0000}"/>
    <cellStyle name="20% - Accent2 4 2 4" xfId="4039" xr:uid="{00000000-0005-0000-0000-0000C90F0000}"/>
    <cellStyle name="20% - Accent2 4 2 4 10" xfId="4040" xr:uid="{00000000-0005-0000-0000-0000CA0F0000}"/>
    <cellStyle name="20% - Accent2 4 2 4 11" xfId="4041" xr:uid="{00000000-0005-0000-0000-0000CB0F0000}"/>
    <cellStyle name="20% - Accent2 4 2 4 2" xfId="4042" xr:uid="{00000000-0005-0000-0000-0000CC0F0000}"/>
    <cellStyle name="20% - Accent2 4 2 4 2 10" xfId="4043" xr:uid="{00000000-0005-0000-0000-0000CD0F0000}"/>
    <cellStyle name="20% - Accent2 4 2 4 2 11" xfId="4044" xr:uid="{00000000-0005-0000-0000-0000CE0F0000}"/>
    <cellStyle name="20% - Accent2 4 2 4 2 2" xfId="4045" xr:uid="{00000000-0005-0000-0000-0000CF0F0000}"/>
    <cellStyle name="20% - Accent2 4 2 4 2 2 2" xfId="4046" xr:uid="{00000000-0005-0000-0000-0000D00F0000}"/>
    <cellStyle name="20% - Accent2 4 2 4 2 2 2 2" xfId="4047" xr:uid="{00000000-0005-0000-0000-0000D10F0000}"/>
    <cellStyle name="20% - Accent2 4 2 4 2 2 2 3" xfId="4048" xr:uid="{00000000-0005-0000-0000-0000D20F0000}"/>
    <cellStyle name="20% - Accent2 4 2 4 2 2 2_OATT calc" xfId="4049" xr:uid="{00000000-0005-0000-0000-0000D30F0000}"/>
    <cellStyle name="20% - Accent2 4 2 4 2 2 3" xfId="4050" xr:uid="{00000000-0005-0000-0000-0000D40F0000}"/>
    <cellStyle name="20% - Accent2 4 2 4 2 2 4" xfId="4051" xr:uid="{00000000-0005-0000-0000-0000D50F0000}"/>
    <cellStyle name="20% - Accent2 4 2 4 2 2 5" xfId="4052" xr:uid="{00000000-0005-0000-0000-0000D60F0000}"/>
    <cellStyle name="20% - Accent2 4 2 4 2 2_OATT calc" xfId="4053" xr:uid="{00000000-0005-0000-0000-0000D70F0000}"/>
    <cellStyle name="20% - Accent2 4 2 4 2 3" xfId="4054" xr:uid="{00000000-0005-0000-0000-0000D80F0000}"/>
    <cellStyle name="20% - Accent2 4 2 4 2 3 2" xfId="4055" xr:uid="{00000000-0005-0000-0000-0000D90F0000}"/>
    <cellStyle name="20% - Accent2 4 2 4 2 3 2 2" xfId="4056" xr:uid="{00000000-0005-0000-0000-0000DA0F0000}"/>
    <cellStyle name="20% - Accent2 4 2 4 2 3 2 3" xfId="4057" xr:uid="{00000000-0005-0000-0000-0000DB0F0000}"/>
    <cellStyle name="20% - Accent2 4 2 4 2 3 2_OATT calc" xfId="4058" xr:uid="{00000000-0005-0000-0000-0000DC0F0000}"/>
    <cellStyle name="20% - Accent2 4 2 4 2 3 3" xfId="4059" xr:uid="{00000000-0005-0000-0000-0000DD0F0000}"/>
    <cellStyle name="20% - Accent2 4 2 4 2 3 4" xfId="4060" xr:uid="{00000000-0005-0000-0000-0000DE0F0000}"/>
    <cellStyle name="20% - Accent2 4 2 4 2 3_OATT calc" xfId="4061" xr:uid="{00000000-0005-0000-0000-0000DF0F0000}"/>
    <cellStyle name="20% - Accent2 4 2 4 2 4" xfId="4062" xr:uid="{00000000-0005-0000-0000-0000E00F0000}"/>
    <cellStyle name="20% - Accent2 4 2 4 2 4 2" xfId="4063" xr:uid="{00000000-0005-0000-0000-0000E10F0000}"/>
    <cellStyle name="20% - Accent2 4 2 4 2 4 3" xfId="4064" xr:uid="{00000000-0005-0000-0000-0000E20F0000}"/>
    <cellStyle name="20% - Accent2 4 2 4 2 4_OATT calc" xfId="4065" xr:uid="{00000000-0005-0000-0000-0000E30F0000}"/>
    <cellStyle name="20% - Accent2 4 2 4 2 5" xfId="4066" xr:uid="{00000000-0005-0000-0000-0000E40F0000}"/>
    <cellStyle name="20% - Accent2 4 2 4 2 6" xfId="4067" xr:uid="{00000000-0005-0000-0000-0000E50F0000}"/>
    <cellStyle name="20% - Accent2 4 2 4 2 7" xfId="4068" xr:uid="{00000000-0005-0000-0000-0000E60F0000}"/>
    <cellStyle name="20% - Accent2 4 2 4 2 8" xfId="4069" xr:uid="{00000000-0005-0000-0000-0000E70F0000}"/>
    <cellStyle name="20% - Accent2 4 2 4 2 9" xfId="4070" xr:uid="{00000000-0005-0000-0000-0000E80F0000}"/>
    <cellStyle name="20% - Accent2 4 2 4 2_OATT calc" xfId="4071" xr:uid="{00000000-0005-0000-0000-0000E90F0000}"/>
    <cellStyle name="20% - Accent2 4 2 4 3" xfId="4072" xr:uid="{00000000-0005-0000-0000-0000EA0F0000}"/>
    <cellStyle name="20% - Accent2 4 2 4 3 2" xfId="4073" xr:uid="{00000000-0005-0000-0000-0000EB0F0000}"/>
    <cellStyle name="20% - Accent2 4 2 4 3 2 2" xfId="4074" xr:uid="{00000000-0005-0000-0000-0000EC0F0000}"/>
    <cellStyle name="20% - Accent2 4 2 4 3 2 3" xfId="4075" xr:uid="{00000000-0005-0000-0000-0000ED0F0000}"/>
    <cellStyle name="20% - Accent2 4 2 4 3 2_OATT calc" xfId="4076" xr:uid="{00000000-0005-0000-0000-0000EE0F0000}"/>
    <cellStyle name="20% - Accent2 4 2 4 3 3" xfId="4077" xr:uid="{00000000-0005-0000-0000-0000EF0F0000}"/>
    <cellStyle name="20% - Accent2 4 2 4 3 4" xfId="4078" xr:uid="{00000000-0005-0000-0000-0000F00F0000}"/>
    <cellStyle name="20% - Accent2 4 2 4 3 5" xfId="4079" xr:uid="{00000000-0005-0000-0000-0000F10F0000}"/>
    <cellStyle name="20% - Accent2 4 2 4 3_OATT calc" xfId="4080" xr:uid="{00000000-0005-0000-0000-0000F20F0000}"/>
    <cellStyle name="20% - Accent2 4 2 4 4" xfId="4081" xr:uid="{00000000-0005-0000-0000-0000F30F0000}"/>
    <cellStyle name="20% - Accent2 4 2 4 4 2" xfId="4082" xr:uid="{00000000-0005-0000-0000-0000F40F0000}"/>
    <cellStyle name="20% - Accent2 4 2 4 4 2 2" xfId="4083" xr:uid="{00000000-0005-0000-0000-0000F50F0000}"/>
    <cellStyle name="20% - Accent2 4 2 4 4 2 3" xfId="4084" xr:uid="{00000000-0005-0000-0000-0000F60F0000}"/>
    <cellStyle name="20% - Accent2 4 2 4 4 2_OATT calc" xfId="4085" xr:uid="{00000000-0005-0000-0000-0000F70F0000}"/>
    <cellStyle name="20% - Accent2 4 2 4 4 3" xfId="4086" xr:uid="{00000000-0005-0000-0000-0000F80F0000}"/>
    <cellStyle name="20% - Accent2 4 2 4 4 4" xfId="4087" xr:uid="{00000000-0005-0000-0000-0000F90F0000}"/>
    <cellStyle name="20% - Accent2 4 2 4 4_OATT calc" xfId="4088" xr:uid="{00000000-0005-0000-0000-0000FA0F0000}"/>
    <cellStyle name="20% - Accent2 4 2 4 5" xfId="4089" xr:uid="{00000000-0005-0000-0000-0000FB0F0000}"/>
    <cellStyle name="20% - Accent2 4 2 4 5 2" xfId="4090" xr:uid="{00000000-0005-0000-0000-0000FC0F0000}"/>
    <cellStyle name="20% - Accent2 4 2 4 5 3" xfId="4091" xr:uid="{00000000-0005-0000-0000-0000FD0F0000}"/>
    <cellStyle name="20% - Accent2 4 2 4 5_OATT calc" xfId="4092" xr:uid="{00000000-0005-0000-0000-0000FE0F0000}"/>
    <cellStyle name="20% - Accent2 4 2 4 6" xfId="4093" xr:uid="{00000000-0005-0000-0000-0000FF0F0000}"/>
    <cellStyle name="20% - Accent2 4 2 4 7" xfId="4094" xr:uid="{00000000-0005-0000-0000-000000100000}"/>
    <cellStyle name="20% - Accent2 4 2 4 8" xfId="4095" xr:uid="{00000000-0005-0000-0000-000001100000}"/>
    <cellStyle name="20% - Accent2 4 2 4 9" xfId="4096" xr:uid="{00000000-0005-0000-0000-000002100000}"/>
    <cellStyle name="20% - Accent2 4 2 4_OATT calc" xfId="4097" xr:uid="{00000000-0005-0000-0000-000003100000}"/>
    <cellStyle name="20% - Accent2 4 2 5" xfId="4098" xr:uid="{00000000-0005-0000-0000-000004100000}"/>
    <cellStyle name="20% - Accent2 4 2 5 10" xfId="4099" xr:uid="{00000000-0005-0000-0000-000005100000}"/>
    <cellStyle name="20% - Accent2 4 2 5 11" xfId="4100" xr:uid="{00000000-0005-0000-0000-000006100000}"/>
    <cellStyle name="20% - Accent2 4 2 5 2" xfId="4101" xr:uid="{00000000-0005-0000-0000-000007100000}"/>
    <cellStyle name="20% - Accent2 4 2 5 2 2" xfId="4102" xr:uid="{00000000-0005-0000-0000-000008100000}"/>
    <cellStyle name="20% - Accent2 4 2 5 2 2 2" xfId="4103" xr:uid="{00000000-0005-0000-0000-000009100000}"/>
    <cellStyle name="20% - Accent2 4 2 5 2 2 3" xfId="4104" xr:uid="{00000000-0005-0000-0000-00000A100000}"/>
    <cellStyle name="20% - Accent2 4 2 5 2 2_OATT calc" xfId="4105" xr:uid="{00000000-0005-0000-0000-00000B100000}"/>
    <cellStyle name="20% - Accent2 4 2 5 2 3" xfId="4106" xr:uid="{00000000-0005-0000-0000-00000C100000}"/>
    <cellStyle name="20% - Accent2 4 2 5 2 4" xfId="4107" xr:uid="{00000000-0005-0000-0000-00000D100000}"/>
    <cellStyle name="20% - Accent2 4 2 5 2 5" xfId="4108" xr:uid="{00000000-0005-0000-0000-00000E100000}"/>
    <cellStyle name="20% - Accent2 4 2 5 2_OATT calc" xfId="4109" xr:uid="{00000000-0005-0000-0000-00000F100000}"/>
    <cellStyle name="20% - Accent2 4 2 5 3" xfId="4110" xr:uid="{00000000-0005-0000-0000-000010100000}"/>
    <cellStyle name="20% - Accent2 4 2 5 3 2" xfId="4111" xr:uid="{00000000-0005-0000-0000-000011100000}"/>
    <cellStyle name="20% - Accent2 4 2 5 3 2 2" xfId="4112" xr:uid="{00000000-0005-0000-0000-000012100000}"/>
    <cellStyle name="20% - Accent2 4 2 5 3 2 3" xfId="4113" xr:uid="{00000000-0005-0000-0000-000013100000}"/>
    <cellStyle name="20% - Accent2 4 2 5 3 2_OATT calc" xfId="4114" xr:uid="{00000000-0005-0000-0000-000014100000}"/>
    <cellStyle name="20% - Accent2 4 2 5 3 3" xfId="4115" xr:uid="{00000000-0005-0000-0000-000015100000}"/>
    <cellStyle name="20% - Accent2 4 2 5 3 4" xfId="4116" xr:uid="{00000000-0005-0000-0000-000016100000}"/>
    <cellStyle name="20% - Accent2 4 2 5 3_OATT calc" xfId="4117" xr:uid="{00000000-0005-0000-0000-000017100000}"/>
    <cellStyle name="20% - Accent2 4 2 5 4" xfId="4118" xr:uid="{00000000-0005-0000-0000-000018100000}"/>
    <cellStyle name="20% - Accent2 4 2 5 4 2" xfId="4119" xr:uid="{00000000-0005-0000-0000-000019100000}"/>
    <cellStyle name="20% - Accent2 4 2 5 4 3" xfId="4120" xr:uid="{00000000-0005-0000-0000-00001A100000}"/>
    <cellStyle name="20% - Accent2 4 2 5 4_OATT calc" xfId="4121" xr:uid="{00000000-0005-0000-0000-00001B100000}"/>
    <cellStyle name="20% - Accent2 4 2 5 5" xfId="4122" xr:uid="{00000000-0005-0000-0000-00001C100000}"/>
    <cellStyle name="20% - Accent2 4 2 5 6" xfId="4123" xr:uid="{00000000-0005-0000-0000-00001D100000}"/>
    <cellStyle name="20% - Accent2 4 2 5 7" xfId="4124" xr:uid="{00000000-0005-0000-0000-00001E100000}"/>
    <cellStyle name="20% - Accent2 4 2 5 8" xfId="4125" xr:uid="{00000000-0005-0000-0000-00001F100000}"/>
    <cellStyle name="20% - Accent2 4 2 5 9" xfId="4126" xr:uid="{00000000-0005-0000-0000-000020100000}"/>
    <cellStyle name="20% - Accent2 4 2 5_OATT calc" xfId="4127" xr:uid="{00000000-0005-0000-0000-000021100000}"/>
    <cellStyle name="20% - Accent2 4 2 6" xfId="4128" xr:uid="{00000000-0005-0000-0000-000022100000}"/>
    <cellStyle name="20% - Accent2 4 2 6 2" xfId="4129" xr:uid="{00000000-0005-0000-0000-000023100000}"/>
    <cellStyle name="20% - Accent2 4 2 6 2 2" xfId="4130" xr:uid="{00000000-0005-0000-0000-000024100000}"/>
    <cellStyle name="20% - Accent2 4 2 6 2 3" xfId="4131" xr:uid="{00000000-0005-0000-0000-000025100000}"/>
    <cellStyle name="20% - Accent2 4 2 6 2_OATT calc" xfId="4132" xr:uid="{00000000-0005-0000-0000-000026100000}"/>
    <cellStyle name="20% - Accent2 4 2 6 3" xfId="4133" xr:uid="{00000000-0005-0000-0000-000027100000}"/>
    <cellStyle name="20% - Accent2 4 2 6 4" xfId="4134" xr:uid="{00000000-0005-0000-0000-000028100000}"/>
    <cellStyle name="20% - Accent2 4 2 6 5" xfId="4135" xr:uid="{00000000-0005-0000-0000-000029100000}"/>
    <cellStyle name="20% - Accent2 4 2 6_OATT calc" xfId="4136" xr:uid="{00000000-0005-0000-0000-00002A100000}"/>
    <cellStyle name="20% - Accent2 4 2 7" xfId="4137" xr:uid="{00000000-0005-0000-0000-00002B100000}"/>
    <cellStyle name="20% - Accent2 4 2 7 2" xfId="4138" xr:uid="{00000000-0005-0000-0000-00002C100000}"/>
    <cellStyle name="20% - Accent2 4 2 7 2 2" xfId="4139" xr:uid="{00000000-0005-0000-0000-00002D100000}"/>
    <cellStyle name="20% - Accent2 4 2 7 2 3" xfId="4140" xr:uid="{00000000-0005-0000-0000-00002E100000}"/>
    <cellStyle name="20% - Accent2 4 2 7 2_OATT calc" xfId="4141" xr:uid="{00000000-0005-0000-0000-00002F100000}"/>
    <cellStyle name="20% - Accent2 4 2 7 3" xfId="4142" xr:uid="{00000000-0005-0000-0000-000030100000}"/>
    <cellStyle name="20% - Accent2 4 2 7 4" xfId="4143" xr:uid="{00000000-0005-0000-0000-000031100000}"/>
    <cellStyle name="20% - Accent2 4 2 7_OATT calc" xfId="4144" xr:uid="{00000000-0005-0000-0000-000032100000}"/>
    <cellStyle name="20% - Accent2 4 2 8" xfId="4145" xr:uid="{00000000-0005-0000-0000-000033100000}"/>
    <cellStyle name="20% - Accent2 4 2 8 2" xfId="4146" xr:uid="{00000000-0005-0000-0000-000034100000}"/>
    <cellStyle name="20% - Accent2 4 2 8 3" xfId="4147" xr:uid="{00000000-0005-0000-0000-000035100000}"/>
    <cellStyle name="20% - Accent2 4 2 8_OATT calc" xfId="4148" xr:uid="{00000000-0005-0000-0000-000036100000}"/>
    <cellStyle name="20% - Accent2 4 2 9" xfId="4149" xr:uid="{00000000-0005-0000-0000-000037100000}"/>
    <cellStyle name="20% - Accent2 4 2_OATT calc" xfId="4150" xr:uid="{00000000-0005-0000-0000-000038100000}"/>
    <cellStyle name="20% - Accent2 4 3" xfId="4151" xr:uid="{00000000-0005-0000-0000-000039100000}"/>
    <cellStyle name="20% - Accent2 4 3 10" xfId="4152" xr:uid="{00000000-0005-0000-0000-00003A100000}"/>
    <cellStyle name="20% - Accent2 4 3 11" xfId="4153" xr:uid="{00000000-0005-0000-0000-00003B100000}"/>
    <cellStyle name="20% - Accent2 4 3 12" xfId="4154" xr:uid="{00000000-0005-0000-0000-00003C100000}"/>
    <cellStyle name="20% - Accent2 4 3 2" xfId="4155" xr:uid="{00000000-0005-0000-0000-00003D100000}"/>
    <cellStyle name="20% - Accent2 4 3 2 10" xfId="4156" xr:uid="{00000000-0005-0000-0000-00003E100000}"/>
    <cellStyle name="20% - Accent2 4 3 2 11" xfId="4157" xr:uid="{00000000-0005-0000-0000-00003F100000}"/>
    <cellStyle name="20% - Accent2 4 3 2 2" xfId="4158" xr:uid="{00000000-0005-0000-0000-000040100000}"/>
    <cellStyle name="20% - Accent2 4 3 2 2 10" xfId="4159" xr:uid="{00000000-0005-0000-0000-000041100000}"/>
    <cellStyle name="20% - Accent2 4 3 2 2 11" xfId="4160" xr:uid="{00000000-0005-0000-0000-000042100000}"/>
    <cellStyle name="20% - Accent2 4 3 2 2 2" xfId="4161" xr:uid="{00000000-0005-0000-0000-000043100000}"/>
    <cellStyle name="20% - Accent2 4 3 2 2 2 2" xfId="4162" xr:uid="{00000000-0005-0000-0000-000044100000}"/>
    <cellStyle name="20% - Accent2 4 3 2 2 2 2 2" xfId="4163" xr:uid="{00000000-0005-0000-0000-000045100000}"/>
    <cellStyle name="20% - Accent2 4 3 2 2 2 2 3" xfId="4164" xr:uid="{00000000-0005-0000-0000-000046100000}"/>
    <cellStyle name="20% - Accent2 4 3 2 2 2 2_OATT calc" xfId="4165" xr:uid="{00000000-0005-0000-0000-000047100000}"/>
    <cellStyle name="20% - Accent2 4 3 2 2 2 3" xfId="4166" xr:uid="{00000000-0005-0000-0000-000048100000}"/>
    <cellStyle name="20% - Accent2 4 3 2 2 2 4" xfId="4167" xr:uid="{00000000-0005-0000-0000-000049100000}"/>
    <cellStyle name="20% - Accent2 4 3 2 2 2 5" xfId="4168" xr:uid="{00000000-0005-0000-0000-00004A100000}"/>
    <cellStyle name="20% - Accent2 4 3 2 2 2_OATT calc" xfId="4169" xr:uid="{00000000-0005-0000-0000-00004B100000}"/>
    <cellStyle name="20% - Accent2 4 3 2 2 3" xfId="4170" xr:uid="{00000000-0005-0000-0000-00004C100000}"/>
    <cellStyle name="20% - Accent2 4 3 2 2 3 2" xfId="4171" xr:uid="{00000000-0005-0000-0000-00004D100000}"/>
    <cellStyle name="20% - Accent2 4 3 2 2 3 2 2" xfId="4172" xr:uid="{00000000-0005-0000-0000-00004E100000}"/>
    <cellStyle name="20% - Accent2 4 3 2 2 3 2 3" xfId="4173" xr:uid="{00000000-0005-0000-0000-00004F100000}"/>
    <cellStyle name="20% - Accent2 4 3 2 2 3 2_OATT calc" xfId="4174" xr:uid="{00000000-0005-0000-0000-000050100000}"/>
    <cellStyle name="20% - Accent2 4 3 2 2 3 3" xfId="4175" xr:uid="{00000000-0005-0000-0000-000051100000}"/>
    <cellStyle name="20% - Accent2 4 3 2 2 3 4" xfId="4176" xr:uid="{00000000-0005-0000-0000-000052100000}"/>
    <cellStyle name="20% - Accent2 4 3 2 2 3_OATT calc" xfId="4177" xr:uid="{00000000-0005-0000-0000-000053100000}"/>
    <cellStyle name="20% - Accent2 4 3 2 2 4" xfId="4178" xr:uid="{00000000-0005-0000-0000-000054100000}"/>
    <cellStyle name="20% - Accent2 4 3 2 2 4 2" xfId="4179" xr:uid="{00000000-0005-0000-0000-000055100000}"/>
    <cellStyle name="20% - Accent2 4 3 2 2 4 3" xfId="4180" xr:uid="{00000000-0005-0000-0000-000056100000}"/>
    <cellStyle name="20% - Accent2 4 3 2 2 4_OATT calc" xfId="4181" xr:uid="{00000000-0005-0000-0000-000057100000}"/>
    <cellStyle name="20% - Accent2 4 3 2 2 5" xfId="4182" xr:uid="{00000000-0005-0000-0000-000058100000}"/>
    <cellStyle name="20% - Accent2 4 3 2 2 6" xfId="4183" xr:uid="{00000000-0005-0000-0000-000059100000}"/>
    <cellStyle name="20% - Accent2 4 3 2 2 7" xfId="4184" xr:uid="{00000000-0005-0000-0000-00005A100000}"/>
    <cellStyle name="20% - Accent2 4 3 2 2 8" xfId="4185" xr:uid="{00000000-0005-0000-0000-00005B100000}"/>
    <cellStyle name="20% - Accent2 4 3 2 2 9" xfId="4186" xr:uid="{00000000-0005-0000-0000-00005C100000}"/>
    <cellStyle name="20% - Accent2 4 3 2 2_OATT calc" xfId="4187" xr:uid="{00000000-0005-0000-0000-00005D100000}"/>
    <cellStyle name="20% - Accent2 4 3 2 3" xfId="4188" xr:uid="{00000000-0005-0000-0000-00005E100000}"/>
    <cellStyle name="20% - Accent2 4 3 2 3 2" xfId="4189" xr:uid="{00000000-0005-0000-0000-00005F100000}"/>
    <cellStyle name="20% - Accent2 4 3 2 3 2 2" xfId="4190" xr:uid="{00000000-0005-0000-0000-000060100000}"/>
    <cellStyle name="20% - Accent2 4 3 2 3 2 3" xfId="4191" xr:uid="{00000000-0005-0000-0000-000061100000}"/>
    <cellStyle name="20% - Accent2 4 3 2 3 2_OATT calc" xfId="4192" xr:uid="{00000000-0005-0000-0000-000062100000}"/>
    <cellStyle name="20% - Accent2 4 3 2 3 3" xfId="4193" xr:uid="{00000000-0005-0000-0000-000063100000}"/>
    <cellStyle name="20% - Accent2 4 3 2 3 4" xfId="4194" xr:uid="{00000000-0005-0000-0000-000064100000}"/>
    <cellStyle name="20% - Accent2 4 3 2 3 5" xfId="4195" xr:uid="{00000000-0005-0000-0000-000065100000}"/>
    <cellStyle name="20% - Accent2 4 3 2 3_OATT calc" xfId="4196" xr:uid="{00000000-0005-0000-0000-000066100000}"/>
    <cellStyle name="20% - Accent2 4 3 2 4" xfId="4197" xr:uid="{00000000-0005-0000-0000-000067100000}"/>
    <cellStyle name="20% - Accent2 4 3 2 4 2" xfId="4198" xr:uid="{00000000-0005-0000-0000-000068100000}"/>
    <cellStyle name="20% - Accent2 4 3 2 4 2 2" xfId="4199" xr:uid="{00000000-0005-0000-0000-000069100000}"/>
    <cellStyle name="20% - Accent2 4 3 2 4 2 3" xfId="4200" xr:uid="{00000000-0005-0000-0000-00006A100000}"/>
    <cellStyle name="20% - Accent2 4 3 2 4 2_OATT calc" xfId="4201" xr:uid="{00000000-0005-0000-0000-00006B100000}"/>
    <cellStyle name="20% - Accent2 4 3 2 4 3" xfId="4202" xr:uid="{00000000-0005-0000-0000-00006C100000}"/>
    <cellStyle name="20% - Accent2 4 3 2 4 4" xfId="4203" xr:uid="{00000000-0005-0000-0000-00006D100000}"/>
    <cellStyle name="20% - Accent2 4 3 2 4_OATT calc" xfId="4204" xr:uid="{00000000-0005-0000-0000-00006E100000}"/>
    <cellStyle name="20% - Accent2 4 3 2 5" xfId="4205" xr:uid="{00000000-0005-0000-0000-00006F100000}"/>
    <cellStyle name="20% - Accent2 4 3 2 5 2" xfId="4206" xr:uid="{00000000-0005-0000-0000-000070100000}"/>
    <cellStyle name="20% - Accent2 4 3 2 5 3" xfId="4207" xr:uid="{00000000-0005-0000-0000-000071100000}"/>
    <cellStyle name="20% - Accent2 4 3 2 5_OATT calc" xfId="4208" xr:uid="{00000000-0005-0000-0000-000072100000}"/>
    <cellStyle name="20% - Accent2 4 3 2 6" xfId="4209" xr:uid="{00000000-0005-0000-0000-000073100000}"/>
    <cellStyle name="20% - Accent2 4 3 2 7" xfId="4210" xr:uid="{00000000-0005-0000-0000-000074100000}"/>
    <cellStyle name="20% - Accent2 4 3 2 8" xfId="4211" xr:uid="{00000000-0005-0000-0000-000075100000}"/>
    <cellStyle name="20% - Accent2 4 3 2 9" xfId="4212" xr:uid="{00000000-0005-0000-0000-000076100000}"/>
    <cellStyle name="20% - Accent2 4 3 2_OATT calc" xfId="4213" xr:uid="{00000000-0005-0000-0000-000077100000}"/>
    <cellStyle name="20% - Accent2 4 3 3" xfId="4214" xr:uid="{00000000-0005-0000-0000-000078100000}"/>
    <cellStyle name="20% - Accent2 4 3 3 10" xfId="4215" xr:uid="{00000000-0005-0000-0000-000079100000}"/>
    <cellStyle name="20% - Accent2 4 3 3 11" xfId="4216" xr:uid="{00000000-0005-0000-0000-00007A100000}"/>
    <cellStyle name="20% - Accent2 4 3 3 2" xfId="4217" xr:uid="{00000000-0005-0000-0000-00007B100000}"/>
    <cellStyle name="20% - Accent2 4 3 3 2 2" xfId="4218" xr:uid="{00000000-0005-0000-0000-00007C100000}"/>
    <cellStyle name="20% - Accent2 4 3 3 2 2 2" xfId="4219" xr:uid="{00000000-0005-0000-0000-00007D100000}"/>
    <cellStyle name="20% - Accent2 4 3 3 2 2 3" xfId="4220" xr:uid="{00000000-0005-0000-0000-00007E100000}"/>
    <cellStyle name="20% - Accent2 4 3 3 2 2_OATT calc" xfId="4221" xr:uid="{00000000-0005-0000-0000-00007F100000}"/>
    <cellStyle name="20% - Accent2 4 3 3 2 3" xfId="4222" xr:uid="{00000000-0005-0000-0000-000080100000}"/>
    <cellStyle name="20% - Accent2 4 3 3 2 4" xfId="4223" xr:uid="{00000000-0005-0000-0000-000081100000}"/>
    <cellStyle name="20% - Accent2 4 3 3 2 5" xfId="4224" xr:uid="{00000000-0005-0000-0000-000082100000}"/>
    <cellStyle name="20% - Accent2 4 3 3 2_OATT calc" xfId="4225" xr:uid="{00000000-0005-0000-0000-000083100000}"/>
    <cellStyle name="20% - Accent2 4 3 3 3" xfId="4226" xr:uid="{00000000-0005-0000-0000-000084100000}"/>
    <cellStyle name="20% - Accent2 4 3 3 3 2" xfId="4227" xr:uid="{00000000-0005-0000-0000-000085100000}"/>
    <cellStyle name="20% - Accent2 4 3 3 3 2 2" xfId="4228" xr:uid="{00000000-0005-0000-0000-000086100000}"/>
    <cellStyle name="20% - Accent2 4 3 3 3 2 3" xfId="4229" xr:uid="{00000000-0005-0000-0000-000087100000}"/>
    <cellStyle name="20% - Accent2 4 3 3 3 2_OATT calc" xfId="4230" xr:uid="{00000000-0005-0000-0000-000088100000}"/>
    <cellStyle name="20% - Accent2 4 3 3 3 3" xfId="4231" xr:uid="{00000000-0005-0000-0000-000089100000}"/>
    <cellStyle name="20% - Accent2 4 3 3 3 4" xfId="4232" xr:uid="{00000000-0005-0000-0000-00008A100000}"/>
    <cellStyle name="20% - Accent2 4 3 3 3_OATT calc" xfId="4233" xr:uid="{00000000-0005-0000-0000-00008B100000}"/>
    <cellStyle name="20% - Accent2 4 3 3 4" xfId="4234" xr:uid="{00000000-0005-0000-0000-00008C100000}"/>
    <cellStyle name="20% - Accent2 4 3 3 4 2" xfId="4235" xr:uid="{00000000-0005-0000-0000-00008D100000}"/>
    <cellStyle name="20% - Accent2 4 3 3 4 3" xfId="4236" xr:uid="{00000000-0005-0000-0000-00008E100000}"/>
    <cellStyle name="20% - Accent2 4 3 3 4_OATT calc" xfId="4237" xr:uid="{00000000-0005-0000-0000-00008F100000}"/>
    <cellStyle name="20% - Accent2 4 3 3 5" xfId="4238" xr:uid="{00000000-0005-0000-0000-000090100000}"/>
    <cellStyle name="20% - Accent2 4 3 3 6" xfId="4239" xr:uid="{00000000-0005-0000-0000-000091100000}"/>
    <cellStyle name="20% - Accent2 4 3 3 7" xfId="4240" xr:uid="{00000000-0005-0000-0000-000092100000}"/>
    <cellStyle name="20% - Accent2 4 3 3 8" xfId="4241" xr:uid="{00000000-0005-0000-0000-000093100000}"/>
    <cellStyle name="20% - Accent2 4 3 3 9" xfId="4242" xr:uid="{00000000-0005-0000-0000-000094100000}"/>
    <cellStyle name="20% - Accent2 4 3 3_OATT calc" xfId="4243" xr:uid="{00000000-0005-0000-0000-000095100000}"/>
    <cellStyle name="20% - Accent2 4 3 4" xfId="4244" xr:uid="{00000000-0005-0000-0000-000096100000}"/>
    <cellStyle name="20% - Accent2 4 3 4 2" xfId="4245" xr:uid="{00000000-0005-0000-0000-000097100000}"/>
    <cellStyle name="20% - Accent2 4 3 4 2 2" xfId="4246" xr:uid="{00000000-0005-0000-0000-000098100000}"/>
    <cellStyle name="20% - Accent2 4 3 4 2 3" xfId="4247" xr:uid="{00000000-0005-0000-0000-000099100000}"/>
    <cellStyle name="20% - Accent2 4 3 4 2_OATT calc" xfId="4248" xr:uid="{00000000-0005-0000-0000-00009A100000}"/>
    <cellStyle name="20% - Accent2 4 3 4 3" xfId="4249" xr:uid="{00000000-0005-0000-0000-00009B100000}"/>
    <cellStyle name="20% - Accent2 4 3 4 4" xfId="4250" xr:uid="{00000000-0005-0000-0000-00009C100000}"/>
    <cellStyle name="20% - Accent2 4 3 4 5" xfId="4251" xr:uid="{00000000-0005-0000-0000-00009D100000}"/>
    <cellStyle name="20% - Accent2 4 3 4_OATT calc" xfId="4252" xr:uid="{00000000-0005-0000-0000-00009E100000}"/>
    <cellStyle name="20% - Accent2 4 3 5" xfId="4253" xr:uid="{00000000-0005-0000-0000-00009F100000}"/>
    <cellStyle name="20% - Accent2 4 3 5 2" xfId="4254" xr:uid="{00000000-0005-0000-0000-0000A0100000}"/>
    <cellStyle name="20% - Accent2 4 3 5 2 2" xfId="4255" xr:uid="{00000000-0005-0000-0000-0000A1100000}"/>
    <cellStyle name="20% - Accent2 4 3 5 2 3" xfId="4256" xr:uid="{00000000-0005-0000-0000-0000A2100000}"/>
    <cellStyle name="20% - Accent2 4 3 5 2_OATT calc" xfId="4257" xr:uid="{00000000-0005-0000-0000-0000A3100000}"/>
    <cellStyle name="20% - Accent2 4 3 5 3" xfId="4258" xr:uid="{00000000-0005-0000-0000-0000A4100000}"/>
    <cellStyle name="20% - Accent2 4 3 5 4" xfId="4259" xr:uid="{00000000-0005-0000-0000-0000A5100000}"/>
    <cellStyle name="20% - Accent2 4 3 5_OATT calc" xfId="4260" xr:uid="{00000000-0005-0000-0000-0000A6100000}"/>
    <cellStyle name="20% - Accent2 4 3 6" xfId="4261" xr:uid="{00000000-0005-0000-0000-0000A7100000}"/>
    <cellStyle name="20% - Accent2 4 3 6 2" xfId="4262" xr:uid="{00000000-0005-0000-0000-0000A8100000}"/>
    <cellStyle name="20% - Accent2 4 3 6 3" xfId="4263" xr:uid="{00000000-0005-0000-0000-0000A9100000}"/>
    <cellStyle name="20% - Accent2 4 3 6_OATT calc" xfId="4264" xr:uid="{00000000-0005-0000-0000-0000AA100000}"/>
    <cellStyle name="20% - Accent2 4 3 7" xfId="4265" xr:uid="{00000000-0005-0000-0000-0000AB100000}"/>
    <cellStyle name="20% - Accent2 4 3 8" xfId="4266" xr:uid="{00000000-0005-0000-0000-0000AC100000}"/>
    <cellStyle name="20% - Accent2 4 3 9" xfId="4267" xr:uid="{00000000-0005-0000-0000-0000AD100000}"/>
    <cellStyle name="20% - Accent2 4 3_OATT calc" xfId="4268" xr:uid="{00000000-0005-0000-0000-0000AE100000}"/>
    <cellStyle name="20% - Accent2 4 4" xfId="4269" xr:uid="{00000000-0005-0000-0000-0000AF100000}"/>
    <cellStyle name="20% - Accent2 4 4 10" xfId="4270" xr:uid="{00000000-0005-0000-0000-0000B0100000}"/>
    <cellStyle name="20% - Accent2 4 4 11" xfId="4271" xr:uid="{00000000-0005-0000-0000-0000B1100000}"/>
    <cellStyle name="20% - Accent2 4 4 12" xfId="4272" xr:uid="{00000000-0005-0000-0000-0000B2100000}"/>
    <cellStyle name="20% - Accent2 4 4 2" xfId="4273" xr:uid="{00000000-0005-0000-0000-0000B3100000}"/>
    <cellStyle name="20% - Accent2 4 4 2 10" xfId="4274" xr:uid="{00000000-0005-0000-0000-0000B4100000}"/>
    <cellStyle name="20% - Accent2 4 4 2 11" xfId="4275" xr:uid="{00000000-0005-0000-0000-0000B5100000}"/>
    <cellStyle name="20% - Accent2 4 4 2 2" xfId="4276" xr:uid="{00000000-0005-0000-0000-0000B6100000}"/>
    <cellStyle name="20% - Accent2 4 4 2 2 10" xfId="4277" xr:uid="{00000000-0005-0000-0000-0000B7100000}"/>
    <cellStyle name="20% - Accent2 4 4 2 2 11" xfId="4278" xr:uid="{00000000-0005-0000-0000-0000B8100000}"/>
    <cellStyle name="20% - Accent2 4 4 2 2 2" xfId="4279" xr:uid="{00000000-0005-0000-0000-0000B9100000}"/>
    <cellStyle name="20% - Accent2 4 4 2 2 2 2" xfId="4280" xr:uid="{00000000-0005-0000-0000-0000BA100000}"/>
    <cellStyle name="20% - Accent2 4 4 2 2 2 2 2" xfId="4281" xr:uid="{00000000-0005-0000-0000-0000BB100000}"/>
    <cellStyle name="20% - Accent2 4 4 2 2 2 2 3" xfId="4282" xr:uid="{00000000-0005-0000-0000-0000BC100000}"/>
    <cellStyle name="20% - Accent2 4 4 2 2 2 2_OATT calc" xfId="4283" xr:uid="{00000000-0005-0000-0000-0000BD100000}"/>
    <cellStyle name="20% - Accent2 4 4 2 2 2 3" xfId="4284" xr:uid="{00000000-0005-0000-0000-0000BE100000}"/>
    <cellStyle name="20% - Accent2 4 4 2 2 2 4" xfId="4285" xr:uid="{00000000-0005-0000-0000-0000BF100000}"/>
    <cellStyle name="20% - Accent2 4 4 2 2 2 5" xfId="4286" xr:uid="{00000000-0005-0000-0000-0000C0100000}"/>
    <cellStyle name="20% - Accent2 4 4 2 2 2_OATT calc" xfId="4287" xr:uid="{00000000-0005-0000-0000-0000C1100000}"/>
    <cellStyle name="20% - Accent2 4 4 2 2 3" xfId="4288" xr:uid="{00000000-0005-0000-0000-0000C2100000}"/>
    <cellStyle name="20% - Accent2 4 4 2 2 3 2" xfId="4289" xr:uid="{00000000-0005-0000-0000-0000C3100000}"/>
    <cellStyle name="20% - Accent2 4 4 2 2 3 2 2" xfId="4290" xr:uid="{00000000-0005-0000-0000-0000C4100000}"/>
    <cellStyle name="20% - Accent2 4 4 2 2 3 2 3" xfId="4291" xr:uid="{00000000-0005-0000-0000-0000C5100000}"/>
    <cellStyle name="20% - Accent2 4 4 2 2 3 2_OATT calc" xfId="4292" xr:uid="{00000000-0005-0000-0000-0000C6100000}"/>
    <cellStyle name="20% - Accent2 4 4 2 2 3 3" xfId="4293" xr:uid="{00000000-0005-0000-0000-0000C7100000}"/>
    <cellStyle name="20% - Accent2 4 4 2 2 3 4" xfId="4294" xr:uid="{00000000-0005-0000-0000-0000C8100000}"/>
    <cellStyle name="20% - Accent2 4 4 2 2 3_OATT calc" xfId="4295" xr:uid="{00000000-0005-0000-0000-0000C9100000}"/>
    <cellStyle name="20% - Accent2 4 4 2 2 4" xfId="4296" xr:uid="{00000000-0005-0000-0000-0000CA100000}"/>
    <cellStyle name="20% - Accent2 4 4 2 2 4 2" xfId="4297" xr:uid="{00000000-0005-0000-0000-0000CB100000}"/>
    <cellStyle name="20% - Accent2 4 4 2 2 4 3" xfId="4298" xr:uid="{00000000-0005-0000-0000-0000CC100000}"/>
    <cellStyle name="20% - Accent2 4 4 2 2 4_OATT calc" xfId="4299" xr:uid="{00000000-0005-0000-0000-0000CD100000}"/>
    <cellStyle name="20% - Accent2 4 4 2 2 5" xfId="4300" xr:uid="{00000000-0005-0000-0000-0000CE100000}"/>
    <cellStyle name="20% - Accent2 4 4 2 2 6" xfId="4301" xr:uid="{00000000-0005-0000-0000-0000CF100000}"/>
    <cellStyle name="20% - Accent2 4 4 2 2 7" xfId="4302" xr:uid="{00000000-0005-0000-0000-0000D0100000}"/>
    <cellStyle name="20% - Accent2 4 4 2 2 8" xfId="4303" xr:uid="{00000000-0005-0000-0000-0000D1100000}"/>
    <cellStyle name="20% - Accent2 4 4 2 2 9" xfId="4304" xr:uid="{00000000-0005-0000-0000-0000D2100000}"/>
    <cellStyle name="20% - Accent2 4 4 2 2_OATT calc" xfId="4305" xr:uid="{00000000-0005-0000-0000-0000D3100000}"/>
    <cellStyle name="20% - Accent2 4 4 2 3" xfId="4306" xr:uid="{00000000-0005-0000-0000-0000D4100000}"/>
    <cellStyle name="20% - Accent2 4 4 2 3 2" xfId="4307" xr:uid="{00000000-0005-0000-0000-0000D5100000}"/>
    <cellStyle name="20% - Accent2 4 4 2 3 2 2" xfId="4308" xr:uid="{00000000-0005-0000-0000-0000D6100000}"/>
    <cellStyle name="20% - Accent2 4 4 2 3 2 3" xfId="4309" xr:uid="{00000000-0005-0000-0000-0000D7100000}"/>
    <cellStyle name="20% - Accent2 4 4 2 3 2_OATT calc" xfId="4310" xr:uid="{00000000-0005-0000-0000-0000D8100000}"/>
    <cellStyle name="20% - Accent2 4 4 2 3 3" xfId="4311" xr:uid="{00000000-0005-0000-0000-0000D9100000}"/>
    <cellStyle name="20% - Accent2 4 4 2 3 4" xfId="4312" xr:uid="{00000000-0005-0000-0000-0000DA100000}"/>
    <cellStyle name="20% - Accent2 4 4 2 3 5" xfId="4313" xr:uid="{00000000-0005-0000-0000-0000DB100000}"/>
    <cellStyle name="20% - Accent2 4 4 2 3_OATT calc" xfId="4314" xr:uid="{00000000-0005-0000-0000-0000DC100000}"/>
    <cellStyle name="20% - Accent2 4 4 2 4" xfId="4315" xr:uid="{00000000-0005-0000-0000-0000DD100000}"/>
    <cellStyle name="20% - Accent2 4 4 2 4 2" xfId="4316" xr:uid="{00000000-0005-0000-0000-0000DE100000}"/>
    <cellStyle name="20% - Accent2 4 4 2 4 2 2" xfId="4317" xr:uid="{00000000-0005-0000-0000-0000DF100000}"/>
    <cellStyle name="20% - Accent2 4 4 2 4 2 3" xfId="4318" xr:uid="{00000000-0005-0000-0000-0000E0100000}"/>
    <cellStyle name="20% - Accent2 4 4 2 4 2_OATT calc" xfId="4319" xr:uid="{00000000-0005-0000-0000-0000E1100000}"/>
    <cellStyle name="20% - Accent2 4 4 2 4 3" xfId="4320" xr:uid="{00000000-0005-0000-0000-0000E2100000}"/>
    <cellStyle name="20% - Accent2 4 4 2 4 4" xfId="4321" xr:uid="{00000000-0005-0000-0000-0000E3100000}"/>
    <cellStyle name="20% - Accent2 4 4 2 4_OATT calc" xfId="4322" xr:uid="{00000000-0005-0000-0000-0000E4100000}"/>
    <cellStyle name="20% - Accent2 4 4 2 5" xfId="4323" xr:uid="{00000000-0005-0000-0000-0000E5100000}"/>
    <cellStyle name="20% - Accent2 4 4 2 5 2" xfId="4324" xr:uid="{00000000-0005-0000-0000-0000E6100000}"/>
    <cellStyle name="20% - Accent2 4 4 2 5 3" xfId="4325" xr:uid="{00000000-0005-0000-0000-0000E7100000}"/>
    <cellStyle name="20% - Accent2 4 4 2 5_OATT calc" xfId="4326" xr:uid="{00000000-0005-0000-0000-0000E8100000}"/>
    <cellStyle name="20% - Accent2 4 4 2 6" xfId="4327" xr:uid="{00000000-0005-0000-0000-0000E9100000}"/>
    <cellStyle name="20% - Accent2 4 4 2 7" xfId="4328" xr:uid="{00000000-0005-0000-0000-0000EA100000}"/>
    <cellStyle name="20% - Accent2 4 4 2 8" xfId="4329" xr:uid="{00000000-0005-0000-0000-0000EB100000}"/>
    <cellStyle name="20% - Accent2 4 4 2 9" xfId="4330" xr:uid="{00000000-0005-0000-0000-0000EC100000}"/>
    <cellStyle name="20% - Accent2 4 4 2_OATT calc" xfId="4331" xr:uid="{00000000-0005-0000-0000-0000ED100000}"/>
    <cellStyle name="20% - Accent2 4 4 3" xfId="4332" xr:uid="{00000000-0005-0000-0000-0000EE100000}"/>
    <cellStyle name="20% - Accent2 4 4 3 10" xfId="4333" xr:uid="{00000000-0005-0000-0000-0000EF100000}"/>
    <cellStyle name="20% - Accent2 4 4 3 11" xfId="4334" xr:uid="{00000000-0005-0000-0000-0000F0100000}"/>
    <cellStyle name="20% - Accent2 4 4 3 2" xfId="4335" xr:uid="{00000000-0005-0000-0000-0000F1100000}"/>
    <cellStyle name="20% - Accent2 4 4 3 2 2" xfId="4336" xr:uid="{00000000-0005-0000-0000-0000F2100000}"/>
    <cellStyle name="20% - Accent2 4 4 3 2 2 2" xfId="4337" xr:uid="{00000000-0005-0000-0000-0000F3100000}"/>
    <cellStyle name="20% - Accent2 4 4 3 2 2 3" xfId="4338" xr:uid="{00000000-0005-0000-0000-0000F4100000}"/>
    <cellStyle name="20% - Accent2 4 4 3 2 2_OATT calc" xfId="4339" xr:uid="{00000000-0005-0000-0000-0000F5100000}"/>
    <cellStyle name="20% - Accent2 4 4 3 2 3" xfId="4340" xr:uid="{00000000-0005-0000-0000-0000F6100000}"/>
    <cellStyle name="20% - Accent2 4 4 3 2 4" xfId="4341" xr:uid="{00000000-0005-0000-0000-0000F7100000}"/>
    <cellStyle name="20% - Accent2 4 4 3 2 5" xfId="4342" xr:uid="{00000000-0005-0000-0000-0000F8100000}"/>
    <cellStyle name="20% - Accent2 4 4 3 2_OATT calc" xfId="4343" xr:uid="{00000000-0005-0000-0000-0000F9100000}"/>
    <cellStyle name="20% - Accent2 4 4 3 3" xfId="4344" xr:uid="{00000000-0005-0000-0000-0000FA100000}"/>
    <cellStyle name="20% - Accent2 4 4 3 3 2" xfId="4345" xr:uid="{00000000-0005-0000-0000-0000FB100000}"/>
    <cellStyle name="20% - Accent2 4 4 3 3 2 2" xfId="4346" xr:uid="{00000000-0005-0000-0000-0000FC100000}"/>
    <cellStyle name="20% - Accent2 4 4 3 3 2 3" xfId="4347" xr:uid="{00000000-0005-0000-0000-0000FD100000}"/>
    <cellStyle name="20% - Accent2 4 4 3 3 2_OATT calc" xfId="4348" xr:uid="{00000000-0005-0000-0000-0000FE100000}"/>
    <cellStyle name="20% - Accent2 4 4 3 3 3" xfId="4349" xr:uid="{00000000-0005-0000-0000-0000FF100000}"/>
    <cellStyle name="20% - Accent2 4 4 3 3 4" xfId="4350" xr:uid="{00000000-0005-0000-0000-000000110000}"/>
    <cellStyle name="20% - Accent2 4 4 3 3_OATT calc" xfId="4351" xr:uid="{00000000-0005-0000-0000-000001110000}"/>
    <cellStyle name="20% - Accent2 4 4 3 4" xfId="4352" xr:uid="{00000000-0005-0000-0000-000002110000}"/>
    <cellStyle name="20% - Accent2 4 4 3 4 2" xfId="4353" xr:uid="{00000000-0005-0000-0000-000003110000}"/>
    <cellStyle name="20% - Accent2 4 4 3 4 3" xfId="4354" xr:uid="{00000000-0005-0000-0000-000004110000}"/>
    <cellStyle name="20% - Accent2 4 4 3 4_OATT calc" xfId="4355" xr:uid="{00000000-0005-0000-0000-000005110000}"/>
    <cellStyle name="20% - Accent2 4 4 3 5" xfId="4356" xr:uid="{00000000-0005-0000-0000-000006110000}"/>
    <cellStyle name="20% - Accent2 4 4 3 6" xfId="4357" xr:uid="{00000000-0005-0000-0000-000007110000}"/>
    <cellStyle name="20% - Accent2 4 4 3 7" xfId="4358" xr:uid="{00000000-0005-0000-0000-000008110000}"/>
    <cellStyle name="20% - Accent2 4 4 3 8" xfId="4359" xr:uid="{00000000-0005-0000-0000-000009110000}"/>
    <cellStyle name="20% - Accent2 4 4 3 9" xfId="4360" xr:uid="{00000000-0005-0000-0000-00000A110000}"/>
    <cellStyle name="20% - Accent2 4 4 3_OATT calc" xfId="4361" xr:uid="{00000000-0005-0000-0000-00000B110000}"/>
    <cellStyle name="20% - Accent2 4 4 4" xfId="4362" xr:uid="{00000000-0005-0000-0000-00000C110000}"/>
    <cellStyle name="20% - Accent2 4 4 4 2" xfId="4363" xr:uid="{00000000-0005-0000-0000-00000D110000}"/>
    <cellStyle name="20% - Accent2 4 4 4 2 2" xfId="4364" xr:uid="{00000000-0005-0000-0000-00000E110000}"/>
    <cellStyle name="20% - Accent2 4 4 4 2 3" xfId="4365" xr:uid="{00000000-0005-0000-0000-00000F110000}"/>
    <cellStyle name="20% - Accent2 4 4 4 2_OATT calc" xfId="4366" xr:uid="{00000000-0005-0000-0000-000010110000}"/>
    <cellStyle name="20% - Accent2 4 4 4 3" xfId="4367" xr:uid="{00000000-0005-0000-0000-000011110000}"/>
    <cellStyle name="20% - Accent2 4 4 4 4" xfId="4368" xr:uid="{00000000-0005-0000-0000-000012110000}"/>
    <cellStyle name="20% - Accent2 4 4 4 5" xfId="4369" xr:uid="{00000000-0005-0000-0000-000013110000}"/>
    <cellStyle name="20% - Accent2 4 4 4_OATT calc" xfId="4370" xr:uid="{00000000-0005-0000-0000-000014110000}"/>
    <cellStyle name="20% - Accent2 4 4 5" xfId="4371" xr:uid="{00000000-0005-0000-0000-000015110000}"/>
    <cellStyle name="20% - Accent2 4 4 5 2" xfId="4372" xr:uid="{00000000-0005-0000-0000-000016110000}"/>
    <cellStyle name="20% - Accent2 4 4 5 2 2" xfId="4373" xr:uid="{00000000-0005-0000-0000-000017110000}"/>
    <cellStyle name="20% - Accent2 4 4 5 2 3" xfId="4374" xr:uid="{00000000-0005-0000-0000-000018110000}"/>
    <cellStyle name="20% - Accent2 4 4 5 2_OATT calc" xfId="4375" xr:uid="{00000000-0005-0000-0000-000019110000}"/>
    <cellStyle name="20% - Accent2 4 4 5 3" xfId="4376" xr:uid="{00000000-0005-0000-0000-00001A110000}"/>
    <cellStyle name="20% - Accent2 4 4 5 4" xfId="4377" xr:uid="{00000000-0005-0000-0000-00001B110000}"/>
    <cellStyle name="20% - Accent2 4 4 5_OATT calc" xfId="4378" xr:uid="{00000000-0005-0000-0000-00001C110000}"/>
    <cellStyle name="20% - Accent2 4 4 6" xfId="4379" xr:uid="{00000000-0005-0000-0000-00001D110000}"/>
    <cellStyle name="20% - Accent2 4 4 6 2" xfId="4380" xr:uid="{00000000-0005-0000-0000-00001E110000}"/>
    <cellStyle name="20% - Accent2 4 4 6 3" xfId="4381" xr:uid="{00000000-0005-0000-0000-00001F110000}"/>
    <cellStyle name="20% - Accent2 4 4 6_OATT calc" xfId="4382" xr:uid="{00000000-0005-0000-0000-000020110000}"/>
    <cellStyle name="20% - Accent2 4 4 7" xfId="4383" xr:uid="{00000000-0005-0000-0000-000021110000}"/>
    <cellStyle name="20% - Accent2 4 4 8" xfId="4384" xr:uid="{00000000-0005-0000-0000-000022110000}"/>
    <cellStyle name="20% - Accent2 4 4 9" xfId="4385" xr:uid="{00000000-0005-0000-0000-000023110000}"/>
    <cellStyle name="20% - Accent2 4 4_OATT calc" xfId="4386" xr:uid="{00000000-0005-0000-0000-000024110000}"/>
    <cellStyle name="20% - Accent2 4 5" xfId="4387" xr:uid="{00000000-0005-0000-0000-000025110000}"/>
    <cellStyle name="20% - Accent2 4 5 10" xfId="4388" xr:uid="{00000000-0005-0000-0000-000026110000}"/>
    <cellStyle name="20% - Accent2 4 5 11" xfId="4389" xr:uid="{00000000-0005-0000-0000-000027110000}"/>
    <cellStyle name="20% - Accent2 4 5 2" xfId="4390" xr:uid="{00000000-0005-0000-0000-000028110000}"/>
    <cellStyle name="20% - Accent2 4 5 2 10" xfId="4391" xr:uid="{00000000-0005-0000-0000-000029110000}"/>
    <cellStyle name="20% - Accent2 4 5 2 11" xfId="4392" xr:uid="{00000000-0005-0000-0000-00002A110000}"/>
    <cellStyle name="20% - Accent2 4 5 2 2" xfId="4393" xr:uid="{00000000-0005-0000-0000-00002B110000}"/>
    <cellStyle name="20% - Accent2 4 5 2 2 2" xfId="4394" xr:uid="{00000000-0005-0000-0000-00002C110000}"/>
    <cellStyle name="20% - Accent2 4 5 2 2 2 2" xfId="4395" xr:uid="{00000000-0005-0000-0000-00002D110000}"/>
    <cellStyle name="20% - Accent2 4 5 2 2 2 3" xfId="4396" xr:uid="{00000000-0005-0000-0000-00002E110000}"/>
    <cellStyle name="20% - Accent2 4 5 2 2 2_OATT calc" xfId="4397" xr:uid="{00000000-0005-0000-0000-00002F110000}"/>
    <cellStyle name="20% - Accent2 4 5 2 2 3" xfId="4398" xr:uid="{00000000-0005-0000-0000-000030110000}"/>
    <cellStyle name="20% - Accent2 4 5 2 2 4" xfId="4399" xr:uid="{00000000-0005-0000-0000-000031110000}"/>
    <cellStyle name="20% - Accent2 4 5 2 2 5" xfId="4400" xr:uid="{00000000-0005-0000-0000-000032110000}"/>
    <cellStyle name="20% - Accent2 4 5 2 2_OATT calc" xfId="4401" xr:uid="{00000000-0005-0000-0000-000033110000}"/>
    <cellStyle name="20% - Accent2 4 5 2 3" xfId="4402" xr:uid="{00000000-0005-0000-0000-000034110000}"/>
    <cellStyle name="20% - Accent2 4 5 2 3 2" xfId="4403" xr:uid="{00000000-0005-0000-0000-000035110000}"/>
    <cellStyle name="20% - Accent2 4 5 2 3 2 2" xfId="4404" xr:uid="{00000000-0005-0000-0000-000036110000}"/>
    <cellStyle name="20% - Accent2 4 5 2 3 2 3" xfId="4405" xr:uid="{00000000-0005-0000-0000-000037110000}"/>
    <cellStyle name="20% - Accent2 4 5 2 3 2_OATT calc" xfId="4406" xr:uid="{00000000-0005-0000-0000-000038110000}"/>
    <cellStyle name="20% - Accent2 4 5 2 3 3" xfId="4407" xr:uid="{00000000-0005-0000-0000-000039110000}"/>
    <cellStyle name="20% - Accent2 4 5 2 3 4" xfId="4408" xr:uid="{00000000-0005-0000-0000-00003A110000}"/>
    <cellStyle name="20% - Accent2 4 5 2 3_OATT calc" xfId="4409" xr:uid="{00000000-0005-0000-0000-00003B110000}"/>
    <cellStyle name="20% - Accent2 4 5 2 4" xfId="4410" xr:uid="{00000000-0005-0000-0000-00003C110000}"/>
    <cellStyle name="20% - Accent2 4 5 2 4 2" xfId="4411" xr:uid="{00000000-0005-0000-0000-00003D110000}"/>
    <cellStyle name="20% - Accent2 4 5 2 4 3" xfId="4412" xr:uid="{00000000-0005-0000-0000-00003E110000}"/>
    <cellStyle name="20% - Accent2 4 5 2 4_OATT calc" xfId="4413" xr:uid="{00000000-0005-0000-0000-00003F110000}"/>
    <cellStyle name="20% - Accent2 4 5 2 5" xfId="4414" xr:uid="{00000000-0005-0000-0000-000040110000}"/>
    <cellStyle name="20% - Accent2 4 5 2 6" xfId="4415" xr:uid="{00000000-0005-0000-0000-000041110000}"/>
    <cellStyle name="20% - Accent2 4 5 2 7" xfId="4416" xr:uid="{00000000-0005-0000-0000-000042110000}"/>
    <cellStyle name="20% - Accent2 4 5 2 8" xfId="4417" xr:uid="{00000000-0005-0000-0000-000043110000}"/>
    <cellStyle name="20% - Accent2 4 5 2 9" xfId="4418" xr:uid="{00000000-0005-0000-0000-000044110000}"/>
    <cellStyle name="20% - Accent2 4 5 2_OATT calc" xfId="4419" xr:uid="{00000000-0005-0000-0000-000045110000}"/>
    <cellStyle name="20% - Accent2 4 5 3" xfId="4420" xr:uid="{00000000-0005-0000-0000-000046110000}"/>
    <cellStyle name="20% - Accent2 4 5 3 2" xfId="4421" xr:uid="{00000000-0005-0000-0000-000047110000}"/>
    <cellStyle name="20% - Accent2 4 5 3 2 2" xfId="4422" xr:uid="{00000000-0005-0000-0000-000048110000}"/>
    <cellStyle name="20% - Accent2 4 5 3 2 3" xfId="4423" xr:uid="{00000000-0005-0000-0000-000049110000}"/>
    <cellStyle name="20% - Accent2 4 5 3 2_OATT calc" xfId="4424" xr:uid="{00000000-0005-0000-0000-00004A110000}"/>
    <cellStyle name="20% - Accent2 4 5 3 3" xfId="4425" xr:uid="{00000000-0005-0000-0000-00004B110000}"/>
    <cellStyle name="20% - Accent2 4 5 3 4" xfId="4426" xr:uid="{00000000-0005-0000-0000-00004C110000}"/>
    <cellStyle name="20% - Accent2 4 5 3 5" xfId="4427" xr:uid="{00000000-0005-0000-0000-00004D110000}"/>
    <cellStyle name="20% - Accent2 4 5 3_OATT calc" xfId="4428" xr:uid="{00000000-0005-0000-0000-00004E110000}"/>
    <cellStyle name="20% - Accent2 4 5 4" xfId="4429" xr:uid="{00000000-0005-0000-0000-00004F110000}"/>
    <cellStyle name="20% - Accent2 4 5 4 2" xfId="4430" xr:uid="{00000000-0005-0000-0000-000050110000}"/>
    <cellStyle name="20% - Accent2 4 5 4 2 2" xfId="4431" xr:uid="{00000000-0005-0000-0000-000051110000}"/>
    <cellStyle name="20% - Accent2 4 5 4 2 3" xfId="4432" xr:uid="{00000000-0005-0000-0000-000052110000}"/>
    <cellStyle name="20% - Accent2 4 5 4 2_OATT calc" xfId="4433" xr:uid="{00000000-0005-0000-0000-000053110000}"/>
    <cellStyle name="20% - Accent2 4 5 4 3" xfId="4434" xr:uid="{00000000-0005-0000-0000-000054110000}"/>
    <cellStyle name="20% - Accent2 4 5 4 4" xfId="4435" xr:uid="{00000000-0005-0000-0000-000055110000}"/>
    <cellStyle name="20% - Accent2 4 5 4_OATT calc" xfId="4436" xr:uid="{00000000-0005-0000-0000-000056110000}"/>
    <cellStyle name="20% - Accent2 4 5 5" xfId="4437" xr:uid="{00000000-0005-0000-0000-000057110000}"/>
    <cellStyle name="20% - Accent2 4 5 5 2" xfId="4438" xr:uid="{00000000-0005-0000-0000-000058110000}"/>
    <cellStyle name="20% - Accent2 4 5 5 3" xfId="4439" xr:uid="{00000000-0005-0000-0000-000059110000}"/>
    <cellStyle name="20% - Accent2 4 5 5_OATT calc" xfId="4440" xr:uid="{00000000-0005-0000-0000-00005A110000}"/>
    <cellStyle name="20% - Accent2 4 5 6" xfId="4441" xr:uid="{00000000-0005-0000-0000-00005B110000}"/>
    <cellStyle name="20% - Accent2 4 5 7" xfId="4442" xr:uid="{00000000-0005-0000-0000-00005C110000}"/>
    <cellStyle name="20% - Accent2 4 5 8" xfId="4443" xr:uid="{00000000-0005-0000-0000-00005D110000}"/>
    <cellStyle name="20% - Accent2 4 5 9" xfId="4444" xr:uid="{00000000-0005-0000-0000-00005E110000}"/>
    <cellStyle name="20% - Accent2 4 5_OATT calc" xfId="4445" xr:uid="{00000000-0005-0000-0000-00005F110000}"/>
    <cellStyle name="20% - Accent2 4 6" xfId="4446" xr:uid="{00000000-0005-0000-0000-000060110000}"/>
    <cellStyle name="20% - Accent2 4 6 10" xfId="4447" xr:uid="{00000000-0005-0000-0000-000061110000}"/>
    <cellStyle name="20% - Accent2 4 6 11" xfId="4448" xr:uid="{00000000-0005-0000-0000-000062110000}"/>
    <cellStyle name="20% - Accent2 4 6 2" xfId="4449" xr:uid="{00000000-0005-0000-0000-000063110000}"/>
    <cellStyle name="20% - Accent2 4 6 2 2" xfId="4450" xr:uid="{00000000-0005-0000-0000-000064110000}"/>
    <cellStyle name="20% - Accent2 4 6 2 2 2" xfId="4451" xr:uid="{00000000-0005-0000-0000-000065110000}"/>
    <cellStyle name="20% - Accent2 4 6 2 2 3" xfId="4452" xr:uid="{00000000-0005-0000-0000-000066110000}"/>
    <cellStyle name="20% - Accent2 4 6 2 2_OATT calc" xfId="4453" xr:uid="{00000000-0005-0000-0000-000067110000}"/>
    <cellStyle name="20% - Accent2 4 6 2 3" xfId="4454" xr:uid="{00000000-0005-0000-0000-000068110000}"/>
    <cellStyle name="20% - Accent2 4 6 2 4" xfId="4455" xr:uid="{00000000-0005-0000-0000-000069110000}"/>
    <cellStyle name="20% - Accent2 4 6 2 5" xfId="4456" xr:uid="{00000000-0005-0000-0000-00006A110000}"/>
    <cellStyle name="20% - Accent2 4 6 2_OATT calc" xfId="4457" xr:uid="{00000000-0005-0000-0000-00006B110000}"/>
    <cellStyle name="20% - Accent2 4 6 3" xfId="4458" xr:uid="{00000000-0005-0000-0000-00006C110000}"/>
    <cellStyle name="20% - Accent2 4 6 3 2" xfId="4459" xr:uid="{00000000-0005-0000-0000-00006D110000}"/>
    <cellStyle name="20% - Accent2 4 6 3 2 2" xfId="4460" xr:uid="{00000000-0005-0000-0000-00006E110000}"/>
    <cellStyle name="20% - Accent2 4 6 3 2 3" xfId="4461" xr:uid="{00000000-0005-0000-0000-00006F110000}"/>
    <cellStyle name="20% - Accent2 4 6 3 2_OATT calc" xfId="4462" xr:uid="{00000000-0005-0000-0000-000070110000}"/>
    <cellStyle name="20% - Accent2 4 6 3 3" xfId="4463" xr:uid="{00000000-0005-0000-0000-000071110000}"/>
    <cellStyle name="20% - Accent2 4 6 3 4" xfId="4464" xr:uid="{00000000-0005-0000-0000-000072110000}"/>
    <cellStyle name="20% - Accent2 4 6 3_OATT calc" xfId="4465" xr:uid="{00000000-0005-0000-0000-000073110000}"/>
    <cellStyle name="20% - Accent2 4 6 4" xfId="4466" xr:uid="{00000000-0005-0000-0000-000074110000}"/>
    <cellStyle name="20% - Accent2 4 6 4 2" xfId="4467" xr:uid="{00000000-0005-0000-0000-000075110000}"/>
    <cellStyle name="20% - Accent2 4 6 4 3" xfId="4468" xr:uid="{00000000-0005-0000-0000-000076110000}"/>
    <cellStyle name="20% - Accent2 4 6 4_OATT calc" xfId="4469" xr:uid="{00000000-0005-0000-0000-000077110000}"/>
    <cellStyle name="20% - Accent2 4 6 5" xfId="4470" xr:uid="{00000000-0005-0000-0000-000078110000}"/>
    <cellStyle name="20% - Accent2 4 6 6" xfId="4471" xr:uid="{00000000-0005-0000-0000-000079110000}"/>
    <cellStyle name="20% - Accent2 4 6 7" xfId="4472" xr:uid="{00000000-0005-0000-0000-00007A110000}"/>
    <cellStyle name="20% - Accent2 4 6 8" xfId="4473" xr:uid="{00000000-0005-0000-0000-00007B110000}"/>
    <cellStyle name="20% - Accent2 4 6 9" xfId="4474" xr:uid="{00000000-0005-0000-0000-00007C110000}"/>
    <cellStyle name="20% - Accent2 4 6_OATT calc" xfId="4475" xr:uid="{00000000-0005-0000-0000-00007D110000}"/>
    <cellStyle name="20% - Accent2 4 7" xfId="4476" xr:uid="{00000000-0005-0000-0000-00007E110000}"/>
    <cellStyle name="20% - Accent2 4 7 2" xfId="4477" xr:uid="{00000000-0005-0000-0000-00007F110000}"/>
    <cellStyle name="20% - Accent2 4 7 2 2" xfId="4478" xr:uid="{00000000-0005-0000-0000-000080110000}"/>
    <cellStyle name="20% - Accent2 4 7 2 3" xfId="4479" xr:uid="{00000000-0005-0000-0000-000081110000}"/>
    <cellStyle name="20% - Accent2 4 7 2_OATT calc" xfId="4480" xr:uid="{00000000-0005-0000-0000-000082110000}"/>
    <cellStyle name="20% - Accent2 4 7 3" xfId="4481" xr:uid="{00000000-0005-0000-0000-000083110000}"/>
    <cellStyle name="20% - Accent2 4 7 4" xfId="4482" xr:uid="{00000000-0005-0000-0000-000084110000}"/>
    <cellStyle name="20% - Accent2 4 7 5" xfId="4483" xr:uid="{00000000-0005-0000-0000-000085110000}"/>
    <cellStyle name="20% - Accent2 4 7_OATT calc" xfId="4484" xr:uid="{00000000-0005-0000-0000-000086110000}"/>
    <cellStyle name="20% - Accent2 4 8" xfId="4485" xr:uid="{00000000-0005-0000-0000-000087110000}"/>
    <cellStyle name="20% - Accent2 4 8 2" xfId="4486" xr:uid="{00000000-0005-0000-0000-000088110000}"/>
    <cellStyle name="20% - Accent2 4 8 2 2" xfId="4487" xr:uid="{00000000-0005-0000-0000-000089110000}"/>
    <cellStyle name="20% - Accent2 4 8 2 3" xfId="4488" xr:uid="{00000000-0005-0000-0000-00008A110000}"/>
    <cellStyle name="20% - Accent2 4 8 2_OATT calc" xfId="4489" xr:uid="{00000000-0005-0000-0000-00008B110000}"/>
    <cellStyle name="20% - Accent2 4 8 3" xfId="4490" xr:uid="{00000000-0005-0000-0000-00008C110000}"/>
    <cellStyle name="20% - Accent2 4 8 4" xfId="4491" xr:uid="{00000000-0005-0000-0000-00008D110000}"/>
    <cellStyle name="20% - Accent2 4 8_OATT calc" xfId="4492" xr:uid="{00000000-0005-0000-0000-00008E110000}"/>
    <cellStyle name="20% - Accent2 4 9" xfId="4493" xr:uid="{00000000-0005-0000-0000-00008F110000}"/>
    <cellStyle name="20% - Accent2 4 9 2" xfId="4494" xr:uid="{00000000-0005-0000-0000-000090110000}"/>
    <cellStyle name="20% - Accent2 4 9 3" xfId="4495" xr:uid="{00000000-0005-0000-0000-000091110000}"/>
    <cellStyle name="20% - Accent2 4 9_OATT calc" xfId="4496" xr:uid="{00000000-0005-0000-0000-000092110000}"/>
    <cellStyle name="20% - Accent2 4_OATT calc" xfId="4497" xr:uid="{00000000-0005-0000-0000-000093110000}"/>
    <cellStyle name="20% - Accent2 5" xfId="4498" xr:uid="{00000000-0005-0000-0000-000094110000}"/>
    <cellStyle name="20% - Accent2 5 10" xfId="4499" xr:uid="{00000000-0005-0000-0000-000095110000}"/>
    <cellStyle name="20% - Accent2 5 11" xfId="4500" xr:uid="{00000000-0005-0000-0000-000096110000}"/>
    <cellStyle name="20% - Accent2 5 12" xfId="4501" xr:uid="{00000000-0005-0000-0000-000097110000}"/>
    <cellStyle name="20% - Accent2 5 13" xfId="4502" xr:uid="{00000000-0005-0000-0000-000098110000}"/>
    <cellStyle name="20% - Accent2 5 14" xfId="4503" xr:uid="{00000000-0005-0000-0000-000099110000}"/>
    <cellStyle name="20% - Accent2 5 2" xfId="4504" xr:uid="{00000000-0005-0000-0000-00009A110000}"/>
    <cellStyle name="20% - Accent2 5 2 10" xfId="4505" xr:uid="{00000000-0005-0000-0000-00009B110000}"/>
    <cellStyle name="20% - Accent2 5 2 11" xfId="4506" xr:uid="{00000000-0005-0000-0000-00009C110000}"/>
    <cellStyle name="20% - Accent2 5 2 12" xfId="4507" xr:uid="{00000000-0005-0000-0000-00009D110000}"/>
    <cellStyle name="20% - Accent2 5 2 2" xfId="4508" xr:uid="{00000000-0005-0000-0000-00009E110000}"/>
    <cellStyle name="20% - Accent2 5 2 2 10" xfId="4509" xr:uid="{00000000-0005-0000-0000-00009F110000}"/>
    <cellStyle name="20% - Accent2 5 2 2 11" xfId="4510" xr:uid="{00000000-0005-0000-0000-0000A0110000}"/>
    <cellStyle name="20% - Accent2 5 2 2 2" xfId="4511" xr:uid="{00000000-0005-0000-0000-0000A1110000}"/>
    <cellStyle name="20% - Accent2 5 2 2 2 10" xfId="4512" xr:uid="{00000000-0005-0000-0000-0000A2110000}"/>
    <cellStyle name="20% - Accent2 5 2 2 2 11" xfId="4513" xr:uid="{00000000-0005-0000-0000-0000A3110000}"/>
    <cellStyle name="20% - Accent2 5 2 2 2 2" xfId="4514" xr:uid="{00000000-0005-0000-0000-0000A4110000}"/>
    <cellStyle name="20% - Accent2 5 2 2 2 2 2" xfId="4515" xr:uid="{00000000-0005-0000-0000-0000A5110000}"/>
    <cellStyle name="20% - Accent2 5 2 2 2 2 2 2" xfId="4516" xr:uid="{00000000-0005-0000-0000-0000A6110000}"/>
    <cellStyle name="20% - Accent2 5 2 2 2 2 2 3" xfId="4517" xr:uid="{00000000-0005-0000-0000-0000A7110000}"/>
    <cellStyle name="20% - Accent2 5 2 2 2 2 2_OATT calc" xfId="4518" xr:uid="{00000000-0005-0000-0000-0000A8110000}"/>
    <cellStyle name="20% - Accent2 5 2 2 2 2 3" xfId="4519" xr:uid="{00000000-0005-0000-0000-0000A9110000}"/>
    <cellStyle name="20% - Accent2 5 2 2 2 2 4" xfId="4520" xr:uid="{00000000-0005-0000-0000-0000AA110000}"/>
    <cellStyle name="20% - Accent2 5 2 2 2 2 5" xfId="4521" xr:uid="{00000000-0005-0000-0000-0000AB110000}"/>
    <cellStyle name="20% - Accent2 5 2 2 2 2_OATT calc" xfId="4522" xr:uid="{00000000-0005-0000-0000-0000AC110000}"/>
    <cellStyle name="20% - Accent2 5 2 2 2 3" xfId="4523" xr:uid="{00000000-0005-0000-0000-0000AD110000}"/>
    <cellStyle name="20% - Accent2 5 2 2 2 3 2" xfId="4524" xr:uid="{00000000-0005-0000-0000-0000AE110000}"/>
    <cellStyle name="20% - Accent2 5 2 2 2 3 2 2" xfId="4525" xr:uid="{00000000-0005-0000-0000-0000AF110000}"/>
    <cellStyle name="20% - Accent2 5 2 2 2 3 2 3" xfId="4526" xr:uid="{00000000-0005-0000-0000-0000B0110000}"/>
    <cellStyle name="20% - Accent2 5 2 2 2 3 2_OATT calc" xfId="4527" xr:uid="{00000000-0005-0000-0000-0000B1110000}"/>
    <cellStyle name="20% - Accent2 5 2 2 2 3 3" xfId="4528" xr:uid="{00000000-0005-0000-0000-0000B2110000}"/>
    <cellStyle name="20% - Accent2 5 2 2 2 3 4" xfId="4529" xr:uid="{00000000-0005-0000-0000-0000B3110000}"/>
    <cellStyle name="20% - Accent2 5 2 2 2 3_OATT calc" xfId="4530" xr:uid="{00000000-0005-0000-0000-0000B4110000}"/>
    <cellStyle name="20% - Accent2 5 2 2 2 4" xfId="4531" xr:uid="{00000000-0005-0000-0000-0000B5110000}"/>
    <cellStyle name="20% - Accent2 5 2 2 2 4 2" xfId="4532" xr:uid="{00000000-0005-0000-0000-0000B6110000}"/>
    <cellStyle name="20% - Accent2 5 2 2 2 4 3" xfId="4533" xr:uid="{00000000-0005-0000-0000-0000B7110000}"/>
    <cellStyle name="20% - Accent2 5 2 2 2 4_OATT calc" xfId="4534" xr:uid="{00000000-0005-0000-0000-0000B8110000}"/>
    <cellStyle name="20% - Accent2 5 2 2 2 5" xfId="4535" xr:uid="{00000000-0005-0000-0000-0000B9110000}"/>
    <cellStyle name="20% - Accent2 5 2 2 2 6" xfId="4536" xr:uid="{00000000-0005-0000-0000-0000BA110000}"/>
    <cellStyle name="20% - Accent2 5 2 2 2 7" xfId="4537" xr:uid="{00000000-0005-0000-0000-0000BB110000}"/>
    <cellStyle name="20% - Accent2 5 2 2 2 8" xfId="4538" xr:uid="{00000000-0005-0000-0000-0000BC110000}"/>
    <cellStyle name="20% - Accent2 5 2 2 2 9" xfId="4539" xr:uid="{00000000-0005-0000-0000-0000BD110000}"/>
    <cellStyle name="20% - Accent2 5 2 2 2_OATT calc" xfId="4540" xr:uid="{00000000-0005-0000-0000-0000BE110000}"/>
    <cellStyle name="20% - Accent2 5 2 2 3" xfId="4541" xr:uid="{00000000-0005-0000-0000-0000BF110000}"/>
    <cellStyle name="20% - Accent2 5 2 2 3 2" xfId="4542" xr:uid="{00000000-0005-0000-0000-0000C0110000}"/>
    <cellStyle name="20% - Accent2 5 2 2 3 2 2" xfId="4543" xr:uid="{00000000-0005-0000-0000-0000C1110000}"/>
    <cellStyle name="20% - Accent2 5 2 2 3 2 3" xfId="4544" xr:uid="{00000000-0005-0000-0000-0000C2110000}"/>
    <cellStyle name="20% - Accent2 5 2 2 3 2_OATT calc" xfId="4545" xr:uid="{00000000-0005-0000-0000-0000C3110000}"/>
    <cellStyle name="20% - Accent2 5 2 2 3 3" xfId="4546" xr:uid="{00000000-0005-0000-0000-0000C4110000}"/>
    <cellStyle name="20% - Accent2 5 2 2 3 4" xfId="4547" xr:uid="{00000000-0005-0000-0000-0000C5110000}"/>
    <cellStyle name="20% - Accent2 5 2 2 3 5" xfId="4548" xr:uid="{00000000-0005-0000-0000-0000C6110000}"/>
    <cellStyle name="20% - Accent2 5 2 2 3_OATT calc" xfId="4549" xr:uid="{00000000-0005-0000-0000-0000C7110000}"/>
    <cellStyle name="20% - Accent2 5 2 2 4" xfId="4550" xr:uid="{00000000-0005-0000-0000-0000C8110000}"/>
    <cellStyle name="20% - Accent2 5 2 2 4 2" xfId="4551" xr:uid="{00000000-0005-0000-0000-0000C9110000}"/>
    <cellStyle name="20% - Accent2 5 2 2 4 2 2" xfId="4552" xr:uid="{00000000-0005-0000-0000-0000CA110000}"/>
    <cellStyle name="20% - Accent2 5 2 2 4 2 3" xfId="4553" xr:uid="{00000000-0005-0000-0000-0000CB110000}"/>
    <cellStyle name="20% - Accent2 5 2 2 4 2_OATT calc" xfId="4554" xr:uid="{00000000-0005-0000-0000-0000CC110000}"/>
    <cellStyle name="20% - Accent2 5 2 2 4 3" xfId="4555" xr:uid="{00000000-0005-0000-0000-0000CD110000}"/>
    <cellStyle name="20% - Accent2 5 2 2 4 4" xfId="4556" xr:uid="{00000000-0005-0000-0000-0000CE110000}"/>
    <cellStyle name="20% - Accent2 5 2 2 4_OATT calc" xfId="4557" xr:uid="{00000000-0005-0000-0000-0000CF110000}"/>
    <cellStyle name="20% - Accent2 5 2 2 5" xfId="4558" xr:uid="{00000000-0005-0000-0000-0000D0110000}"/>
    <cellStyle name="20% - Accent2 5 2 2 5 2" xfId="4559" xr:uid="{00000000-0005-0000-0000-0000D1110000}"/>
    <cellStyle name="20% - Accent2 5 2 2 5 3" xfId="4560" xr:uid="{00000000-0005-0000-0000-0000D2110000}"/>
    <cellStyle name="20% - Accent2 5 2 2 5_OATT calc" xfId="4561" xr:uid="{00000000-0005-0000-0000-0000D3110000}"/>
    <cellStyle name="20% - Accent2 5 2 2 6" xfId="4562" xr:uid="{00000000-0005-0000-0000-0000D4110000}"/>
    <cellStyle name="20% - Accent2 5 2 2 7" xfId="4563" xr:uid="{00000000-0005-0000-0000-0000D5110000}"/>
    <cellStyle name="20% - Accent2 5 2 2 8" xfId="4564" xr:uid="{00000000-0005-0000-0000-0000D6110000}"/>
    <cellStyle name="20% - Accent2 5 2 2 9" xfId="4565" xr:uid="{00000000-0005-0000-0000-0000D7110000}"/>
    <cellStyle name="20% - Accent2 5 2 2_OATT calc" xfId="4566" xr:uid="{00000000-0005-0000-0000-0000D8110000}"/>
    <cellStyle name="20% - Accent2 5 2 3" xfId="4567" xr:uid="{00000000-0005-0000-0000-0000D9110000}"/>
    <cellStyle name="20% - Accent2 5 2 3 10" xfId="4568" xr:uid="{00000000-0005-0000-0000-0000DA110000}"/>
    <cellStyle name="20% - Accent2 5 2 3 11" xfId="4569" xr:uid="{00000000-0005-0000-0000-0000DB110000}"/>
    <cellStyle name="20% - Accent2 5 2 3 2" xfId="4570" xr:uid="{00000000-0005-0000-0000-0000DC110000}"/>
    <cellStyle name="20% - Accent2 5 2 3 2 2" xfId="4571" xr:uid="{00000000-0005-0000-0000-0000DD110000}"/>
    <cellStyle name="20% - Accent2 5 2 3 2 2 2" xfId="4572" xr:uid="{00000000-0005-0000-0000-0000DE110000}"/>
    <cellStyle name="20% - Accent2 5 2 3 2 2 3" xfId="4573" xr:uid="{00000000-0005-0000-0000-0000DF110000}"/>
    <cellStyle name="20% - Accent2 5 2 3 2 2_OATT calc" xfId="4574" xr:uid="{00000000-0005-0000-0000-0000E0110000}"/>
    <cellStyle name="20% - Accent2 5 2 3 2 3" xfId="4575" xr:uid="{00000000-0005-0000-0000-0000E1110000}"/>
    <cellStyle name="20% - Accent2 5 2 3 2 4" xfId="4576" xr:uid="{00000000-0005-0000-0000-0000E2110000}"/>
    <cellStyle name="20% - Accent2 5 2 3 2 5" xfId="4577" xr:uid="{00000000-0005-0000-0000-0000E3110000}"/>
    <cellStyle name="20% - Accent2 5 2 3 2_OATT calc" xfId="4578" xr:uid="{00000000-0005-0000-0000-0000E4110000}"/>
    <cellStyle name="20% - Accent2 5 2 3 3" xfId="4579" xr:uid="{00000000-0005-0000-0000-0000E5110000}"/>
    <cellStyle name="20% - Accent2 5 2 3 3 2" xfId="4580" xr:uid="{00000000-0005-0000-0000-0000E6110000}"/>
    <cellStyle name="20% - Accent2 5 2 3 3 2 2" xfId="4581" xr:uid="{00000000-0005-0000-0000-0000E7110000}"/>
    <cellStyle name="20% - Accent2 5 2 3 3 2 3" xfId="4582" xr:uid="{00000000-0005-0000-0000-0000E8110000}"/>
    <cellStyle name="20% - Accent2 5 2 3 3 2_OATT calc" xfId="4583" xr:uid="{00000000-0005-0000-0000-0000E9110000}"/>
    <cellStyle name="20% - Accent2 5 2 3 3 3" xfId="4584" xr:uid="{00000000-0005-0000-0000-0000EA110000}"/>
    <cellStyle name="20% - Accent2 5 2 3 3 4" xfId="4585" xr:uid="{00000000-0005-0000-0000-0000EB110000}"/>
    <cellStyle name="20% - Accent2 5 2 3 3_OATT calc" xfId="4586" xr:uid="{00000000-0005-0000-0000-0000EC110000}"/>
    <cellStyle name="20% - Accent2 5 2 3 4" xfId="4587" xr:uid="{00000000-0005-0000-0000-0000ED110000}"/>
    <cellStyle name="20% - Accent2 5 2 3 4 2" xfId="4588" xr:uid="{00000000-0005-0000-0000-0000EE110000}"/>
    <cellStyle name="20% - Accent2 5 2 3 4 3" xfId="4589" xr:uid="{00000000-0005-0000-0000-0000EF110000}"/>
    <cellStyle name="20% - Accent2 5 2 3 4_OATT calc" xfId="4590" xr:uid="{00000000-0005-0000-0000-0000F0110000}"/>
    <cellStyle name="20% - Accent2 5 2 3 5" xfId="4591" xr:uid="{00000000-0005-0000-0000-0000F1110000}"/>
    <cellStyle name="20% - Accent2 5 2 3 6" xfId="4592" xr:uid="{00000000-0005-0000-0000-0000F2110000}"/>
    <cellStyle name="20% - Accent2 5 2 3 7" xfId="4593" xr:uid="{00000000-0005-0000-0000-0000F3110000}"/>
    <cellStyle name="20% - Accent2 5 2 3 8" xfId="4594" xr:uid="{00000000-0005-0000-0000-0000F4110000}"/>
    <cellStyle name="20% - Accent2 5 2 3 9" xfId="4595" xr:uid="{00000000-0005-0000-0000-0000F5110000}"/>
    <cellStyle name="20% - Accent2 5 2 3_OATT calc" xfId="4596" xr:uid="{00000000-0005-0000-0000-0000F6110000}"/>
    <cellStyle name="20% - Accent2 5 2 4" xfId="4597" xr:uid="{00000000-0005-0000-0000-0000F7110000}"/>
    <cellStyle name="20% - Accent2 5 2 4 2" xfId="4598" xr:uid="{00000000-0005-0000-0000-0000F8110000}"/>
    <cellStyle name="20% - Accent2 5 2 4 2 2" xfId="4599" xr:uid="{00000000-0005-0000-0000-0000F9110000}"/>
    <cellStyle name="20% - Accent2 5 2 4 2 3" xfId="4600" xr:uid="{00000000-0005-0000-0000-0000FA110000}"/>
    <cellStyle name="20% - Accent2 5 2 4 2_OATT calc" xfId="4601" xr:uid="{00000000-0005-0000-0000-0000FB110000}"/>
    <cellStyle name="20% - Accent2 5 2 4 3" xfId="4602" xr:uid="{00000000-0005-0000-0000-0000FC110000}"/>
    <cellStyle name="20% - Accent2 5 2 4 4" xfId="4603" xr:uid="{00000000-0005-0000-0000-0000FD110000}"/>
    <cellStyle name="20% - Accent2 5 2 4 5" xfId="4604" xr:uid="{00000000-0005-0000-0000-0000FE110000}"/>
    <cellStyle name="20% - Accent2 5 2 4_OATT calc" xfId="4605" xr:uid="{00000000-0005-0000-0000-0000FF110000}"/>
    <cellStyle name="20% - Accent2 5 2 5" xfId="4606" xr:uid="{00000000-0005-0000-0000-000000120000}"/>
    <cellStyle name="20% - Accent2 5 2 5 2" xfId="4607" xr:uid="{00000000-0005-0000-0000-000001120000}"/>
    <cellStyle name="20% - Accent2 5 2 5 2 2" xfId="4608" xr:uid="{00000000-0005-0000-0000-000002120000}"/>
    <cellStyle name="20% - Accent2 5 2 5 2 3" xfId="4609" xr:uid="{00000000-0005-0000-0000-000003120000}"/>
    <cellStyle name="20% - Accent2 5 2 5 2_OATT calc" xfId="4610" xr:uid="{00000000-0005-0000-0000-000004120000}"/>
    <cellStyle name="20% - Accent2 5 2 5 3" xfId="4611" xr:uid="{00000000-0005-0000-0000-000005120000}"/>
    <cellStyle name="20% - Accent2 5 2 5 4" xfId="4612" xr:uid="{00000000-0005-0000-0000-000006120000}"/>
    <cellStyle name="20% - Accent2 5 2 5_OATT calc" xfId="4613" xr:uid="{00000000-0005-0000-0000-000007120000}"/>
    <cellStyle name="20% - Accent2 5 2 6" xfId="4614" xr:uid="{00000000-0005-0000-0000-000008120000}"/>
    <cellStyle name="20% - Accent2 5 2 6 2" xfId="4615" xr:uid="{00000000-0005-0000-0000-000009120000}"/>
    <cellStyle name="20% - Accent2 5 2 6 3" xfId="4616" xr:uid="{00000000-0005-0000-0000-00000A120000}"/>
    <cellStyle name="20% - Accent2 5 2 6_OATT calc" xfId="4617" xr:uid="{00000000-0005-0000-0000-00000B120000}"/>
    <cellStyle name="20% - Accent2 5 2 7" xfId="4618" xr:uid="{00000000-0005-0000-0000-00000C120000}"/>
    <cellStyle name="20% - Accent2 5 2 8" xfId="4619" xr:uid="{00000000-0005-0000-0000-00000D120000}"/>
    <cellStyle name="20% - Accent2 5 2 9" xfId="4620" xr:uid="{00000000-0005-0000-0000-00000E120000}"/>
    <cellStyle name="20% - Accent2 5 2_OATT calc" xfId="4621" xr:uid="{00000000-0005-0000-0000-00000F120000}"/>
    <cellStyle name="20% - Accent2 5 3" xfId="4622" xr:uid="{00000000-0005-0000-0000-000010120000}"/>
    <cellStyle name="20% - Accent2 5 3 10" xfId="4623" xr:uid="{00000000-0005-0000-0000-000011120000}"/>
    <cellStyle name="20% - Accent2 5 3 11" xfId="4624" xr:uid="{00000000-0005-0000-0000-000012120000}"/>
    <cellStyle name="20% - Accent2 5 3 12" xfId="4625" xr:uid="{00000000-0005-0000-0000-000013120000}"/>
    <cellStyle name="20% - Accent2 5 3 2" xfId="4626" xr:uid="{00000000-0005-0000-0000-000014120000}"/>
    <cellStyle name="20% - Accent2 5 3 2 10" xfId="4627" xr:uid="{00000000-0005-0000-0000-000015120000}"/>
    <cellStyle name="20% - Accent2 5 3 2 11" xfId="4628" xr:uid="{00000000-0005-0000-0000-000016120000}"/>
    <cellStyle name="20% - Accent2 5 3 2 2" xfId="4629" xr:uid="{00000000-0005-0000-0000-000017120000}"/>
    <cellStyle name="20% - Accent2 5 3 2 2 10" xfId="4630" xr:uid="{00000000-0005-0000-0000-000018120000}"/>
    <cellStyle name="20% - Accent2 5 3 2 2 11" xfId="4631" xr:uid="{00000000-0005-0000-0000-000019120000}"/>
    <cellStyle name="20% - Accent2 5 3 2 2 2" xfId="4632" xr:uid="{00000000-0005-0000-0000-00001A120000}"/>
    <cellStyle name="20% - Accent2 5 3 2 2 2 2" xfId="4633" xr:uid="{00000000-0005-0000-0000-00001B120000}"/>
    <cellStyle name="20% - Accent2 5 3 2 2 2 2 2" xfId="4634" xr:uid="{00000000-0005-0000-0000-00001C120000}"/>
    <cellStyle name="20% - Accent2 5 3 2 2 2 2 3" xfId="4635" xr:uid="{00000000-0005-0000-0000-00001D120000}"/>
    <cellStyle name="20% - Accent2 5 3 2 2 2 2_OATT calc" xfId="4636" xr:uid="{00000000-0005-0000-0000-00001E120000}"/>
    <cellStyle name="20% - Accent2 5 3 2 2 2 3" xfId="4637" xr:uid="{00000000-0005-0000-0000-00001F120000}"/>
    <cellStyle name="20% - Accent2 5 3 2 2 2 4" xfId="4638" xr:uid="{00000000-0005-0000-0000-000020120000}"/>
    <cellStyle name="20% - Accent2 5 3 2 2 2 5" xfId="4639" xr:uid="{00000000-0005-0000-0000-000021120000}"/>
    <cellStyle name="20% - Accent2 5 3 2 2 2_OATT calc" xfId="4640" xr:uid="{00000000-0005-0000-0000-000022120000}"/>
    <cellStyle name="20% - Accent2 5 3 2 2 3" xfId="4641" xr:uid="{00000000-0005-0000-0000-000023120000}"/>
    <cellStyle name="20% - Accent2 5 3 2 2 3 2" xfId="4642" xr:uid="{00000000-0005-0000-0000-000024120000}"/>
    <cellStyle name="20% - Accent2 5 3 2 2 3 2 2" xfId="4643" xr:uid="{00000000-0005-0000-0000-000025120000}"/>
    <cellStyle name="20% - Accent2 5 3 2 2 3 2 3" xfId="4644" xr:uid="{00000000-0005-0000-0000-000026120000}"/>
    <cellStyle name="20% - Accent2 5 3 2 2 3 2_OATT calc" xfId="4645" xr:uid="{00000000-0005-0000-0000-000027120000}"/>
    <cellStyle name="20% - Accent2 5 3 2 2 3 3" xfId="4646" xr:uid="{00000000-0005-0000-0000-000028120000}"/>
    <cellStyle name="20% - Accent2 5 3 2 2 3 4" xfId="4647" xr:uid="{00000000-0005-0000-0000-000029120000}"/>
    <cellStyle name="20% - Accent2 5 3 2 2 3_OATT calc" xfId="4648" xr:uid="{00000000-0005-0000-0000-00002A120000}"/>
    <cellStyle name="20% - Accent2 5 3 2 2 4" xfId="4649" xr:uid="{00000000-0005-0000-0000-00002B120000}"/>
    <cellStyle name="20% - Accent2 5 3 2 2 4 2" xfId="4650" xr:uid="{00000000-0005-0000-0000-00002C120000}"/>
    <cellStyle name="20% - Accent2 5 3 2 2 4 3" xfId="4651" xr:uid="{00000000-0005-0000-0000-00002D120000}"/>
    <cellStyle name="20% - Accent2 5 3 2 2 4_OATT calc" xfId="4652" xr:uid="{00000000-0005-0000-0000-00002E120000}"/>
    <cellStyle name="20% - Accent2 5 3 2 2 5" xfId="4653" xr:uid="{00000000-0005-0000-0000-00002F120000}"/>
    <cellStyle name="20% - Accent2 5 3 2 2 6" xfId="4654" xr:uid="{00000000-0005-0000-0000-000030120000}"/>
    <cellStyle name="20% - Accent2 5 3 2 2 7" xfId="4655" xr:uid="{00000000-0005-0000-0000-000031120000}"/>
    <cellStyle name="20% - Accent2 5 3 2 2 8" xfId="4656" xr:uid="{00000000-0005-0000-0000-000032120000}"/>
    <cellStyle name="20% - Accent2 5 3 2 2 9" xfId="4657" xr:uid="{00000000-0005-0000-0000-000033120000}"/>
    <cellStyle name="20% - Accent2 5 3 2 2_OATT calc" xfId="4658" xr:uid="{00000000-0005-0000-0000-000034120000}"/>
    <cellStyle name="20% - Accent2 5 3 2 3" xfId="4659" xr:uid="{00000000-0005-0000-0000-000035120000}"/>
    <cellStyle name="20% - Accent2 5 3 2 3 2" xfId="4660" xr:uid="{00000000-0005-0000-0000-000036120000}"/>
    <cellStyle name="20% - Accent2 5 3 2 3 2 2" xfId="4661" xr:uid="{00000000-0005-0000-0000-000037120000}"/>
    <cellStyle name="20% - Accent2 5 3 2 3 2 3" xfId="4662" xr:uid="{00000000-0005-0000-0000-000038120000}"/>
    <cellStyle name="20% - Accent2 5 3 2 3 2_OATT calc" xfId="4663" xr:uid="{00000000-0005-0000-0000-000039120000}"/>
    <cellStyle name="20% - Accent2 5 3 2 3 3" xfId="4664" xr:uid="{00000000-0005-0000-0000-00003A120000}"/>
    <cellStyle name="20% - Accent2 5 3 2 3 4" xfId="4665" xr:uid="{00000000-0005-0000-0000-00003B120000}"/>
    <cellStyle name="20% - Accent2 5 3 2 3 5" xfId="4666" xr:uid="{00000000-0005-0000-0000-00003C120000}"/>
    <cellStyle name="20% - Accent2 5 3 2 3_OATT calc" xfId="4667" xr:uid="{00000000-0005-0000-0000-00003D120000}"/>
    <cellStyle name="20% - Accent2 5 3 2 4" xfId="4668" xr:uid="{00000000-0005-0000-0000-00003E120000}"/>
    <cellStyle name="20% - Accent2 5 3 2 4 2" xfId="4669" xr:uid="{00000000-0005-0000-0000-00003F120000}"/>
    <cellStyle name="20% - Accent2 5 3 2 4 2 2" xfId="4670" xr:uid="{00000000-0005-0000-0000-000040120000}"/>
    <cellStyle name="20% - Accent2 5 3 2 4 2 3" xfId="4671" xr:uid="{00000000-0005-0000-0000-000041120000}"/>
    <cellStyle name="20% - Accent2 5 3 2 4 2_OATT calc" xfId="4672" xr:uid="{00000000-0005-0000-0000-000042120000}"/>
    <cellStyle name="20% - Accent2 5 3 2 4 3" xfId="4673" xr:uid="{00000000-0005-0000-0000-000043120000}"/>
    <cellStyle name="20% - Accent2 5 3 2 4 4" xfId="4674" xr:uid="{00000000-0005-0000-0000-000044120000}"/>
    <cellStyle name="20% - Accent2 5 3 2 4_OATT calc" xfId="4675" xr:uid="{00000000-0005-0000-0000-000045120000}"/>
    <cellStyle name="20% - Accent2 5 3 2 5" xfId="4676" xr:uid="{00000000-0005-0000-0000-000046120000}"/>
    <cellStyle name="20% - Accent2 5 3 2 5 2" xfId="4677" xr:uid="{00000000-0005-0000-0000-000047120000}"/>
    <cellStyle name="20% - Accent2 5 3 2 5 3" xfId="4678" xr:uid="{00000000-0005-0000-0000-000048120000}"/>
    <cellStyle name="20% - Accent2 5 3 2 5_OATT calc" xfId="4679" xr:uid="{00000000-0005-0000-0000-000049120000}"/>
    <cellStyle name="20% - Accent2 5 3 2 6" xfId="4680" xr:uid="{00000000-0005-0000-0000-00004A120000}"/>
    <cellStyle name="20% - Accent2 5 3 2 7" xfId="4681" xr:uid="{00000000-0005-0000-0000-00004B120000}"/>
    <cellStyle name="20% - Accent2 5 3 2 8" xfId="4682" xr:uid="{00000000-0005-0000-0000-00004C120000}"/>
    <cellStyle name="20% - Accent2 5 3 2 9" xfId="4683" xr:uid="{00000000-0005-0000-0000-00004D120000}"/>
    <cellStyle name="20% - Accent2 5 3 2_OATT calc" xfId="4684" xr:uid="{00000000-0005-0000-0000-00004E120000}"/>
    <cellStyle name="20% - Accent2 5 3 3" xfId="4685" xr:uid="{00000000-0005-0000-0000-00004F120000}"/>
    <cellStyle name="20% - Accent2 5 3 3 10" xfId="4686" xr:uid="{00000000-0005-0000-0000-000050120000}"/>
    <cellStyle name="20% - Accent2 5 3 3 11" xfId="4687" xr:uid="{00000000-0005-0000-0000-000051120000}"/>
    <cellStyle name="20% - Accent2 5 3 3 2" xfId="4688" xr:uid="{00000000-0005-0000-0000-000052120000}"/>
    <cellStyle name="20% - Accent2 5 3 3 2 2" xfId="4689" xr:uid="{00000000-0005-0000-0000-000053120000}"/>
    <cellStyle name="20% - Accent2 5 3 3 2 2 2" xfId="4690" xr:uid="{00000000-0005-0000-0000-000054120000}"/>
    <cellStyle name="20% - Accent2 5 3 3 2 2 3" xfId="4691" xr:uid="{00000000-0005-0000-0000-000055120000}"/>
    <cellStyle name="20% - Accent2 5 3 3 2 2_OATT calc" xfId="4692" xr:uid="{00000000-0005-0000-0000-000056120000}"/>
    <cellStyle name="20% - Accent2 5 3 3 2 3" xfId="4693" xr:uid="{00000000-0005-0000-0000-000057120000}"/>
    <cellStyle name="20% - Accent2 5 3 3 2 4" xfId="4694" xr:uid="{00000000-0005-0000-0000-000058120000}"/>
    <cellStyle name="20% - Accent2 5 3 3 2 5" xfId="4695" xr:uid="{00000000-0005-0000-0000-000059120000}"/>
    <cellStyle name="20% - Accent2 5 3 3 2_OATT calc" xfId="4696" xr:uid="{00000000-0005-0000-0000-00005A120000}"/>
    <cellStyle name="20% - Accent2 5 3 3 3" xfId="4697" xr:uid="{00000000-0005-0000-0000-00005B120000}"/>
    <cellStyle name="20% - Accent2 5 3 3 3 2" xfId="4698" xr:uid="{00000000-0005-0000-0000-00005C120000}"/>
    <cellStyle name="20% - Accent2 5 3 3 3 2 2" xfId="4699" xr:uid="{00000000-0005-0000-0000-00005D120000}"/>
    <cellStyle name="20% - Accent2 5 3 3 3 2 3" xfId="4700" xr:uid="{00000000-0005-0000-0000-00005E120000}"/>
    <cellStyle name="20% - Accent2 5 3 3 3 2_OATT calc" xfId="4701" xr:uid="{00000000-0005-0000-0000-00005F120000}"/>
    <cellStyle name="20% - Accent2 5 3 3 3 3" xfId="4702" xr:uid="{00000000-0005-0000-0000-000060120000}"/>
    <cellStyle name="20% - Accent2 5 3 3 3 4" xfId="4703" xr:uid="{00000000-0005-0000-0000-000061120000}"/>
    <cellStyle name="20% - Accent2 5 3 3 3_OATT calc" xfId="4704" xr:uid="{00000000-0005-0000-0000-000062120000}"/>
    <cellStyle name="20% - Accent2 5 3 3 4" xfId="4705" xr:uid="{00000000-0005-0000-0000-000063120000}"/>
    <cellStyle name="20% - Accent2 5 3 3 4 2" xfId="4706" xr:uid="{00000000-0005-0000-0000-000064120000}"/>
    <cellStyle name="20% - Accent2 5 3 3 4 3" xfId="4707" xr:uid="{00000000-0005-0000-0000-000065120000}"/>
    <cellStyle name="20% - Accent2 5 3 3 4_OATT calc" xfId="4708" xr:uid="{00000000-0005-0000-0000-000066120000}"/>
    <cellStyle name="20% - Accent2 5 3 3 5" xfId="4709" xr:uid="{00000000-0005-0000-0000-000067120000}"/>
    <cellStyle name="20% - Accent2 5 3 3 6" xfId="4710" xr:uid="{00000000-0005-0000-0000-000068120000}"/>
    <cellStyle name="20% - Accent2 5 3 3 7" xfId="4711" xr:uid="{00000000-0005-0000-0000-000069120000}"/>
    <cellStyle name="20% - Accent2 5 3 3 8" xfId="4712" xr:uid="{00000000-0005-0000-0000-00006A120000}"/>
    <cellStyle name="20% - Accent2 5 3 3 9" xfId="4713" xr:uid="{00000000-0005-0000-0000-00006B120000}"/>
    <cellStyle name="20% - Accent2 5 3 3_OATT calc" xfId="4714" xr:uid="{00000000-0005-0000-0000-00006C120000}"/>
    <cellStyle name="20% - Accent2 5 3 4" xfId="4715" xr:uid="{00000000-0005-0000-0000-00006D120000}"/>
    <cellStyle name="20% - Accent2 5 3 4 2" xfId="4716" xr:uid="{00000000-0005-0000-0000-00006E120000}"/>
    <cellStyle name="20% - Accent2 5 3 4 2 2" xfId="4717" xr:uid="{00000000-0005-0000-0000-00006F120000}"/>
    <cellStyle name="20% - Accent2 5 3 4 2 3" xfId="4718" xr:uid="{00000000-0005-0000-0000-000070120000}"/>
    <cellStyle name="20% - Accent2 5 3 4 2_OATT calc" xfId="4719" xr:uid="{00000000-0005-0000-0000-000071120000}"/>
    <cellStyle name="20% - Accent2 5 3 4 3" xfId="4720" xr:uid="{00000000-0005-0000-0000-000072120000}"/>
    <cellStyle name="20% - Accent2 5 3 4 4" xfId="4721" xr:uid="{00000000-0005-0000-0000-000073120000}"/>
    <cellStyle name="20% - Accent2 5 3 4 5" xfId="4722" xr:uid="{00000000-0005-0000-0000-000074120000}"/>
    <cellStyle name="20% - Accent2 5 3 4_OATT calc" xfId="4723" xr:uid="{00000000-0005-0000-0000-000075120000}"/>
    <cellStyle name="20% - Accent2 5 3 5" xfId="4724" xr:uid="{00000000-0005-0000-0000-000076120000}"/>
    <cellStyle name="20% - Accent2 5 3 5 2" xfId="4725" xr:uid="{00000000-0005-0000-0000-000077120000}"/>
    <cellStyle name="20% - Accent2 5 3 5 2 2" xfId="4726" xr:uid="{00000000-0005-0000-0000-000078120000}"/>
    <cellStyle name="20% - Accent2 5 3 5 2 3" xfId="4727" xr:uid="{00000000-0005-0000-0000-000079120000}"/>
    <cellStyle name="20% - Accent2 5 3 5 2_OATT calc" xfId="4728" xr:uid="{00000000-0005-0000-0000-00007A120000}"/>
    <cellStyle name="20% - Accent2 5 3 5 3" xfId="4729" xr:uid="{00000000-0005-0000-0000-00007B120000}"/>
    <cellStyle name="20% - Accent2 5 3 5 4" xfId="4730" xr:uid="{00000000-0005-0000-0000-00007C120000}"/>
    <cellStyle name="20% - Accent2 5 3 5_OATT calc" xfId="4731" xr:uid="{00000000-0005-0000-0000-00007D120000}"/>
    <cellStyle name="20% - Accent2 5 3 6" xfId="4732" xr:uid="{00000000-0005-0000-0000-00007E120000}"/>
    <cellStyle name="20% - Accent2 5 3 6 2" xfId="4733" xr:uid="{00000000-0005-0000-0000-00007F120000}"/>
    <cellStyle name="20% - Accent2 5 3 6 3" xfId="4734" xr:uid="{00000000-0005-0000-0000-000080120000}"/>
    <cellStyle name="20% - Accent2 5 3 6_OATT calc" xfId="4735" xr:uid="{00000000-0005-0000-0000-000081120000}"/>
    <cellStyle name="20% - Accent2 5 3 7" xfId="4736" xr:uid="{00000000-0005-0000-0000-000082120000}"/>
    <cellStyle name="20% - Accent2 5 3 8" xfId="4737" xr:uid="{00000000-0005-0000-0000-000083120000}"/>
    <cellStyle name="20% - Accent2 5 3 9" xfId="4738" xr:uid="{00000000-0005-0000-0000-000084120000}"/>
    <cellStyle name="20% - Accent2 5 3_OATT calc" xfId="4739" xr:uid="{00000000-0005-0000-0000-000085120000}"/>
    <cellStyle name="20% - Accent2 5 4" xfId="4740" xr:uid="{00000000-0005-0000-0000-000086120000}"/>
    <cellStyle name="20% - Accent2 5 4 10" xfId="4741" xr:uid="{00000000-0005-0000-0000-000087120000}"/>
    <cellStyle name="20% - Accent2 5 4 11" xfId="4742" xr:uid="{00000000-0005-0000-0000-000088120000}"/>
    <cellStyle name="20% - Accent2 5 4 2" xfId="4743" xr:uid="{00000000-0005-0000-0000-000089120000}"/>
    <cellStyle name="20% - Accent2 5 4 2 10" xfId="4744" xr:uid="{00000000-0005-0000-0000-00008A120000}"/>
    <cellStyle name="20% - Accent2 5 4 2 11" xfId="4745" xr:uid="{00000000-0005-0000-0000-00008B120000}"/>
    <cellStyle name="20% - Accent2 5 4 2 2" xfId="4746" xr:uid="{00000000-0005-0000-0000-00008C120000}"/>
    <cellStyle name="20% - Accent2 5 4 2 2 2" xfId="4747" xr:uid="{00000000-0005-0000-0000-00008D120000}"/>
    <cellStyle name="20% - Accent2 5 4 2 2 2 2" xfId="4748" xr:uid="{00000000-0005-0000-0000-00008E120000}"/>
    <cellStyle name="20% - Accent2 5 4 2 2 2 3" xfId="4749" xr:uid="{00000000-0005-0000-0000-00008F120000}"/>
    <cellStyle name="20% - Accent2 5 4 2 2 2_OATT calc" xfId="4750" xr:uid="{00000000-0005-0000-0000-000090120000}"/>
    <cellStyle name="20% - Accent2 5 4 2 2 3" xfId="4751" xr:uid="{00000000-0005-0000-0000-000091120000}"/>
    <cellStyle name="20% - Accent2 5 4 2 2 4" xfId="4752" xr:uid="{00000000-0005-0000-0000-000092120000}"/>
    <cellStyle name="20% - Accent2 5 4 2 2 5" xfId="4753" xr:uid="{00000000-0005-0000-0000-000093120000}"/>
    <cellStyle name="20% - Accent2 5 4 2 2_OATT calc" xfId="4754" xr:uid="{00000000-0005-0000-0000-000094120000}"/>
    <cellStyle name="20% - Accent2 5 4 2 3" xfId="4755" xr:uid="{00000000-0005-0000-0000-000095120000}"/>
    <cellStyle name="20% - Accent2 5 4 2 3 2" xfId="4756" xr:uid="{00000000-0005-0000-0000-000096120000}"/>
    <cellStyle name="20% - Accent2 5 4 2 3 2 2" xfId="4757" xr:uid="{00000000-0005-0000-0000-000097120000}"/>
    <cellStyle name="20% - Accent2 5 4 2 3 2 3" xfId="4758" xr:uid="{00000000-0005-0000-0000-000098120000}"/>
    <cellStyle name="20% - Accent2 5 4 2 3 2_OATT calc" xfId="4759" xr:uid="{00000000-0005-0000-0000-000099120000}"/>
    <cellStyle name="20% - Accent2 5 4 2 3 3" xfId="4760" xr:uid="{00000000-0005-0000-0000-00009A120000}"/>
    <cellStyle name="20% - Accent2 5 4 2 3 4" xfId="4761" xr:uid="{00000000-0005-0000-0000-00009B120000}"/>
    <cellStyle name="20% - Accent2 5 4 2 3_OATT calc" xfId="4762" xr:uid="{00000000-0005-0000-0000-00009C120000}"/>
    <cellStyle name="20% - Accent2 5 4 2 4" xfId="4763" xr:uid="{00000000-0005-0000-0000-00009D120000}"/>
    <cellStyle name="20% - Accent2 5 4 2 4 2" xfId="4764" xr:uid="{00000000-0005-0000-0000-00009E120000}"/>
    <cellStyle name="20% - Accent2 5 4 2 4 3" xfId="4765" xr:uid="{00000000-0005-0000-0000-00009F120000}"/>
    <cellStyle name="20% - Accent2 5 4 2 4_OATT calc" xfId="4766" xr:uid="{00000000-0005-0000-0000-0000A0120000}"/>
    <cellStyle name="20% - Accent2 5 4 2 5" xfId="4767" xr:uid="{00000000-0005-0000-0000-0000A1120000}"/>
    <cellStyle name="20% - Accent2 5 4 2 6" xfId="4768" xr:uid="{00000000-0005-0000-0000-0000A2120000}"/>
    <cellStyle name="20% - Accent2 5 4 2 7" xfId="4769" xr:uid="{00000000-0005-0000-0000-0000A3120000}"/>
    <cellStyle name="20% - Accent2 5 4 2 8" xfId="4770" xr:uid="{00000000-0005-0000-0000-0000A4120000}"/>
    <cellStyle name="20% - Accent2 5 4 2 9" xfId="4771" xr:uid="{00000000-0005-0000-0000-0000A5120000}"/>
    <cellStyle name="20% - Accent2 5 4 2_OATT calc" xfId="4772" xr:uid="{00000000-0005-0000-0000-0000A6120000}"/>
    <cellStyle name="20% - Accent2 5 4 3" xfId="4773" xr:uid="{00000000-0005-0000-0000-0000A7120000}"/>
    <cellStyle name="20% - Accent2 5 4 3 2" xfId="4774" xr:uid="{00000000-0005-0000-0000-0000A8120000}"/>
    <cellStyle name="20% - Accent2 5 4 3 2 2" xfId="4775" xr:uid="{00000000-0005-0000-0000-0000A9120000}"/>
    <cellStyle name="20% - Accent2 5 4 3 2 3" xfId="4776" xr:uid="{00000000-0005-0000-0000-0000AA120000}"/>
    <cellStyle name="20% - Accent2 5 4 3 2_OATT calc" xfId="4777" xr:uid="{00000000-0005-0000-0000-0000AB120000}"/>
    <cellStyle name="20% - Accent2 5 4 3 3" xfId="4778" xr:uid="{00000000-0005-0000-0000-0000AC120000}"/>
    <cellStyle name="20% - Accent2 5 4 3 4" xfId="4779" xr:uid="{00000000-0005-0000-0000-0000AD120000}"/>
    <cellStyle name="20% - Accent2 5 4 3 5" xfId="4780" xr:uid="{00000000-0005-0000-0000-0000AE120000}"/>
    <cellStyle name="20% - Accent2 5 4 3_OATT calc" xfId="4781" xr:uid="{00000000-0005-0000-0000-0000AF120000}"/>
    <cellStyle name="20% - Accent2 5 4 4" xfId="4782" xr:uid="{00000000-0005-0000-0000-0000B0120000}"/>
    <cellStyle name="20% - Accent2 5 4 4 2" xfId="4783" xr:uid="{00000000-0005-0000-0000-0000B1120000}"/>
    <cellStyle name="20% - Accent2 5 4 4 2 2" xfId="4784" xr:uid="{00000000-0005-0000-0000-0000B2120000}"/>
    <cellStyle name="20% - Accent2 5 4 4 2 3" xfId="4785" xr:uid="{00000000-0005-0000-0000-0000B3120000}"/>
    <cellStyle name="20% - Accent2 5 4 4 2_OATT calc" xfId="4786" xr:uid="{00000000-0005-0000-0000-0000B4120000}"/>
    <cellStyle name="20% - Accent2 5 4 4 3" xfId="4787" xr:uid="{00000000-0005-0000-0000-0000B5120000}"/>
    <cellStyle name="20% - Accent2 5 4 4 4" xfId="4788" xr:uid="{00000000-0005-0000-0000-0000B6120000}"/>
    <cellStyle name="20% - Accent2 5 4 4_OATT calc" xfId="4789" xr:uid="{00000000-0005-0000-0000-0000B7120000}"/>
    <cellStyle name="20% - Accent2 5 4 5" xfId="4790" xr:uid="{00000000-0005-0000-0000-0000B8120000}"/>
    <cellStyle name="20% - Accent2 5 4 5 2" xfId="4791" xr:uid="{00000000-0005-0000-0000-0000B9120000}"/>
    <cellStyle name="20% - Accent2 5 4 5 3" xfId="4792" xr:uid="{00000000-0005-0000-0000-0000BA120000}"/>
    <cellStyle name="20% - Accent2 5 4 5_OATT calc" xfId="4793" xr:uid="{00000000-0005-0000-0000-0000BB120000}"/>
    <cellStyle name="20% - Accent2 5 4 6" xfId="4794" xr:uid="{00000000-0005-0000-0000-0000BC120000}"/>
    <cellStyle name="20% - Accent2 5 4 7" xfId="4795" xr:uid="{00000000-0005-0000-0000-0000BD120000}"/>
    <cellStyle name="20% - Accent2 5 4 8" xfId="4796" xr:uid="{00000000-0005-0000-0000-0000BE120000}"/>
    <cellStyle name="20% - Accent2 5 4 9" xfId="4797" xr:uid="{00000000-0005-0000-0000-0000BF120000}"/>
    <cellStyle name="20% - Accent2 5 4_OATT calc" xfId="4798" xr:uid="{00000000-0005-0000-0000-0000C0120000}"/>
    <cellStyle name="20% - Accent2 5 5" xfId="4799" xr:uid="{00000000-0005-0000-0000-0000C1120000}"/>
    <cellStyle name="20% - Accent2 5 5 10" xfId="4800" xr:uid="{00000000-0005-0000-0000-0000C2120000}"/>
    <cellStyle name="20% - Accent2 5 5 11" xfId="4801" xr:uid="{00000000-0005-0000-0000-0000C3120000}"/>
    <cellStyle name="20% - Accent2 5 5 2" xfId="4802" xr:uid="{00000000-0005-0000-0000-0000C4120000}"/>
    <cellStyle name="20% - Accent2 5 5 2 2" xfId="4803" xr:uid="{00000000-0005-0000-0000-0000C5120000}"/>
    <cellStyle name="20% - Accent2 5 5 2 2 2" xfId="4804" xr:uid="{00000000-0005-0000-0000-0000C6120000}"/>
    <cellStyle name="20% - Accent2 5 5 2 2 3" xfId="4805" xr:uid="{00000000-0005-0000-0000-0000C7120000}"/>
    <cellStyle name="20% - Accent2 5 5 2 2_OATT calc" xfId="4806" xr:uid="{00000000-0005-0000-0000-0000C8120000}"/>
    <cellStyle name="20% - Accent2 5 5 2 3" xfId="4807" xr:uid="{00000000-0005-0000-0000-0000C9120000}"/>
    <cellStyle name="20% - Accent2 5 5 2 4" xfId="4808" xr:uid="{00000000-0005-0000-0000-0000CA120000}"/>
    <cellStyle name="20% - Accent2 5 5 2 5" xfId="4809" xr:uid="{00000000-0005-0000-0000-0000CB120000}"/>
    <cellStyle name="20% - Accent2 5 5 2_OATT calc" xfId="4810" xr:uid="{00000000-0005-0000-0000-0000CC120000}"/>
    <cellStyle name="20% - Accent2 5 5 3" xfId="4811" xr:uid="{00000000-0005-0000-0000-0000CD120000}"/>
    <cellStyle name="20% - Accent2 5 5 3 2" xfId="4812" xr:uid="{00000000-0005-0000-0000-0000CE120000}"/>
    <cellStyle name="20% - Accent2 5 5 3 2 2" xfId="4813" xr:uid="{00000000-0005-0000-0000-0000CF120000}"/>
    <cellStyle name="20% - Accent2 5 5 3 2 3" xfId="4814" xr:uid="{00000000-0005-0000-0000-0000D0120000}"/>
    <cellStyle name="20% - Accent2 5 5 3 2_OATT calc" xfId="4815" xr:uid="{00000000-0005-0000-0000-0000D1120000}"/>
    <cellStyle name="20% - Accent2 5 5 3 3" xfId="4816" xr:uid="{00000000-0005-0000-0000-0000D2120000}"/>
    <cellStyle name="20% - Accent2 5 5 3 4" xfId="4817" xr:uid="{00000000-0005-0000-0000-0000D3120000}"/>
    <cellStyle name="20% - Accent2 5 5 3_OATT calc" xfId="4818" xr:uid="{00000000-0005-0000-0000-0000D4120000}"/>
    <cellStyle name="20% - Accent2 5 5 4" xfId="4819" xr:uid="{00000000-0005-0000-0000-0000D5120000}"/>
    <cellStyle name="20% - Accent2 5 5 4 2" xfId="4820" xr:uid="{00000000-0005-0000-0000-0000D6120000}"/>
    <cellStyle name="20% - Accent2 5 5 4 3" xfId="4821" xr:uid="{00000000-0005-0000-0000-0000D7120000}"/>
    <cellStyle name="20% - Accent2 5 5 4_OATT calc" xfId="4822" xr:uid="{00000000-0005-0000-0000-0000D8120000}"/>
    <cellStyle name="20% - Accent2 5 5 5" xfId="4823" xr:uid="{00000000-0005-0000-0000-0000D9120000}"/>
    <cellStyle name="20% - Accent2 5 5 6" xfId="4824" xr:uid="{00000000-0005-0000-0000-0000DA120000}"/>
    <cellStyle name="20% - Accent2 5 5 7" xfId="4825" xr:uid="{00000000-0005-0000-0000-0000DB120000}"/>
    <cellStyle name="20% - Accent2 5 5 8" xfId="4826" xr:uid="{00000000-0005-0000-0000-0000DC120000}"/>
    <cellStyle name="20% - Accent2 5 5 9" xfId="4827" xr:uid="{00000000-0005-0000-0000-0000DD120000}"/>
    <cellStyle name="20% - Accent2 5 5_OATT calc" xfId="4828" xr:uid="{00000000-0005-0000-0000-0000DE120000}"/>
    <cellStyle name="20% - Accent2 5 6" xfId="4829" xr:uid="{00000000-0005-0000-0000-0000DF120000}"/>
    <cellStyle name="20% - Accent2 5 6 2" xfId="4830" xr:uid="{00000000-0005-0000-0000-0000E0120000}"/>
    <cellStyle name="20% - Accent2 5 6 2 2" xfId="4831" xr:uid="{00000000-0005-0000-0000-0000E1120000}"/>
    <cellStyle name="20% - Accent2 5 6 2 3" xfId="4832" xr:uid="{00000000-0005-0000-0000-0000E2120000}"/>
    <cellStyle name="20% - Accent2 5 6 2_OATT calc" xfId="4833" xr:uid="{00000000-0005-0000-0000-0000E3120000}"/>
    <cellStyle name="20% - Accent2 5 6 3" xfId="4834" xr:uid="{00000000-0005-0000-0000-0000E4120000}"/>
    <cellStyle name="20% - Accent2 5 6 4" xfId="4835" xr:uid="{00000000-0005-0000-0000-0000E5120000}"/>
    <cellStyle name="20% - Accent2 5 6 5" xfId="4836" xr:uid="{00000000-0005-0000-0000-0000E6120000}"/>
    <cellStyle name="20% - Accent2 5 6_OATT calc" xfId="4837" xr:uid="{00000000-0005-0000-0000-0000E7120000}"/>
    <cellStyle name="20% - Accent2 5 7" xfId="4838" xr:uid="{00000000-0005-0000-0000-0000E8120000}"/>
    <cellStyle name="20% - Accent2 5 7 2" xfId="4839" xr:uid="{00000000-0005-0000-0000-0000E9120000}"/>
    <cellStyle name="20% - Accent2 5 7 2 2" xfId="4840" xr:uid="{00000000-0005-0000-0000-0000EA120000}"/>
    <cellStyle name="20% - Accent2 5 7 2 3" xfId="4841" xr:uid="{00000000-0005-0000-0000-0000EB120000}"/>
    <cellStyle name="20% - Accent2 5 7 2_OATT calc" xfId="4842" xr:uid="{00000000-0005-0000-0000-0000EC120000}"/>
    <cellStyle name="20% - Accent2 5 7 3" xfId="4843" xr:uid="{00000000-0005-0000-0000-0000ED120000}"/>
    <cellStyle name="20% - Accent2 5 7 4" xfId="4844" xr:uid="{00000000-0005-0000-0000-0000EE120000}"/>
    <cellStyle name="20% - Accent2 5 7_OATT calc" xfId="4845" xr:uid="{00000000-0005-0000-0000-0000EF120000}"/>
    <cellStyle name="20% - Accent2 5 8" xfId="4846" xr:uid="{00000000-0005-0000-0000-0000F0120000}"/>
    <cellStyle name="20% - Accent2 5 8 2" xfId="4847" xr:uid="{00000000-0005-0000-0000-0000F1120000}"/>
    <cellStyle name="20% - Accent2 5 8 3" xfId="4848" xr:uid="{00000000-0005-0000-0000-0000F2120000}"/>
    <cellStyle name="20% - Accent2 5 8_OATT calc" xfId="4849" xr:uid="{00000000-0005-0000-0000-0000F3120000}"/>
    <cellStyle name="20% - Accent2 5 9" xfId="4850" xr:uid="{00000000-0005-0000-0000-0000F4120000}"/>
    <cellStyle name="20% - Accent2 5_OATT calc" xfId="4851" xr:uid="{00000000-0005-0000-0000-0000F5120000}"/>
    <cellStyle name="20% - Accent2 6" xfId="4852" xr:uid="{00000000-0005-0000-0000-0000F6120000}"/>
    <cellStyle name="20% - Accent2 6 10" xfId="4853" xr:uid="{00000000-0005-0000-0000-0000F7120000}"/>
    <cellStyle name="20% - Accent2 6 11" xfId="4854" xr:uid="{00000000-0005-0000-0000-0000F8120000}"/>
    <cellStyle name="20% - Accent2 6 12" xfId="4855" xr:uid="{00000000-0005-0000-0000-0000F9120000}"/>
    <cellStyle name="20% - Accent2 6 2" xfId="4856" xr:uid="{00000000-0005-0000-0000-0000FA120000}"/>
    <cellStyle name="20% - Accent2 6 2 10" xfId="4857" xr:uid="{00000000-0005-0000-0000-0000FB120000}"/>
    <cellStyle name="20% - Accent2 6 2 11" xfId="4858" xr:uid="{00000000-0005-0000-0000-0000FC120000}"/>
    <cellStyle name="20% - Accent2 6 2 2" xfId="4859" xr:uid="{00000000-0005-0000-0000-0000FD120000}"/>
    <cellStyle name="20% - Accent2 6 2 2 10" xfId="4860" xr:uid="{00000000-0005-0000-0000-0000FE120000}"/>
    <cellStyle name="20% - Accent2 6 2 2 11" xfId="4861" xr:uid="{00000000-0005-0000-0000-0000FF120000}"/>
    <cellStyle name="20% - Accent2 6 2 2 2" xfId="4862" xr:uid="{00000000-0005-0000-0000-000000130000}"/>
    <cellStyle name="20% - Accent2 6 2 2 2 2" xfId="4863" xr:uid="{00000000-0005-0000-0000-000001130000}"/>
    <cellStyle name="20% - Accent2 6 2 2 2 2 2" xfId="4864" xr:uid="{00000000-0005-0000-0000-000002130000}"/>
    <cellStyle name="20% - Accent2 6 2 2 2 2 3" xfId="4865" xr:uid="{00000000-0005-0000-0000-000003130000}"/>
    <cellStyle name="20% - Accent2 6 2 2 2 2_OATT calc" xfId="4866" xr:uid="{00000000-0005-0000-0000-000004130000}"/>
    <cellStyle name="20% - Accent2 6 2 2 2 3" xfId="4867" xr:uid="{00000000-0005-0000-0000-000005130000}"/>
    <cellStyle name="20% - Accent2 6 2 2 2 4" xfId="4868" xr:uid="{00000000-0005-0000-0000-000006130000}"/>
    <cellStyle name="20% - Accent2 6 2 2 2 5" xfId="4869" xr:uid="{00000000-0005-0000-0000-000007130000}"/>
    <cellStyle name="20% - Accent2 6 2 2 2_OATT calc" xfId="4870" xr:uid="{00000000-0005-0000-0000-000008130000}"/>
    <cellStyle name="20% - Accent2 6 2 2 3" xfId="4871" xr:uid="{00000000-0005-0000-0000-000009130000}"/>
    <cellStyle name="20% - Accent2 6 2 2 3 2" xfId="4872" xr:uid="{00000000-0005-0000-0000-00000A130000}"/>
    <cellStyle name="20% - Accent2 6 2 2 3 2 2" xfId="4873" xr:uid="{00000000-0005-0000-0000-00000B130000}"/>
    <cellStyle name="20% - Accent2 6 2 2 3 2 3" xfId="4874" xr:uid="{00000000-0005-0000-0000-00000C130000}"/>
    <cellStyle name="20% - Accent2 6 2 2 3 2_OATT calc" xfId="4875" xr:uid="{00000000-0005-0000-0000-00000D130000}"/>
    <cellStyle name="20% - Accent2 6 2 2 3 3" xfId="4876" xr:uid="{00000000-0005-0000-0000-00000E130000}"/>
    <cellStyle name="20% - Accent2 6 2 2 3 4" xfId="4877" xr:uid="{00000000-0005-0000-0000-00000F130000}"/>
    <cellStyle name="20% - Accent2 6 2 2 3_OATT calc" xfId="4878" xr:uid="{00000000-0005-0000-0000-000010130000}"/>
    <cellStyle name="20% - Accent2 6 2 2 4" xfId="4879" xr:uid="{00000000-0005-0000-0000-000011130000}"/>
    <cellStyle name="20% - Accent2 6 2 2 4 2" xfId="4880" xr:uid="{00000000-0005-0000-0000-000012130000}"/>
    <cellStyle name="20% - Accent2 6 2 2 4 3" xfId="4881" xr:uid="{00000000-0005-0000-0000-000013130000}"/>
    <cellStyle name="20% - Accent2 6 2 2 4_OATT calc" xfId="4882" xr:uid="{00000000-0005-0000-0000-000014130000}"/>
    <cellStyle name="20% - Accent2 6 2 2 5" xfId="4883" xr:uid="{00000000-0005-0000-0000-000015130000}"/>
    <cellStyle name="20% - Accent2 6 2 2 6" xfId="4884" xr:uid="{00000000-0005-0000-0000-000016130000}"/>
    <cellStyle name="20% - Accent2 6 2 2 7" xfId="4885" xr:uid="{00000000-0005-0000-0000-000017130000}"/>
    <cellStyle name="20% - Accent2 6 2 2 8" xfId="4886" xr:uid="{00000000-0005-0000-0000-000018130000}"/>
    <cellStyle name="20% - Accent2 6 2 2 9" xfId="4887" xr:uid="{00000000-0005-0000-0000-000019130000}"/>
    <cellStyle name="20% - Accent2 6 2 2_OATT calc" xfId="4888" xr:uid="{00000000-0005-0000-0000-00001A130000}"/>
    <cellStyle name="20% - Accent2 6 2 3" xfId="4889" xr:uid="{00000000-0005-0000-0000-00001B130000}"/>
    <cellStyle name="20% - Accent2 6 2 3 2" xfId="4890" xr:uid="{00000000-0005-0000-0000-00001C130000}"/>
    <cellStyle name="20% - Accent2 6 2 3 2 2" xfId="4891" xr:uid="{00000000-0005-0000-0000-00001D130000}"/>
    <cellStyle name="20% - Accent2 6 2 3 2 3" xfId="4892" xr:uid="{00000000-0005-0000-0000-00001E130000}"/>
    <cellStyle name="20% - Accent2 6 2 3 2_OATT calc" xfId="4893" xr:uid="{00000000-0005-0000-0000-00001F130000}"/>
    <cellStyle name="20% - Accent2 6 2 3 3" xfId="4894" xr:uid="{00000000-0005-0000-0000-000020130000}"/>
    <cellStyle name="20% - Accent2 6 2 3 4" xfId="4895" xr:uid="{00000000-0005-0000-0000-000021130000}"/>
    <cellStyle name="20% - Accent2 6 2 3 5" xfId="4896" xr:uid="{00000000-0005-0000-0000-000022130000}"/>
    <cellStyle name="20% - Accent2 6 2 3_OATT calc" xfId="4897" xr:uid="{00000000-0005-0000-0000-000023130000}"/>
    <cellStyle name="20% - Accent2 6 2 4" xfId="4898" xr:uid="{00000000-0005-0000-0000-000024130000}"/>
    <cellStyle name="20% - Accent2 6 2 4 2" xfId="4899" xr:uid="{00000000-0005-0000-0000-000025130000}"/>
    <cellStyle name="20% - Accent2 6 2 4 2 2" xfId="4900" xr:uid="{00000000-0005-0000-0000-000026130000}"/>
    <cellStyle name="20% - Accent2 6 2 4 2 3" xfId="4901" xr:uid="{00000000-0005-0000-0000-000027130000}"/>
    <cellStyle name="20% - Accent2 6 2 4 2_OATT calc" xfId="4902" xr:uid="{00000000-0005-0000-0000-000028130000}"/>
    <cellStyle name="20% - Accent2 6 2 4 3" xfId="4903" xr:uid="{00000000-0005-0000-0000-000029130000}"/>
    <cellStyle name="20% - Accent2 6 2 4 4" xfId="4904" xr:uid="{00000000-0005-0000-0000-00002A130000}"/>
    <cellStyle name="20% - Accent2 6 2 4_OATT calc" xfId="4905" xr:uid="{00000000-0005-0000-0000-00002B130000}"/>
    <cellStyle name="20% - Accent2 6 2 5" xfId="4906" xr:uid="{00000000-0005-0000-0000-00002C130000}"/>
    <cellStyle name="20% - Accent2 6 2 5 2" xfId="4907" xr:uid="{00000000-0005-0000-0000-00002D130000}"/>
    <cellStyle name="20% - Accent2 6 2 5 3" xfId="4908" xr:uid="{00000000-0005-0000-0000-00002E130000}"/>
    <cellStyle name="20% - Accent2 6 2 5_OATT calc" xfId="4909" xr:uid="{00000000-0005-0000-0000-00002F130000}"/>
    <cellStyle name="20% - Accent2 6 2 6" xfId="4910" xr:uid="{00000000-0005-0000-0000-000030130000}"/>
    <cellStyle name="20% - Accent2 6 2 7" xfId="4911" xr:uid="{00000000-0005-0000-0000-000031130000}"/>
    <cellStyle name="20% - Accent2 6 2 8" xfId="4912" xr:uid="{00000000-0005-0000-0000-000032130000}"/>
    <cellStyle name="20% - Accent2 6 2 9" xfId="4913" xr:uid="{00000000-0005-0000-0000-000033130000}"/>
    <cellStyle name="20% - Accent2 6 2_OATT calc" xfId="4914" xr:uid="{00000000-0005-0000-0000-000034130000}"/>
    <cellStyle name="20% - Accent2 6 3" xfId="4915" xr:uid="{00000000-0005-0000-0000-000035130000}"/>
    <cellStyle name="20% - Accent2 6 3 10" xfId="4916" xr:uid="{00000000-0005-0000-0000-000036130000}"/>
    <cellStyle name="20% - Accent2 6 3 11" xfId="4917" xr:uid="{00000000-0005-0000-0000-000037130000}"/>
    <cellStyle name="20% - Accent2 6 3 2" xfId="4918" xr:uid="{00000000-0005-0000-0000-000038130000}"/>
    <cellStyle name="20% - Accent2 6 3 2 2" xfId="4919" xr:uid="{00000000-0005-0000-0000-000039130000}"/>
    <cellStyle name="20% - Accent2 6 3 2 2 2" xfId="4920" xr:uid="{00000000-0005-0000-0000-00003A130000}"/>
    <cellStyle name="20% - Accent2 6 3 2 2 3" xfId="4921" xr:uid="{00000000-0005-0000-0000-00003B130000}"/>
    <cellStyle name="20% - Accent2 6 3 2 2_OATT calc" xfId="4922" xr:uid="{00000000-0005-0000-0000-00003C130000}"/>
    <cellStyle name="20% - Accent2 6 3 2 3" xfId="4923" xr:uid="{00000000-0005-0000-0000-00003D130000}"/>
    <cellStyle name="20% - Accent2 6 3 2 4" xfId="4924" xr:uid="{00000000-0005-0000-0000-00003E130000}"/>
    <cellStyle name="20% - Accent2 6 3 2 5" xfId="4925" xr:uid="{00000000-0005-0000-0000-00003F130000}"/>
    <cellStyle name="20% - Accent2 6 3 2_OATT calc" xfId="4926" xr:uid="{00000000-0005-0000-0000-000040130000}"/>
    <cellStyle name="20% - Accent2 6 3 3" xfId="4927" xr:uid="{00000000-0005-0000-0000-000041130000}"/>
    <cellStyle name="20% - Accent2 6 3 3 2" xfId="4928" xr:uid="{00000000-0005-0000-0000-000042130000}"/>
    <cellStyle name="20% - Accent2 6 3 3 2 2" xfId="4929" xr:uid="{00000000-0005-0000-0000-000043130000}"/>
    <cellStyle name="20% - Accent2 6 3 3 2 3" xfId="4930" xr:uid="{00000000-0005-0000-0000-000044130000}"/>
    <cellStyle name="20% - Accent2 6 3 3 2_OATT calc" xfId="4931" xr:uid="{00000000-0005-0000-0000-000045130000}"/>
    <cellStyle name="20% - Accent2 6 3 3 3" xfId="4932" xr:uid="{00000000-0005-0000-0000-000046130000}"/>
    <cellStyle name="20% - Accent2 6 3 3 4" xfId="4933" xr:uid="{00000000-0005-0000-0000-000047130000}"/>
    <cellStyle name="20% - Accent2 6 3 3_OATT calc" xfId="4934" xr:uid="{00000000-0005-0000-0000-000048130000}"/>
    <cellStyle name="20% - Accent2 6 3 4" xfId="4935" xr:uid="{00000000-0005-0000-0000-000049130000}"/>
    <cellStyle name="20% - Accent2 6 3 4 2" xfId="4936" xr:uid="{00000000-0005-0000-0000-00004A130000}"/>
    <cellStyle name="20% - Accent2 6 3 4 3" xfId="4937" xr:uid="{00000000-0005-0000-0000-00004B130000}"/>
    <cellStyle name="20% - Accent2 6 3 4_OATT calc" xfId="4938" xr:uid="{00000000-0005-0000-0000-00004C130000}"/>
    <cellStyle name="20% - Accent2 6 3 5" xfId="4939" xr:uid="{00000000-0005-0000-0000-00004D130000}"/>
    <cellStyle name="20% - Accent2 6 3 6" xfId="4940" xr:uid="{00000000-0005-0000-0000-00004E130000}"/>
    <cellStyle name="20% - Accent2 6 3 7" xfId="4941" xr:uid="{00000000-0005-0000-0000-00004F130000}"/>
    <cellStyle name="20% - Accent2 6 3 8" xfId="4942" xr:uid="{00000000-0005-0000-0000-000050130000}"/>
    <cellStyle name="20% - Accent2 6 3 9" xfId="4943" xr:uid="{00000000-0005-0000-0000-000051130000}"/>
    <cellStyle name="20% - Accent2 6 3_OATT calc" xfId="4944" xr:uid="{00000000-0005-0000-0000-000052130000}"/>
    <cellStyle name="20% - Accent2 6 4" xfId="4945" xr:uid="{00000000-0005-0000-0000-000053130000}"/>
    <cellStyle name="20% - Accent2 6 4 2" xfId="4946" xr:uid="{00000000-0005-0000-0000-000054130000}"/>
    <cellStyle name="20% - Accent2 6 4 2 2" xfId="4947" xr:uid="{00000000-0005-0000-0000-000055130000}"/>
    <cellStyle name="20% - Accent2 6 4 2 3" xfId="4948" xr:uid="{00000000-0005-0000-0000-000056130000}"/>
    <cellStyle name="20% - Accent2 6 4 2_OATT calc" xfId="4949" xr:uid="{00000000-0005-0000-0000-000057130000}"/>
    <cellStyle name="20% - Accent2 6 4 3" xfId="4950" xr:uid="{00000000-0005-0000-0000-000058130000}"/>
    <cellStyle name="20% - Accent2 6 4 4" xfId="4951" xr:uid="{00000000-0005-0000-0000-000059130000}"/>
    <cellStyle name="20% - Accent2 6 4 5" xfId="4952" xr:uid="{00000000-0005-0000-0000-00005A130000}"/>
    <cellStyle name="20% - Accent2 6 4_OATT calc" xfId="4953" xr:uid="{00000000-0005-0000-0000-00005B130000}"/>
    <cellStyle name="20% - Accent2 6 5" xfId="4954" xr:uid="{00000000-0005-0000-0000-00005C130000}"/>
    <cellStyle name="20% - Accent2 6 5 2" xfId="4955" xr:uid="{00000000-0005-0000-0000-00005D130000}"/>
    <cellStyle name="20% - Accent2 6 5 2 2" xfId="4956" xr:uid="{00000000-0005-0000-0000-00005E130000}"/>
    <cellStyle name="20% - Accent2 6 5 2 3" xfId="4957" xr:uid="{00000000-0005-0000-0000-00005F130000}"/>
    <cellStyle name="20% - Accent2 6 5 2_OATT calc" xfId="4958" xr:uid="{00000000-0005-0000-0000-000060130000}"/>
    <cellStyle name="20% - Accent2 6 5 3" xfId="4959" xr:uid="{00000000-0005-0000-0000-000061130000}"/>
    <cellStyle name="20% - Accent2 6 5 4" xfId="4960" xr:uid="{00000000-0005-0000-0000-000062130000}"/>
    <cellStyle name="20% - Accent2 6 5_OATT calc" xfId="4961" xr:uid="{00000000-0005-0000-0000-000063130000}"/>
    <cellStyle name="20% - Accent2 6 6" xfId="4962" xr:uid="{00000000-0005-0000-0000-000064130000}"/>
    <cellStyle name="20% - Accent2 6 6 2" xfId="4963" xr:uid="{00000000-0005-0000-0000-000065130000}"/>
    <cellStyle name="20% - Accent2 6 6 3" xfId="4964" xr:uid="{00000000-0005-0000-0000-000066130000}"/>
    <cellStyle name="20% - Accent2 6 6_OATT calc" xfId="4965" xr:uid="{00000000-0005-0000-0000-000067130000}"/>
    <cellStyle name="20% - Accent2 6 7" xfId="4966" xr:uid="{00000000-0005-0000-0000-000068130000}"/>
    <cellStyle name="20% - Accent2 6 8" xfId="4967" xr:uid="{00000000-0005-0000-0000-000069130000}"/>
    <cellStyle name="20% - Accent2 6 9" xfId="4968" xr:uid="{00000000-0005-0000-0000-00006A130000}"/>
    <cellStyle name="20% - Accent2 6_OATT calc" xfId="4969" xr:uid="{00000000-0005-0000-0000-00006B130000}"/>
    <cellStyle name="20% - Accent2 7" xfId="4970" xr:uid="{00000000-0005-0000-0000-00006C130000}"/>
    <cellStyle name="20% - Accent2 7 2" xfId="4971" xr:uid="{00000000-0005-0000-0000-00006D130000}"/>
    <cellStyle name="20% - Accent2 7 3" xfId="4972" xr:uid="{00000000-0005-0000-0000-00006E130000}"/>
    <cellStyle name="20% - Accent2 8" xfId="4973" xr:uid="{00000000-0005-0000-0000-00006F130000}"/>
    <cellStyle name="20% - Accent2 8 10" xfId="4974" xr:uid="{00000000-0005-0000-0000-000070130000}"/>
    <cellStyle name="20% - Accent2 8 11" xfId="4975" xr:uid="{00000000-0005-0000-0000-000071130000}"/>
    <cellStyle name="20% - Accent2 8 2" xfId="4976" xr:uid="{00000000-0005-0000-0000-000072130000}"/>
    <cellStyle name="20% - Accent2 8 2 10" xfId="4977" xr:uid="{00000000-0005-0000-0000-000073130000}"/>
    <cellStyle name="20% - Accent2 8 2 11" xfId="4978" xr:uid="{00000000-0005-0000-0000-000074130000}"/>
    <cellStyle name="20% - Accent2 8 2 2" xfId="4979" xr:uid="{00000000-0005-0000-0000-000075130000}"/>
    <cellStyle name="20% - Accent2 8 2 2 2" xfId="4980" xr:uid="{00000000-0005-0000-0000-000076130000}"/>
    <cellStyle name="20% - Accent2 8 2 2 2 2" xfId="4981" xr:uid="{00000000-0005-0000-0000-000077130000}"/>
    <cellStyle name="20% - Accent2 8 2 2 2 3" xfId="4982" xr:uid="{00000000-0005-0000-0000-000078130000}"/>
    <cellStyle name="20% - Accent2 8 2 2 2_OATT calc" xfId="4983" xr:uid="{00000000-0005-0000-0000-000079130000}"/>
    <cellStyle name="20% - Accent2 8 2 2 3" xfId="4984" xr:uid="{00000000-0005-0000-0000-00007A130000}"/>
    <cellStyle name="20% - Accent2 8 2 2 4" xfId="4985" xr:uid="{00000000-0005-0000-0000-00007B130000}"/>
    <cellStyle name="20% - Accent2 8 2 2 5" xfId="4986" xr:uid="{00000000-0005-0000-0000-00007C130000}"/>
    <cellStyle name="20% - Accent2 8 2 2_OATT calc" xfId="4987" xr:uid="{00000000-0005-0000-0000-00007D130000}"/>
    <cellStyle name="20% - Accent2 8 2 3" xfId="4988" xr:uid="{00000000-0005-0000-0000-00007E130000}"/>
    <cellStyle name="20% - Accent2 8 2 3 2" xfId="4989" xr:uid="{00000000-0005-0000-0000-00007F130000}"/>
    <cellStyle name="20% - Accent2 8 2 3 2 2" xfId="4990" xr:uid="{00000000-0005-0000-0000-000080130000}"/>
    <cellStyle name="20% - Accent2 8 2 3 2 3" xfId="4991" xr:uid="{00000000-0005-0000-0000-000081130000}"/>
    <cellStyle name="20% - Accent2 8 2 3 2_OATT calc" xfId="4992" xr:uid="{00000000-0005-0000-0000-000082130000}"/>
    <cellStyle name="20% - Accent2 8 2 3 3" xfId="4993" xr:uid="{00000000-0005-0000-0000-000083130000}"/>
    <cellStyle name="20% - Accent2 8 2 3 4" xfId="4994" xr:uid="{00000000-0005-0000-0000-000084130000}"/>
    <cellStyle name="20% - Accent2 8 2 3_OATT calc" xfId="4995" xr:uid="{00000000-0005-0000-0000-000085130000}"/>
    <cellStyle name="20% - Accent2 8 2 4" xfId="4996" xr:uid="{00000000-0005-0000-0000-000086130000}"/>
    <cellStyle name="20% - Accent2 8 2 4 2" xfId="4997" xr:uid="{00000000-0005-0000-0000-000087130000}"/>
    <cellStyle name="20% - Accent2 8 2 4 3" xfId="4998" xr:uid="{00000000-0005-0000-0000-000088130000}"/>
    <cellStyle name="20% - Accent2 8 2 4_OATT calc" xfId="4999" xr:uid="{00000000-0005-0000-0000-000089130000}"/>
    <cellStyle name="20% - Accent2 8 2 5" xfId="5000" xr:uid="{00000000-0005-0000-0000-00008A130000}"/>
    <cellStyle name="20% - Accent2 8 2 6" xfId="5001" xr:uid="{00000000-0005-0000-0000-00008B130000}"/>
    <cellStyle name="20% - Accent2 8 2 7" xfId="5002" xr:uid="{00000000-0005-0000-0000-00008C130000}"/>
    <cellStyle name="20% - Accent2 8 2 8" xfId="5003" xr:uid="{00000000-0005-0000-0000-00008D130000}"/>
    <cellStyle name="20% - Accent2 8 2 9" xfId="5004" xr:uid="{00000000-0005-0000-0000-00008E130000}"/>
    <cellStyle name="20% - Accent2 8 2_OATT calc" xfId="5005" xr:uid="{00000000-0005-0000-0000-00008F130000}"/>
    <cellStyle name="20% - Accent2 8 3" xfId="5006" xr:uid="{00000000-0005-0000-0000-000090130000}"/>
    <cellStyle name="20% - Accent2 8 3 2" xfId="5007" xr:uid="{00000000-0005-0000-0000-000091130000}"/>
    <cellStyle name="20% - Accent2 8 3 2 2" xfId="5008" xr:uid="{00000000-0005-0000-0000-000092130000}"/>
    <cellStyle name="20% - Accent2 8 3 2 3" xfId="5009" xr:uid="{00000000-0005-0000-0000-000093130000}"/>
    <cellStyle name="20% - Accent2 8 3 2_OATT calc" xfId="5010" xr:uid="{00000000-0005-0000-0000-000094130000}"/>
    <cellStyle name="20% - Accent2 8 3 3" xfId="5011" xr:uid="{00000000-0005-0000-0000-000095130000}"/>
    <cellStyle name="20% - Accent2 8 3 4" xfId="5012" xr:uid="{00000000-0005-0000-0000-000096130000}"/>
    <cellStyle name="20% - Accent2 8 3 5" xfId="5013" xr:uid="{00000000-0005-0000-0000-000097130000}"/>
    <cellStyle name="20% - Accent2 8 3_OATT calc" xfId="5014" xr:uid="{00000000-0005-0000-0000-000098130000}"/>
    <cellStyle name="20% - Accent2 8 4" xfId="5015" xr:uid="{00000000-0005-0000-0000-000099130000}"/>
    <cellStyle name="20% - Accent2 8 4 2" xfId="5016" xr:uid="{00000000-0005-0000-0000-00009A130000}"/>
    <cellStyle name="20% - Accent2 8 4 2 2" xfId="5017" xr:uid="{00000000-0005-0000-0000-00009B130000}"/>
    <cellStyle name="20% - Accent2 8 4 2 3" xfId="5018" xr:uid="{00000000-0005-0000-0000-00009C130000}"/>
    <cellStyle name="20% - Accent2 8 4 2_OATT calc" xfId="5019" xr:uid="{00000000-0005-0000-0000-00009D130000}"/>
    <cellStyle name="20% - Accent2 8 4 3" xfId="5020" xr:uid="{00000000-0005-0000-0000-00009E130000}"/>
    <cellStyle name="20% - Accent2 8 4 4" xfId="5021" xr:uid="{00000000-0005-0000-0000-00009F130000}"/>
    <cellStyle name="20% - Accent2 8 4_OATT calc" xfId="5022" xr:uid="{00000000-0005-0000-0000-0000A0130000}"/>
    <cellStyle name="20% - Accent2 8 5" xfId="5023" xr:uid="{00000000-0005-0000-0000-0000A1130000}"/>
    <cellStyle name="20% - Accent2 8 5 2" xfId="5024" xr:uid="{00000000-0005-0000-0000-0000A2130000}"/>
    <cellStyle name="20% - Accent2 8 5 3" xfId="5025" xr:uid="{00000000-0005-0000-0000-0000A3130000}"/>
    <cellStyle name="20% - Accent2 8 5_OATT calc" xfId="5026" xr:uid="{00000000-0005-0000-0000-0000A4130000}"/>
    <cellStyle name="20% - Accent2 8 6" xfId="5027" xr:uid="{00000000-0005-0000-0000-0000A5130000}"/>
    <cellStyle name="20% - Accent2 8 7" xfId="5028" xr:uid="{00000000-0005-0000-0000-0000A6130000}"/>
    <cellStyle name="20% - Accent2 8 8" xfId="5029" xr:uid="{00000000-0005-0000-0000-0000A7130000}"/>
    <cellStyle name="20% - Accent2 8 9" xfId="5030" xr:uid="{00000000-0005-0000-0000-0000A8130000}"/>
    <cellStyle name="20% - Accent2 8_OATT calc" xfId="5031" xr:uid="{00000000-0005-0000-0000-0000A9130000}"/>
    <cellStyle name="20% - Accent2 9" xfId="5032" xr:uid="{00000000-0005-0000-0000-0000AA130000}"/>
    <cellStyle name="20% - Accent2 9 10" xfId="5033" xr:uid="{00000000-0005-0000-0000-0000AB130000}"/>
    <cellStyle name="20% - Accent2 9 11" xfId="5034" xr:uid="{00000000-0005-0000-0000-0000AC130000}"/>
    <cellStyle name="20% - Accent2 9 2" xfId="5035" xr:uid="{00000000-0005-0000-0000-0000AD130000}"/>
    <cellStyle name="20% - Accent2 9 2 2" xfId="5036" xr:uid="{00000000-0005-0000-0000-0000AE130000}"/>
    <cellStyle name="20% - Accent2 9 2 2 2" xfId="5037" xr:uid="{00000000-0005-0000-0000-0000AF130000}"/>
    <cellStyle name="20% - Accent2 9 2 2 3" xfId="5038" xr:uid="{00000000-0005-0000-0000-0000B0130000}"/>
    <cellStyle name="20% - Accent2 9 2 2_OATT calc" xfId="5039" xr:uid="{00000000-0005-0000-0000-0000B1130000}"/>
    <cellStyle name="20% - Accent2 9 2 3" xfId="5040" xr:uid="{00000000-0005-0000-0000-0000B2130000}"/>
    <cellStyle name="20% - Accent2 9 2 4" xfId="5041" xr:uid="{00000000-0005-0000-0000-0000B3130000}"/>
    <cellStyle name="20% - Accent2 9 2 5" xfId="5042" xr:uid="{00000000-0005-0000-0000-0000B4130000}"/>
    <cellStyle name="20% - Accent2 9 2_OATT calc" xfId="5043" xr:uid="{00000000-0005-0000-0000-0000B5130000}"/>
    <cellStyle name="20% - Accent2 9 3" xfId="5044" xr:uid="{00000000-0005-0000-0000-0000B6130000}"/>
    <cellStyle name="20% - Accent2 9 3 2" xfId="5045" xr:uid="{00000000-0005-0000-0000-0000B7130000}"/>
    <cellStyle name="20% - Accent2 9 3 2 2" xfId="5046" xr:uid="{00000000-0005-0000-0000-0000B8130000}"/>
    <cellStyle name="20% - Accent2 9 3 2 3" xfId="5047" xr:uid="{00000000-0005-0000-0000-0000B9130000}"/>
    <cellStyle name="20% - Accent2 9 3 2_OATT calc" xfId="5048" xr:uid="{00000000-0005-0000-0000-0000BA130000}"/>
    <cellStyle name="20% - Accent2 9 3 3" xfId="5049" xr:uid="{00000000-0005-0000-0000-0000BB130000}"/>
    <cellStyle name="20% - Accent2 9 3 4" xfId="5050" xr:uid="{00000000-0005-0000-0000-0000BC130000}"/>
    <cellStyle name="20% - Accent2 9 3_OATT calc" xfId="5051" xr:uid="{00000000-0005-0000-0000-0000BD130000}"/>
    <cellStyle name="20% - Accent2 9 4" xfId="5052" xr:uid="{00000000-0005-0000-0000-0000BE130000}"/>
    <cellStyle name="20% - Accent2 9 4 2" xfId="5053" xr:uid="{00000000-0005-0000-0000-0000BF130000}"/>
    <cellStyle name="20% - Accent2 9 4 3" xfId="5054" xr:uid="{00000000-0005-0000-0000-0000C0130000}"/>
    <cellStyle name="20% - Accent2 9 4_OATT calc" xfId="5055" xr:uid="{00000000-0005-0000-0000-0000C1130000}"/>
    <cellStyle name="20% - Accent2 9 5" xfId="5056" xr:uid="{00000000-0005-0000-0000-0000C2130000}"/>
    <cellStyle name="20% - Accent2 9 6" xfId="5057" xr:uid="{00000000-0005-0000-0000-0000C3130000}"/>
    <cellStyle name="20% - Accent2 9 7" xfId="5058" xr:uid="{00000000-0005-0000-0000-0000C4130000}"/>
    <cellStyle name="20% - Accent2 9 8" xfId="5059" xr:uid="{00000000-0005-0000-0000-0000C5130000}"/>
    <cellStyle name="20% - Accent2 9 9" xfId="5060" xr:uid="{00000000-0005-0000-0000-0000C6130000}"/>
    <cellStyle name="20% - Accent2 9_OATT calc" xfId="5061" xr:uid="{00000000-0005-0000-0000-0000C7130000}"/>
    <cellStyle name="20% - Accent3 10" xfId="5062" xr:uid="{00000000-0005-0000-0000-0000C8130000}"/>
    <cellStyle name="20% - Accent3 10 2" xfId="5063" xr:uid="{00000000-0005-0000-0000-0000C9130000}"/>
    <cellStyle name="20% - Accent3 10 2 2" xfId="5064" xr:uid="{00000000-0005-0000-0000-0000CA130000}"/>
    <cellStyle name="20% - Accent3 10 2 3" xfId="5065" xr:uid="{00000000-0005-0000-0000-0000CB130000}"/>
    <cellStyle name="20% - Accent3 10 2_OATT calc" xfId="5066" xr:uid="{00000000-0005-0000-0000-0000CC130000}"/>
    <cellStyle name="20% - Accent3 10 3" xfId="5067" xr:uid="{00000000-0005-0000-0000-0000CD130000}"/>
    <cellStyle name="20% - Accent3 10 4" xfId="5068" xr:uid="{00000000-0005-0000-0000-0000CE130000}"/>
    <cellStyle name="20% - Accent3 10_OATT calc" xfId="5069" xr:uid="{00000000-0005-0000-0000-0000CF130000}"/>
    <cellStyle name="20% - Accent3 11" xfId="5070" xr:uid="{00000000-0005-0000-0000-0000D0130000}"/>
    <cellStyle name="20% - Accent3 11 2" xfId="5071" xr:uid="{00000000-0005-0000-0000-0000D1130000}"/>
    <cellStyle name="20% - Accent3 11 2 2" xfId="5072" xr:uid="{00000000-0005-0000-0000-0000D2130000}"/>
    <cellStyle name="20% - Accent3 11 2 3" xfId="5073" xr:uid="{00000000-0005-0000-0000-0000D3130000}"/>
    <cellStyle name="20% - Accent3 11 2_OATT calc" xfId="5074" xr:uid="{00000000-0005-0000-0000-0000D4130000}"/>
    <cellStyle name="20% - Accent3 11 3" xfId="5075" xr:uid="{00000000-0005-0000-0000-0000D5130000}"/>
    <cellStyle name="20% - Accent3 11 4" xfId="5076" xr:uid="{00000000-0005-0000-0000-0000D6130000}"/>
    <cellStyle name="20% - Accent3 11_OATT calc" xfId="5077" xr:uid="{00000000-0005-0000-0000-0000D7130000}"/>
    <cellStyle name="20% - Accent3 12" xfId="5078" xr:uid="{00000000-0005-0000-0000-0000D8130000}"/>
    <cellStyle name="20% - Accent3 12 2" xfId="5079" xr:uid="{00000000-0005-0000-0000-0000D9130000}"/>
    <cellStyle name="20% - Accent3 12 3" xfId="5080" xr:uid="{00000000-0005-0000-0000-0000DA130000}"/>
    <cellStyle name="20% - Accent3 12_OATT calc" xfId="5081" xr:uid="{00000000-0005-0000-0000-0000DB130000}"/>
    <cellStyle name="20% - Accent3 13" xfId="5082" xr:uid="{00000000-0005-0000-0000-0000DC130000}"/>
    <cellStyle name="20% - Accent3 14" xfId="5083" xr:uid="{00000000-0005-0000-0000-0000DD130000}"/>
    <cellStyle name="20% - Accent3 15" xfId="5084" xr:uid="{00000000-0005-0000-0000-0000DE130000}"/>
    <cellStyle name="20% - Accent3 16" xfId="5085" xr:uid="{00000000-0005-0000-0000-0000DF130000}"/>
    <cellStyle name="20% - Accent3 17" xfId="5086" xr:uid="{00000000-0005-0000-0000-0000E0130000}"/>
    <cellStyle name="20% - Accent3 18" xfId="5087" xr:uid="{00000000-0005-0000-0000-0000E1130000}"/>
    <cellStyle name="20% - Accent3 19" xfId="5088" xr:uid="{00000000-0005-0000-0000-0000E2130000}"/>
    <cellStyle name="20% - Accent3 2" xfId="5089" xr:uid="{00000000-0005-0000-0000-0000E3130000}"/>
    <cellStyle name="20% - Accent3 2 10" xfId="5090" xr:uid="{00000000-0005-0000-0000-0000E4130000}"/>
    <cellStyle name="20% - Accent3 2 11" xfId="5091" xr:uid="{00000000-0005-0000-0000-0000E5130000}"/>
    <cellStyle name="20% - Accent3 2 12" xfId="5092" xr:uid="{00000000-0005-0000-0000-0000E6130000}"/>
    <cellStyle name="20% - Accent3 2 13" xfId="5093" xr:uid="{00000000-0005-0000-0000-0000E7130000}"/>
    <cellStyle name="20% - Accent3 2 14" xfId="5094" xr:uid="{00000000-0005-0000-0000-0000E8130000}"/>
    <cellStyle name="20% - Accent3 2 15" xfId="55170" xr:uid="{00000000-0005-0000-0000-0000E9130000}"/>
    <cellStyle name="20% - Accent3 2 16" xfId="55343" xr:uid="{00000000-0005-0000-0000-0000EA130000}"/>
    <cellStyle name="20% - Accent3 2 2" xfId="5095" xr:uid="{00000000-0005-0000-0000-0000EB130000}"/>
    <cellStyle name="20% - Accent3 2 2 10" xfId="5096" xr:uid="{00000000-0005-0000-0000-0000EC130000}"/>
    <cellStyle name="20% - Accent3 2 2 11" xfId="5097" xr:uid="{00000000-0005-0000-0000-0000ED130000}"/>
    <cellStyle name="20% - Accent3 2 2 12" xfId="5098" xr:uid="{00000000-0005-0000-0000-0000EE130000}"/>
    <cellStyle name="20% - Accent3 2 2 13" xfId="5099" xr:uid="{00000000-0005-0000-0000-0000EF130000}"/>
    <cellStyle name="20% - Accent3 2 2 14" xfId="5100" xr:uid="{00000000-0005-0000-0000-0000F0130000}"/>
    <cellStyle name="20% - Accent3 2 2 15" xfId="5101" xr:uid="{00000000-0005-0000-0000-0000F1130000}"/>
    <cellStyle name="20% - Accent3 2 2 16" xfId="55344" xr:uid="{00000000-0005-0000-0000-0000F2130000}"/>
    <cellStyle name="20% - Accent3 2 2 2" xfId="5102" xr:uid="{00000000-0005-0000-0000-0000F3130000}"/>
    <cellStyle name="20% - Accent3 2 2 2 10" xfId="5103" xr:uid="{00000000-0005-0000-0000-0000F4130000}"/>
    <cellStyle name="20% - Accent3 2 2 2 11" xfId="5104" xr:uid="{00000000-0005-0000-0000-0000F5130000}"/>
    <cellStyle name="20% - Accent3 2 2 2 12" xfId="5105" xr:uid="{00000000-0005-0000-0000-0000F6130000}"/>
    <cellStyle name="20% - Accent3 2 2 2 13" xfId="55345" xr:uid="{00000000-0005-0000-0000-0000F7130000}"/>
    <cellStyle name="20% - Accent3 2 2 2 2" xfId="5106" xr:uid="{00000000-0005-0000-0000-0000F8130000}"/>
    <cellStyle name="20% - Accent3 2 2 2 2 10" xfId="5107" xr:uid="{00000000-0005-0000-0000-0000F9130000}"/>
    <cellStyle name="20% - Accent3 2 2 2 2 11" xfId="5108" xr:uid="{00000000-0005-0000-0000-0000FA130000}"/>
    <cellStyle name="20% - Accent3 2 2 2 2 2" xfId="5109" xr:uid="{00000000-0005-0000-0000-0000FB130000}"/>
    <cellStyle name="20% - Accent3 2 2 2 2 2 10" xfId="5110" xr:uid="{00000000-0005-0000-0000-0000FC130000}"/>
    <cellStyle name="20% - Accent3 2 2 2 2 2 11" xfId="5111" xr:uid="{00000000-0005-0000-0000-0000FD130000}"/>
    <cellStyle name="20% - Accent3 2 2 2 2 2 2" xfId="5112" xr:uid="{00000000-0005-0000-0000-0000FE130000}"/>
    <cellStyle name="20% - Accent3 2 2 2 2 2 2 2" xfId="5113" xr:uid="{00000000-0005-0000-0000-0000FF130000}"/>
    <cellStyle name="20% - Accent3 2 2 2 2 2 2 2 2" xfId="5114" xr:uid="{00000000-0005-0000-0000-000000140000}"/>
    <cellStyle name="20% - Accent3 2 2 2 2 2 2 2 3" xfId="5115" xr:uid="{00000000-0005-0000-0000-000001140000}"/>
    <cellStyle name="20% - Accent3 2 2 2 2 2 2 2_OATT calc" xfId="5116" xr:uid="{00000000-0005-0000-0000-000002140000}"/>
    <cellStyle name="20% - Accent3 2 2 2 2 2 2 3" xfId="5117" xr:uid="{00000000-0005-0000-0000-000003140000}"/>
    <cellStyle name="20% - Accent3 2 2 2 2 2 2 4" xfId="5118" xr:uid="{00000000-0005-0000-0000-000004140000}"/>
    <cellStyle name="20% - Accent3 2 2 2 2 2 2 5" xfId="5119" xr:uid="{00000000-0005-0000-0000-000005140000}"/>
    <cellStyle name="20% - Accent3 2 2 2 2 2 2_OATT calc" xfId="5120" xr:uid="{00000000-0005-0000-0000-000006140000}"/>
    <cellStyle name="20% - Accent3 2 2 2 2 2 3" xfId="5121" xr:uid="{00000000-0005-0000-0000-000007140000}"/>
    <cellStyle name="20% - Accent3 2 2 2 2 2 3 2" xfId="5122" xr:uid="{00000000-0005-0000-0000-000008140000}"/>
    <cellStyle name="20% - Accent3 2 2 2 2 2 3 2 2" xfId="5123" xr:uid="{00000000-0005-0000-0000-000009140000}"/>
    <cellStyle name="20% - Accent3 2 2 2 2 2 3 2 3" xfId="5124" xr:uid="{00000000-0005-0000-0000-00000A140000}"/>
    <cellStyle name="20% - Accent3 2 2 2 2 2 3 2_OATT calc" xfId="5125" xr:uid="{00000000-0005-0000-0000-00000B140000}"/>
    <cellStyle name="20% - Accent3 2 2 2 2 2 3 3" xfId="5126" xr:uid="{00000000-0005-0000-0000-00000C140000}"/>
    <cellStyle name="20% - Accent3 2 2 2 2 2 3 4" xfId="5127" xr:uid="{00000000-0005-0000-0000-00000D140000}"/>
    <cellStyle name="20% - Accent3 2 2 2 2 2 3_OATT calc" xfId="5128" xr:uid="{00000000-0005-0000-0000-00000E140000}"/>
    <cellStyle name="20% - Accent3 2 2 2 2 2 4" xfId="5129" xr:uid="{00000000-0005-0000-0000-00000F140000}"/>
    <cellStyle name="20% - Accent3 2 2 2 2 2 4 2" xfId="5130" xr:uid="{00000000-0005-0000-0000-000010140000}"/>
    <cellStyle name="20% - Accent3 2 2 2 2 2 4 3" xfId="5131" xr:uid="{00000000-0005-0000-0000-000011140000}"/>
    <cellStyle name="20% - Accent3 2 2 2 2 2 4_OATT calc" xfId="5132" xr:uid="{00000000-0005-0000-0000-000012140000}"/>
    <cellStyle name="20% - Accent3 2 2 2 2 2 5" xfId="5133" xr:uid="{00000000-0005-0000-0000-000013140000}"/>
    <cellStyle name="20% - Accent3 2 2 2 2 2 6" xfId="5134" xr:uid="{00000000-0005-0000-0000-000014140000}"/>
    <cellStyle name="20% - Accent3 2 2 2 2 2 7" xfId="5135" xr:uid="{00000000-0005-0000-0000-000015140000}"/>
    <cellStyle name="20% - Accent3 2 2 2 2 2 8" xfId="5136" xr:uid="{00000000-0005-0000-0000-000016140000}"/>
    <cellStyle name="20% - Accent3 2 2 2 2 2 9" xfId="5137" xr:uid="{00000000-0005-0000-0000-000017140000}"/>
    <cellStyle name="20% - Accent3 2 2 2 2 2_OATT calc" xfId="5138" xr:uid="{00000000-0005-0000-0000-000018140000}"/>
    <cellStyle name="20% - Accent3 2 2 2 2 3" xfId="5139" xr:uid="{00000000-0005-0000-0000-000019140000}"/>
    <cellStyle name="20% - Accent3 2 2 2 2 3 2" xfId="5140" xr:uid="{00000000-0005-0000-0000-00001A140000}"/>
    <cellStyle name="20% - Accent3 2 2 2 2 3 2 2" xfId="5141" xr:uid="{00000000-0005-0000-0000-00001B140000}"/>
    <cellStyle name="20% - Accent3 2 2 2 2 3 2 3" xfId="5142" xr:uid="{00000000-0005-0000-0000-00001C140000}"/>
    <cellStyle name="20% - Accent3 2 2 2 2 3 2_OATT calc" xfId="5143" xr:uid="{00000000-0005-0000-0000-00001D140000}"/>
    <cellStyle name="20% - Accent3 2 2 2 2 3 3" xfId="5144" xr:uid="{00000000-0005-0000-0000-00001E140000}"/>
    <cellStyle name="20% - Accent3 2 2 2 2 3 4" xfId="5145" xr:uid="{00000000-0005-0000-0000-00001F140000}"/>
    <cellStyle name="20% - Accent3 2 2 2 2 3 5" xfId="5146" xr:uid="{00000000-0005-0000-0000-000020140000}"/>
    <cellStyle name="20% - Accent3 2 2 2 2 3_OATT calc" xfId="5147" xr:uid="{00000000-0005-0000-0000-000021140000}"/>
    <cellStyle name="20% - Accent3 2 2 2 2 4" xfId="5148" xr:uid="{00000000-0005-0000-0000-000022140000}"/>
    <cellStyle name="20% - Accent3 2 2 2 2 4 2" xfId="5149" xr:uid="{00000000-0005-0000-0000-000023140000}"/>
    <cellStyle name="20% - Accent3 2 2 2 2 4 2 2" xfId="5150" xr:uid="{00000000-0005-0000-0000-000024140000}"/>
    <cellStyle name="20% - Accent3 2 2 2 2 4 2 3" xfId="5151" xr:uid="{00000000-0005-0000-0000-000025140000}"/>
    <cellStyle name="20% - Accent3 2 2 2 2 4 2_OATT calc" xfId="5152" xr:uid="{00000000-0005-0000-0000-000026140000}"/>
    <cellStyle name="20% - Accent3 2 2 2 2 4 3" xfId="5153" xr:uid="{00000000-0005-0000-0000-000027140000}"/>
    <cellStyle name="20% - Accent3 2 2 2 2 4 4" xfId="5154" xr:uid="{00000000-0005-0000-0000-000028140000}"/>
    <cellStyle name="20% - Accent3 2 2 2 2 4_OATT calc" xfId="5155" xr:uid="{00000000-0005-0000-0000-000029140000}"/>
    <cellStyle name="20% - Accent3 2 2 2 2 5" xfId="5156" xr:uid="{00000000-0005-0000-0000-00002A140000}"/>
    <cellStyle name="20% - Accent3 2 2 2 2 5 2" xfId="5157" xr:uid="{00000000-0005-0000-0000-00002B140000}"/>
    <cellStyle name="20% - Accent3 2 2 2 2 5 3" xfId="5158" xr:uid="{00000000-0005-0000-0000-00002C140000}"/>
    <cellStyle name="20% - Accent3 2 2 2 2 5_OATT calc" xfId="5159" xr:uid="{00000000-0005-0000-0000-00002D140000}"/>
    <cellStyle name="20% - Accent3 2 2 2 2 6" xfId="5160" xr:uid="{00000000-0005-0000-0000-00002E140000}"/>
    <cellStyle name="20% - Accent3 2 2 2 2 7" xfId="5161" xr:uid="{00000000-0005-0000-0000-00002F140000}"/>
    <cellStyle name="20% - Accent3 2 2 2 2 8" xfId="5162" xr:uid="{00000000-0005-0000-0000-000030140000}"/>
    <cellStyle name="20% - Accent3 2 2 2 2 9" xfId="5163" xr:uid="{00000000-0005-0000-0000-000031140000}"/>
    <cellStyle name="20% - Accent3 2 2 2 2_OATT calc" xfId="5164" xr:uid="{00000000-0005-0000-0000-000032140000}"/>
    <cellStyle name="20% - Accent3 2 2 2 3" xfId="5165" xr:uid="{00000000-0005-0000-0000-000033140000}"/>
    <cellStyle name="20% - Accent3 2 2 2 3 10" xfId="5166" xr:uid="{00000000-0005-0000-0000-000034140000}"/>
    <cellStyle name="20% - Accent3 2 2 2 3 11" xfId="5167" xr:uid="{00000000-0005-0000-0000-000035140000}"/>
    <cellStyle name="20% - Accent3 2 2 2 3 2" xfId="5168" xr:uid="{00000000-0005-0000-0000-000036140000}"/>
    <cellStyle name="20% - Accent3 2 2 2 3 2 2" xfId="5169" xr:uid="{00000000-0005-0000-0000-000037140000}"/>
    <cellStyle name="20% - Accent3 2 2 2 3 2 2 2" xfId="5170" xr:uid="{00000000-0005-0000-0000-000038140000}"/>
    <cellStyle name="20% - Accent3 2 2 2 3 2 2 3" xfId="5171" xr:uid="{00000000-0005-0000-0000-000039140000}"/>
    <cellStyle name="20% - Accent3 2 2 2 3 2 2_OATT calc" xfId="5172" xr:uid="{00000000-0005-0000-0000-00003A140000}"/>
    <cellStyle name="20% - Accent3 2 2 2 3 2 3" xfId="5173" xr:uid="{00000000-0005-0000-0000-00003B140000}"/>
    <cellStyle name="20% - Accent3 2 2 2 3 2 4" xfId="5174" xr:uid="{00000000-0005-0000-0000-00003C140000}"/>
    <cellStyle name="20% - Accent3 2 2 2 3 2 5" xfId="5175" xr:uid="{00000000-0005-0000-0000-00003D140000}"/>
    <cellStyle name="20% - Accent3 2 2 2 3 2_OATT calc" xfId="5176" xr:uid="{00000000-0005-0000-0000-00003E140000}"/>
    <cellStyle name="20% - Accent3 2 2 2 3 3" xfId="5177" xr:uid="{00000000-0005-0000-0000-00003F140000}"/>
    <cellStyle name="20% - Accent3 2 2 2 3 3 2" xfId="5178" xr:uid="{00000000-0005-0000-0000-000040140000}"/>
    <cellStyle name="20% - Accent3 2 2 2 3 3 2 2" xfId="5179" xr:uid="{00000000-0005-0000-0000-000041140000}"/>
    <cellStyle name="20% - Accent3 2 2 2 3 3 2 3" xfId="5180" xr:uid="{00000000-0005-0000-0000-000042140000}"/>
    <cellStyle name="20% - Accent3 2 2 2 3 3 2_OATT calc" xfId="5181" xr:uid="{00000000-0005-0000-0000-000043140000}"/>
    <cellStyle name="20% - Accent3 2 2 2 3 3 3" xfId="5182" xr:uid="{00000000-0005-0000-0000-000044140000}"/>
    <cellStyle name="20% - Accent3 2 2 2 3 3 4" xfId="5183" xr:uid="{00000000-0005-0000-0000-000045140000}"/>
    <cellStyle name="20% - Accent3 2 2 2 3 3_OATT calc" xfId="5184" xr:uid="{00000000-0005-0000-0000-000046140000}"/>
    <cellStyle name="20% - Accent3 2 2 2 3 4" xfId="5185" xr:uid="{00000000-0005-0000-0000-000047140000}"/>
    <cellStyle name="20% - Accent3 2 2 2 3 4 2" xfId="5186" xr:uid="{00000000-0005-0000-0000-000048140000}"/>
    <cellStyle name="20% - Accent3 2 2 2 3 4 3" xfId="5187" xr:uid="{00000000-0005-0000-0000-000049140000}"/>
    <cellStyle name="20% - Accent3 2 2 2 3 4_OATT calc" xfId="5188" xr:uid="{00000000-0005-0000-0000-00004A140000}"/>
    <cellStyle name="20% - Accent3 2 2 2 3 5" xfId="5189" xr:uid="{00000000-0005-0000-0000-00004B140000}"/>
    <cellStyle name="20% - Accent3 2 2 2 3 6" xfId="5190" xr:uid="{00000000-0005-0000-0000-00004C140000}"/>
    <cellStyle name="20% - Accent3 2 2 2 3 7" xfId="5191" xr:uid="{00000000-0005-0000-0000-00004D140000}"/>
    <cellStyle name="20% - Accent3 2 2 2 3 8" xfId="5192" xr:uid="{00000000-0005-0000-0000-00004E140000}"/>
    <cellStyle name="20% - Accent3 2 2 2 3 9" xfId="5193" xr:uid="{00000000-0005-0000-0000-00004F140000}"/>
    <cellStyle name="20% - Accent3 2 2 2 3_OATT calc" xfId="5194" xr:uid="{00000000-0005-0000-0000-000050140000}"/>
    <cellStyle name="20% - Accent3 2 2 2 4" xfId="5195" xr:uid="{00000000-0005-0000-0000-000051140000}"/>
    <cellStyle name="20% - Accent3 2 2 2 4 2" xfId="5196" xr:uid="{00000000-0005-0000-0000-000052140000}"/>
    <cellStyle name="20% - Accent3 2 2 2 4 2 2" xfId="5197" xr:uid="{00000000-0005-0000-0000-000053140000}"/>
    <cellStyle name="20% - Accent3 2 2 2 4 2 3" xfId="5198" xr:uid="{00000000-0005-0000-0000-000054140000}"/>
    <cellStyle name="20% - Accent3 2 2 2 4 2_OATT calc" xfId="5199" xr:uid="{00000000-0005-0000-0000-000055140000}"/>
    <cellStyle name="20% - Accent3 2 2 2 4 3" xfId="5200" xr:uid="{00000000-0005-0000-0000-000056140000}"/>
    <cellStyle name="20% - Accent3 2 2 2 4 4" xfId="5201" xr:uid="{00000000-0005-0000-0000-000057140000}"/>
    <cellStyle name="20% - Accent3 2 2 2 4 5" xfId="5202" xr:uid="{00000000-0005-0000-0000-000058140000}"/>
    <cellStyle name="20% - Accent3 2 2 2 4_OATT calc" xfId="5203" xr:uid="{00000000-0005-0000-0000-000059140000}"/>
    <cellStyle name="20% - Accent3 2 2 2 5" xfId="5204" xr:uid="{00000000-0005-0000-0000-00005A140000}"/>
    <cellStyle name="20% - Accent3 2 2 2 5 2" xfId="5205" xr:uid="{00000000-0005-0000-0000-00005B140000}"/>
    <cellStyle name="20% - Accent3 2 2 2 5 2 2" xfId="5206" xr:uid="{00000000-0005-0000-0000-00005C140000}"/>
    <cellStyle name="20% - Accent3 2 2 2 5 2 3" xfId="5207" xr:uid="{00000000-0005-0000-0000-00005D140000}"/>
    <cellStyle name="20% - Accent3 2 2 2 5 2_OATT calc" xfId="5208" xr:uid="{00000000-0005-0000-0000-00005E140000}"/>
    <cellStyle name="20% - Accent3 2 2 2 5 3" xfId="5209" xr:uid="{00000000-0005-0000-0000-00005F140000}"/>
    <cellStyle name="20% - Accent3 2 2 2 5 4" xfId="5210" xr:uid="{00000000-0005-0000-0000-000060140000}"/>
    <cellStyle name="20% - Accent3 2 2 2 5_OATT calc" xfId="5211" xr:uid="{00000000-0005-0000-0000-000061140000}"/>
    <cellStyle name="20% - Accent3 2 2 2 6" xfId="5212" xr:uid="{00000000-0005-0000-0000-000062140000}"/>
    <cellStyle name="20% - Accent3 2 2 2 6 2" xfId="5213" xr:uid="{00000000-0005-0000-0000-000063140000}"/>
    <cellStyle name="20% - Accent3 2 2 2 6 3" xfId="5214" xr:uid="{00000000-0005-0000-0000-000064140000}"/>
    <cellStyle name="20% - Accent3 2 2 2 6_OATT calc" xfId="5215" xr:uid="{00000000-0005-0000-0000-000065140000}"/>
    <cellStyle name="20% - Accent3 2 2 2 7" xfId="5216" xr:uid="{00000000-0005-0000-0000-000066140000}"/>
    <cellStyle name="20% - Accent3 2 2 2 8" xfId="5217" xr:uid="{00000000-0005-0000-0000-000067140000}"/>
    <cellStyle name="20% - Accent3 2 2 2 9" xfId="5218" xr:uid="{00000000-0005-0000-0000-000068140000}"/>
    <cellStyle name="20% - Accent3 2 2 2_OATT calc" xfId="5219" xr:uid="{00000000-0005-0000-0000-000069140000}"/>
    <cellStyle name="20% - Accent3 2 2 3" xfId="5220" xr:uid="{00000000-0005-0000-0000-00006A140000}"/>
    <cellStyle name="20% - Accent3 2 2 3 10" xfId="5221" xr:uid="{00000000-0005-0000-0000-00006B140000}"/>
    <cellStyle name="20% - Accent3 2 2 3 11" xfId="5222" xr:uid="{00000000-0005-0000-0000-00006C140000}"/>
    <cellStyle name="20% - Accent3 2 2 3 12" xfId="5223" xr:uid="{00000000-0005-0000-0000-00006D140000}"/>
    <cellStyle name="20% - Accent3 2 2 3 13" xfId="55346" xr:uid="{00000000-0005-0000-0000-00006E140000}"/>
    <cellStyle name="20% - Accent3 2 2 3 2" xfId="5224" xr:uid="{00000000-0005-0000-0000-00006F140000}"/>
    <cellStyle name="20% - Accent3 2 2 3 2 10" xfId="5225" xr:uid="{00000000-0005-0000-0000-000070140000}"/>
    <cellStyle name="20% - Accent3 2 2 3 2 11" xfId="5226" xr:uid="{00000000-0005-0000-0000-000071140000}"/>
    <cellStyle name="20% - Accent3 2 2 3 2 2" xfId="5227" xr:uid="{00000000-0005-0000-0000-000072140000}"/>
    <cellStyle name="20% - Accent3 2 2 3 2 2 10" xfId="5228" xr:uid="{00000000-0005-0000-0000-000073140000}"/>
    <cellStyle name="20% - Accent3 2 2 3 2 2 11" xfId="5229" xr:uid="{00000000-0005-0000-0000-000074140000}"/>
    <cellStyle name="20% - Accent3 2 2 3 2 2 2" xfId="5230" xr:uid="{00000000-0005-0000-0000-000075140000}"/>
    <cellStyle name="20% - Accent3 2 2 3 2 2 2 2" xfId="5231" xr:uid="{00000000-0005-0000-0000-000076140000}"/>
    <cellStyle name="20% - Accent3 2 2 3 2 2 2 2 2" xfId="5232" xr:uid="{00000000-0005-0000-0000-000077140000}"/>
    <cellStyle name="20% - Accent3 2 2 3 2 2 2 2 3" xfId="5233" xr:uid="{00000000-0005-0000-0000-000078140000}"/>
    <cellStyle name="20% - Accent3 2 2 3 2 2 2 2_OATT calc" xfId="5234" xr:uid="{00000000-0005-0000-0000-000079140000}"/>
    <cellStyle name="20% - Accent3 2 2 3 2 2 2 3" xfId="5235" xr:uid="{00000000-0005-0000-0000-00007A140000}"/>
    <cellStyle name="20% - Accent3 2 2 3 2 2 2 4" xfId="5236" xr:uid="{00000000-0005-0000-0000-00007B140000}"/>
    <cellStyle name="20% - Accent3 2 2 3 2 2 2 5" xfId="5237" xr:uid="{00000000-0005-0000-0000-00007C140000}"/>
    <cellStyle name="20% - Accent3 2 2 3 2 2 2_OATT calc" xfId="5238" xr:uid="{00000000-0005-0000-0000-00007D140000}"/>
    <cellStyle name="20% - Accent3 2 2 3 2 2 3" xfId="5239" xr:uid="{00000000-0005-0000-0000-00007E140000}"/>
    <cellStyle name="20% - Accent3 2 2 3 2 2 3 2" xfId="5240" xr:uid="{00000000-0005-0000-0000-00007F140000}"/>
    <cellStyle name="20% - Accent3 2 2 3 2 2 3 2 2" xfId="5241" xr:uid="{00000000-0005-0000-0000-000080140000}"/>
    <cellStyle name="20% - Accent3 2 2 3 2 2 3 2 3" xfId="5242" xr:uid="{00000000-0005-0000-0000-000081140000}"/>
    <cellStyle name="20% - Accent3 2 2 3 2 2 3 2_OATT calc" xfId="5243" xr:uid="{00000000-0005-0000-0000-000082140000}"/>
    <cellStyle name="20% - Accent3 2 2 3 2 2 3 3" xfId="5244" xr:uid="{00000000-0005-0000-0000-000083140000}"/>
    <cellStyle name="20% - Accent3 2 2 3 2 2 3 4" xfId="5245" xr:uid="{00000000-0005-0000-0000-000084140000}"/>
    <cellStyle name="20% - Accent3 2 2 3 2 2 3_OATT calc" xfId="5246" xr:uid="{00000000-0005-0000-0000-000085140000}"/>
    <cellStyle name="20% - Accent3 2 2 3 2 2 4" xfId="5247" xr:uid="{00000000-0005-0000-0000-000086140000}"/>
    <cellStyle name="20% - Accent3 2 2 3 2 2 4 2" xfId="5248" xr:uid="{00000000-0005-0000-0000-000087140000}"/>
    <cellStyle name="20% - Accent3 2 2 3 2 2 4 3" xfId="5249" xr:uid="{00000000-0005-0000-0000-000088140000}"/>
    <cellStyle name="20% - Accent3 2 2 3 2 2 4_OATT calc" xfId="5250" xr:uid="{00000000-0005-0000-0000-000089140000}"/>
    <cellStyle name="20% - Accent3 2 2 3 2 2 5" xfId="5251" xr:uid="{00000000-0005-0000-0000-00008A140000}"/>
    <cellStyle name="20% - Accent3 2 2 3 2 2 6" xfId="5252" xr:uid="{00000000-0005-0000-0000-00008B140000}"/>
    <cellStyle name="20% - Accent3 2 2 3 2 2 7" xfId="5253" xr:uid="{00000000-0005-0000-0000-00008C140000}"/>
    <cellStyle name="20% - Accent3 2 2 3 2 2 8" xfId="5254" xr:uid="{00000000-0005-0000-0000-00008D140000}"/>
    <cellStyle name="20% - Accent3 2 2 3 2 2 9" xfId="5255" xr:uid="{00000000-0005-0000-0000-00008E140000}"/>
    <cellStyle name="20% - Accent3 2 2 3 2 2_OATT calc" xfId="5256" xr:uid="{00000000-0005-0000-0000-00008F140000}"/>
    <cellStyle name="20% - Accent3 2 2 3 2 3" xfId="5257" xr:uid="{00000000-0005-0000-0000-000090140000}"/>
    <cellStyle name="20% - Accent3 2 2 3 2 3 2" xfId="5258" xr:uid="{00000000-0005-0000-0000-000091140000}"/>
    <cellStyle name="20% - Accent3 2 2 3 2 3 2 2" xfId="5259" xr:uid="{00000000-0005-0000-0000-000092140000}"/>
    <cellStyle name="20% - Accent3 2 2 3 2 3 2 3" xfId="5260" xr:uid="{00000000-0005-0000-0000-000093140000}"/>
    <cellStyle name="20% - Accent3 2 2 3 2 3 2_OATT calc" xfId="5261" xr:uid="{00000000-0005-0000-0000-000094140000}"/>
    <cellStyle name="20% - Accent3 2 2 3 2 3 3" xfId="5262" xr:uid="{00000000-0005-0000-0000-000095140000}"/>
    <cellStyle name="20% - Accent3 2 2 3 2 3 4" xfId="5263" xr:uid="{00000000-0005-0000-0000-000096140000}"/>
    <cellStyle name="20% - Accent3 2 2 3 2 3 5" xfId="5264" xr:uid="{00000000-0005-0000-0000-000097140000}"/>
    <cellStyle name="20% - Accent3 2 2 3 2 3_OATT calc" xfId="5265" xr:uid="{00000000-0005-0000-0000-000098140000}"/>
    <cellStyle name="20% - Accent3 2 2 3 2 4" xfId="5266" xr:uid="{00000000-0005-0000-0000-000099140000}"/>
    <cellStyle name="20% - Accent3 2 2 3 2 4 2" xfId="5267" xr:uid="{00000000-0005-0000-0000-00009A140000}"/>
    <cellStyle name="20% - Accent3 2 2 3 2 4 2 2" xfId="5268" xr:uid="{00000000-0005-0000-0000-00009B140000}"/>
    <cellStyle name="20% - Accent3 2 2 3 2 4 2 3" xfId="5269" xr:uid="{00000000-0005-0000-0000-00009C140000}"/>
    <cellStyle name="20% - Accent3 2 2 3 2 4 2_OATT calc" xfId="5270" xr:uid="{00000000-0005-0000-0000-00009D140000}"/>
    <cellStyle name="20% - Accent3 2 2 3 2 4 3" xfId="5271" xr:uid="{00000000-0005-0000-0000-00009E140000}"/>
    <cellStyle name="20% - Accent3 2 2 3 2 4 4" xfId="5272" xr:uid="{00000000-0005-0000-0000-00009F140000}"/>
    <cellStyle name="20% - Accent3 2 2 3 2 4_OATT calc" xfId="5273" xr:uid="{00000000-0005-0000-0000-0000A0140000}"/>
    <cellStyle name="20% - Accent3 2 2 3 2 5" xfId="5274" xr:uid="{00000000-0005-0000-0000-0000A1140000}"/>
    <cellStyle name="20% - Accent3 2 2 3 2 5 2" xfId="5275" xr:uid="{00000000-0005-0000-0000-0000A2140000}"/>
    <cellStyle name="20% - Accent3 2 2 3 2 5 3" xfId="5276" xr:uid="{00000000-0005-0000-0000-0000A3140000}"/>
    <cellStyle name="20% - Accent3 2 2 3 2 5_OATT calc" xfId="5277" xr:uid="{00000000-0005-0000-0000-0000A4140000}"/>
    <cellStyle name="20% - Accent3 2 2 3 2 6" xfId="5278" xr:uid="{00000000-0005-0000-0000-0000A5140000}"/>
    <cellStyle name="20% - Accent3 2 2 3 2 7" xfId="5279" xr:uid="{00000000-0005-0000-0000-0000A6140000}"/>
    <cellStyle name="20% - Accent3 2 2 3 2 8" xfId="5280" xr:uid="{00000000-0005-0000-0000-0000A7140000}"/>
    <cellStyle name="20% - Accent3 2 2 3 2 9" xfId="5281" xr:uid="{00000000-0005-0000-0000-0000A8140000}"/>
    <cellStyle name="20% - Accent3 2 2 3 2_OATT calc" xfId="5282" xr:uid="{00000000-0005-0000-0000-0000A9140000}"/>
    <cellStyle name="20% - Accent3 2 2 3 3" xfId="5283" xr:uid="{00000000-0005-0000-0000-0000AA140000}"/>
    <cellStyle name="20% - Accent3 2 2 3 3 10" xfId="5284" xr:uid="{00000000-0005-0000-0000-0000AB140000}"/>
    <cellStyle name="20% - Accent3 2 2 3 3 11" xfId="5285" xr:uid="{00000000-0005-0000-0000-0000AC140000}"/>
    <cellStyle name="20% - Accent3 2 2 3 3 2" xfId="5286" xr:uid="{00000000-0005-0000-0000-0000AD140000}"/>
    <cellStyle name="20% - Accent3 2 2 3 3 2 2" xfId="5287" xr:uid="{00000000-0005-0000-0000-0000AE140000}"/>
    <cellStyle name="20% - Accent3 2 2 3 3 2 2 2" xfId="5288" xr:uid="{00000000-0005-0000-0000-0000AF140000}"/>
    <cellStyle name="20% - Accent3 2 2 3 3 2 2 3" xfId="5289" xr:uid="{00000000-0005-0000-0000-0000B0140000}"/>
    <cellStyle name="20% - Accent3 2 2 3 3 2 2_OATT calc" xfId="5290" xr:uid="{00000000-0005-0000-0000-0000B1140000}"/>
    <cellStyle name="20% - Accent3 2 2 3 3 2 3" xfId="5291" xr:uid="{00000000-0005-0000-0000-0000B2140000}"/>
    <cellStyle name="20% - Accent3 2 2 3 3 2 4" xfId="5292" xr:uid="{00000000-0005-0000-0000-0000B3140000}"/>
    <cellStyle name="20% - Accent3 2 2 3 3 2 5" xfId="5293" xr:uid="{00000000-0005-0000-0000-0000B4140000}"/>
    <cellStyle name="20% - Accent3 2 2 3 3 2_OATT calc" xfId="5294" xr:uid="{00000000-0005-0000-0000-0000B5140000}"/>
    <cellStyle name="20% - Accent3 2 2 3 3 3" xfId="5295" xr:uid="{00000000-0005-0000-0000-0000B6140000}"/>
    <cellStyle name="20% - Accent3 2 2 3 3 3 2" xfId="5296" xr:uid="{00000000-0005-0000-0000-0000B7140000}"/>
    <cellStyle name="20% - Accent3 2 2 3 3 3 2 2" xfId="5297" xr:uid="{00000000-0005-0000-0000-0000B8140000}"/>
    <cellStyle name="20% - Accent3 2 2 3 3 3 2 3" xfId="5298" xr:uid="{00000000-0005-0000-0000-0000B9140000}"/>
    <cellStyle name="20% - Accent3 2 2 3 3 3 2_OATT calc" xfId="5299" xr:uid="{00000000-0005-0000-0000-0000BA140000}"/>
    <cellStyle name="20% - Accent3 2 2 3 3 3 3" xfId="5300" xr:uid="{00000000-0005-0000-0000-0000BB140000}"/>
    <cellStyle name="20% - Accent3 2 2 3 3 3 4" xfId="5301" xr:uid="{00000000-0005-0000-0000-0000BC140000}"/>
    <cellStyle name="20% - Accent3 2 2 3 3 3_OATT calc" xfId="5302" xr:uid="{00000000-0005-0000-0000-0000BD140000}"/>
    <cellStyle name="20% - Accent3 2 2 3 3 4" xfId="5303" xr:uid="{00000000-0005-0000-0000-0000BE140000}"/>
    <cellStyle name="20% - Accent3 2 2 3 3 4 2" xfId="5304" xr:uid="{00000000-0005-0000-0000-0000BF140000}"/>
    <cellStyle name="20% - Accent3 2 2 3 3 4 3" xfId="5305" xr:uid="{00000000-0005-0000-0000-0000C0140000}"/>
    <cellStyle name="20% - Accent3 2 2 3 3 4_OATT calc" xfId="5306" xr:uid="{00000000-0005-0000-0000-0000C1140000}"/>
    <cellStyle name="20% - Accent3 2 2 3 3 5" xfId="5307" xr:uid="{00000000-0005-0000-0000-0000C2140000}"/>
    <cellStyle name="20% - Accent3 2 2 3 3 6" xfId="5308" xr:uid="{00000000-0005-0000-0000-0000C3140000}"/>
    <cellStyle name="20% - Accent3 2 2 3 3 7" xfId="5309" xr:uid="{00000000-0005-0000-0000-0000C4140000}"/>
    <cellStyle name="20% - Accent3 2 2 3 3 8" xfId="5310" xr:uid="{00000000-0005-0000-0000-0000C5140000}"/>
    <cellStyle name="20% - Accent3 2 2 3 3 9" xfId="5311" xr:uid="{00000000-0005-0000-0000-0000C6140000}"/>
    <cellStyle name="20% - Accent3 2 2 3 3_OATT calc" xfId="5312" xr:uid="{00000000-0005-0000-0000-0000C7140000}"/>
    <cellStyle name="20% - Accent3 2 2 3 4" xfId="5313" xr:uid="{00000000-0005-0000-0000-0000C8140000}"/>
    <cellStyle name="20% - Accent3 2 2 3 4 2" xfId="5314" xr:uid="{00000000-0005-0000-0000-0000C9140000}"/>
    <cellStyle name="20% - Accent3 2 2 3 4 2 2" xfId="5315" xr:uid="{00000000-0005-0000-0000-0000CA140000}"/>
    <cellStyle name="20% - Accent3 2 2 3 4 2 3" xfId="5316" xr:uid="{00000000-0005-0000-0000-0000CB140000}"/>
    <cellStyle name="20% - Accent3 2 2 3 4 2_OATT calc" xfId="5317" xr:uid="{00000000-0005-0000-0000-0000CC140000}"/>
    <cellStyle name="20% - Accent3 2 2 3 4 3" xfId="5318" xr:uid="{00000000-0005-0000-0000-0000CD140000}"/>
    <cellStyle name="20% - Accent3 2 2 3 4 4" xfId="5319" xr:uid="{00000000-0005-0000-0000-0000CE140000}"/>
    <cellStyle name="20% - Accent3 2 2 3 4 5" xfId="5320" xr:uid="{00000000-0005-0000-0000-0000CF140000}"/>
    <cellStyle name="20% - Accent3 2 2 3 4_OATT calc" xfId="5321" xr:uid="{00000000-0005-0000-0000-0000D0140000}"/>
    <cellStyle name="20% - Accent3 2 2 3 5" xfId="5322" xr:uid="{00000000-0005-0000-0000-0000D1140000}"/>
    <cellStyle name="20% - Accent3 2 2 3 5 2" xfId="5323" xr:uid="{00000000-0005-0000-0000-0000D2140000}"/>
    <cellStyle name="20% - Accent3 2 2 3 5 2 2" xfId="5324" xr:uid="{00000000-0005-0000-0000-0000D3140000}"/>
    <cellStyle name="20% - Accent3 2 2 3 5 2 3" xfId="5325" xr:uid="{00000000-0005-0000-0000-0000D4140000}"/>
    <cellStyle name="20% - Accent3 2 2 3 5 2_OATT calc" xfId="5326" xr:uid="{00000000-0005-0000-0000-0000D5140000}"/>
    <cellStyle name="20% - Accent3 2 2 3 5 3" xfId="5327" xr:uid="{00000000-0005-0000-0000-0000D6140000}"/>
    <cellStyle name="20% - Accent3 2 2 3 5 4" xfId="5328" xr:uid="{00000000-0005-0000-0000-0000D7140000}"/>
    <cellStyle name="20% - Accent3 2 2 3 5_OATT calc" xfId="5329" xr:uid="{00000000-0005-0000-0000-0000D8140000}"/>
    <cellStyle name="20% - Accent3 2 2 3 6" xfId="5330" xr:uid="{00000000-0005-0000-0000-0000D9140000}"/>
    <cellStyle name="20% - Accent3 2 2 3 6 2" xfId="5331" xr:uid="{00000000-0005-0000-0000-0000DA140000}"/>
    <cellStyle name="20% - Accent3 2 2 3 6 3" xfId="5332" xr:uid="{00000000-0005-0000-0000-0000DB140000}"/>
    <cellStyle name="20% - Accent3 2 2 3 6_OATT calc" xfId="5333" xr:uid="{00000000-0005-0000-0000-0000DC140000}"/>
    <cellStyle name="20% - Accent3 2 2 3 7" xfId="5334" xr:uid="{00000000-0005-0000-0000-0000DD140000}"/>
    <cellStyle name="20% - Accent3 2 2 3 8" xfId="5335" xr:uid="{00000000-0005-0000-0000-0000DE140000}"/>
    <cellStyle name="20% - Accent3 2 2 3 9" xfId="5336" xr:uid="{00000000-0005-0000-0000-0000DF140000}"/>
    <cellStyle name="20% - Accent3 2 2 3_OATT calc" xfId="5337" xr:uid="{00000000-0005-0000-0000-0000E0140000}"/>
    <cellStyle name="20% - Accent3 2 2 4" xfId="5338" xr:uid="{00000000-0005-0000-0000-0000E1140000}"/>
    <cellStyle name="20% - Accent3 2 2 4 10" xfId="5339" xr:uid="{00000000-0005-0000-0000-0000E2140000}"/>
    <cellStyle name="20% - Accent3 2 2 4 11" xfId="5340" xr:uid="{00000000-0005-0000-0000-0000E3140000}"/>
    <cellStyle name="20% - Accent3 2 2 4 12" xfId="55347" xr:uid="{00000000-0005-0000-0000-0000E4140000}"/>
    <cellStyle name="20% - Accent3 2 2 4 2" xfId="5341" xr:uid="{00000000-0005-0000-0000-0000E5140000}"/>
    <cellStyle name="20% - Accent3 2 2 4 2 10" xfId="5342" xr:uid="{00000000-0005-0000-0000-0000E6140000}"/>
    <cellStyle name="20% - Accent3 2 2 4 2 11" xfId="5343" xr:uid="{00000000-0005-0000-0000-0000E7140000}"/>
    <cellStyle name="20% - Accent3 2 2 4 2 2" xfId="5344" xr:uid="{00000000-0005-0000-0000-0000E8140000}"/>
    <cellStyle name="20% - Accent3 2 2 4 2 2 2" xfId="5345" xr:uid="{00000000-0005-0000-0000-0000E9140000}"/>
    <cellStyle name="20% - Accent3 2 2 4 2 2 2 2" xfId="5346" xr:uid="{00000000-0005-0000-0000-0000EA140000}"/>
    <cellStyle name="20% - Accent3 2 2 4 2 2 2 3" xfId="5347" xr:uid="{00000000-0005-0000-0000-0000EB140000}"/>
    <cellStyle name="20% - Accent3 2 2 4 2 2 2_OATT calc" xfId="5348" xr:uid="{00000000-0005-0000-0000-0000EC140000}"/>
    <cellStyle name="20% - Accent3 2 2 4 2 2 3" xfId="5349" xr:uid="{00000000-0005-0000-0000-0000ED140000}"/>
    <cellStyle name="20% - Accent3 2 2 4 2 2 4" xfId="5350" xr:uid="{00000000-0005-0000-0000-0000EE140000}"/>
    <cellStyle name="20% - Accent3 2 2 4 2 2 5" xfId="5351" xr:uid="{00000000-0005-0000-0000-0000EF140000}"/>
    <cellStyle name="20% - Accent3 2 2 4 2 2_OATT calc" xfId="5352" xr:uid="{00000000-0005-0000-0000-0000F0140000}"/>
    <cellStyle name="20% - Accent3 2 2 4 2 3" xfId="5353" xr:uid="{00000000-0005-0000-0000-0000F1140000}"/>
    <cellStyle name="20% - Accent3 2 2 4 2 3 2" xfId="5354" xr:uid="{00000000-0005-0000-0000-0000F2140000}"/>
    <cellStyle name="20% - Accent3 2 2 4 2 3 2 2" xfId="5355" xr:uid="{00000000-0005-0000-0000-0000F3140000}"/>
    <cellStyle name="20% - Accent3 2 2 4 2 3 2 3" xfId="5356" xr:uid="{00000000-0005-0000-0000-0000F4140000}"/>
    <cellStyle name="20% - Accent3 2 2 4 2 3 2_OATT calc" xfId="5357" xr:uid="{00000000-0005-0000-0000-0000F5140000}"/>
    <cellStyle name="20% - Accent3 2 2 4 2 3 3" xfId="5358" xr:uid="{00000000-0005-0000-0000-0000F6140000}"/>
    <cellStyle name="20% - Accent3 2 2 4 2 3 4" xfId="5359" xr:uid="{00000000-0005-0000-0000-0000F7140000}"/>
    <cellStyle name="20% - Accent3 2 2 4 2 3_OATT calc" xfId="5360" xr:uid="{00000000-0005-0000-0000-0000F8140000}"/>
    <cellStyle name="20% - Accent3 2 2 4 2 4" xfId="5361" xr:uid="{00000000-0005-0000-0000-0000F9140000}"/>
    <cellStyle name="20% - Accent3 2 2 4 2 4 2" xfId="5362" xr:uid="{00000000-0005-0000-0000-0000FA140000}"/>
    <cellStyle name="20% - Accent3 2 2 4 2 4 3" xfId="5363" xr:uid="{00000000-0005-0000-0000-0000FB140000}"/>
    <cellStyle name="20% - Accent3 2 2 4 2 4_OATT calc" xfId="5364" xr:uid="{00000000-0005-0000-0000-0000FC140000}"/>
    <cellStyle name="20% - Accent3 2 2 4 2 5" xfId="5365" xr:uid="{00000000-0005-0000-0000-0000FD140000}"/>
    <cellStyle name="20% - Accent3 2 2 4 2 6" xfId="5366" xr:uid="{00000000-0005-0000-0000-0000FE140000}"/>
    <cellStyle name="20% - Accent3 2 2 4 2 7" xfId="5367" xr:uid="{00000000-0005-0000-0000-0000FF140000}"/>
    <cellStyle name="20% - Accent3 2 2 4 2 8" xfId="5368" xr:uid="{00000000-0005-0000-0000-000000150000}"/>
    <cellStyle name="20% - Accent3 2 2 4 2 9" xfId="5369" xr:uid="{00000000-0005-0000-0000-000001150000}"/>
    <cellStyle name="20% - Accent3 2 2 4 2_OATT calc" xfId="5370" xr:uid="{00000000-0005-0000-0000-000002150000}"/>
    <cellStyle name="20% - Accent3 2 2 4 3" xfId="5371" xr:uid="{00000000-0005-0000-0000-000003150000}"/>
    <cellStyle name="20% - Accent3 2 2 4 3 2" xfId="5372" xr:uid="{00000000-0005-0000-0000-000004150000}"/>
    <cellStyle name="20% - Accent3 2 2 4 3 2 2" xfId="5373" xr:uid="{00000000-0005-0000-0000-000005150000}"/>
    <cellStyle name="20% - Accent3 2 2 4 3 2 3" xfId="5374" xr:uid="{00000000-0005-0000-0000-000006150000}"/>
    <cellStyle name="20% - Accent3 2 2 4 3 2_OATT calc" xfId="5375" xr:uid="{00000000-0005-0000-0000-000007150000}"/>
    <cellStyle name="20% - Accent3 2 2 4 3 3" xfId="5376" xr:uid="{00000000-0005-0000-0000-000008150000}"/>
    <cellStyle name="20% - Accent3 2 2 4 3 4" xfId="5377" xr:uid="{00000000-0005-0000-0000-000009150000}"/>
    <cellStyle name="20% - Accent3 2 2 4 3 5" xfId="5378" xr:uid="{00000000-0005-0000-0000-00000A150000}"/>
    <cellStyle name="20% - Accent3 2 2 4 3_OATT calc" xfId="5379" xr:uid="{00000000-0005-0000-0000-00000B150000}"/>
    <cellStyle name="20% - Accent3 2 2 4 4" xfId="5380" xr:uid="{00000000-0005-0000-0000-00000C150000}"/>
    <cellStyle name="20% - Accent3 2 2 4 4 2" xfId="5381" xr:uid="{00000000-0005-0000-0000-00000D150000}"/>
    <cellStyle name="20% - Accent3 2 2 4 4 2 2" xfId="5382" xr:uid="{00000000-0005-0000-0000-00000E150000}"/>
    <cellStyle name="20% - Accent3 2 2 4 4 2 3" xfId="5383" xr:uid="{00000000-0005-0000-0000-00000F150000}"/>
    <cellStyle name="20% - Accent3 2 2 4 4 2_OATT calc" xfId="5384" xr:uid="{00000000-0005-0000-0000-000010150000}"/>
    <cellStyle name="20% - Accent3 2 2 4 4 3" xfId="5385" xr:uid="{00000000-0005-0000-0000-000011150000}"/>
    <cellStyle name="20% - Accent3 2 2 4 4 4" xfId="5386" xr:uid="{00000000-0005-0000-0000-000012150000}"/>
    <cellStyle name="20% - Accent3 2 2 4 4_OATT calc" xfId="5387" xr:uid="{00000000-0005-0000-0000-000013150000}"/>
    <cellStyle name="20% - Accent3 2 2 4 5" xfId="5388" xr:uid="{00000000-0005-0000-0000-000014150000}"/>
    <cellStyle name="20% - Accent3 2 2 4 5 2" xfId="5389" xr:uid="{00000000-0005-0000-0000-000015150000}"/>
    <cellStyle name="20% - Accent3 2 2 4 5 3" xfId="5390" xr:uid="{00000000-0005-0000-0000-000016150000}"/>
    <cellStyle name="20% - Accent3 2 2 4 5_OATT calc" xfId="5391" xr:uid="{00000000-0005-0000-0000-000017150000}"/>
    <cellStyle name="20% - Accent3 2 2 4 6" xfId="5392" xr:uid="{00000000-0005-0000-0000-000018150000}"/>
    <cellStyle name="20% - Accent3 2 2 4 7" xfId="5393" xr:uid="{00000000-0005-0000-0000-000019150000}"/>
    <cellStyle name="20% - Accent3 2 2 4 8" xfId="5394" xr:uid="{00000000-0005-0000-0000-00001A150000}"/>
    <cellStyle name="20% - Accent3 2 2 4 9" xfId="5395" xr:uid="{00000000-0005-0000-0000-00001B150000}"/>
    <cellStyle name="20% - Accent3 2 2 4_OATT calc" xfId="5396" xr:uid="{00000000-0005-0000-0000-00001C150000}"/>
    <cellStyle name="20% - Accent3 2 2 5" xfId="5397" xr:uid="{00000000-0005-0000-0000-00001D150000}"/>
    <cellStyle name="20% - Accent3 2 2 5 10" xfId="5398" xr:uid="{00000000-0005-0000-0000-00001E150000}"/>
    <cellStyle name="20% - Accent3 2 2 5 11" xfId="5399" xr:uid="{00000000-0005-0000-0000-00001F150000}"/>
    <cellStyle name="20% - Accent3 2 2 5 2" xfId="5400" xr:uid="{00000000-0005-0000-0000-000020150000}"/>
    <cellStyle name="20% - Accent3 2 2 5 2 2" xfId="5401" xr:uid="{00000000-0005-0000-0000-000021150000}"/>
    <cellStyle name="20% - Accent3 2 2 5 2 2 2" xfId="5402" xr:uid="{00000000-0005-0000-0000-000022150000}"/>
    <cellStyle name="20% - Accent3 2 2 5 2 2 3" xfId="5403" xr:uid="{00000000-0005-0000-0000-000023150000}"/>
    <cellStyle name="20% - Accent3 2 2 5 2 2_OATT calc" xfId="5404" xr:uid="{00000000-0005-0000-0000-000024150000}"/>
    <cellStyle name="20% - Accent3 2 2 5 2 3" xfId="5405" xr:uid="{00000000-0005-0000-0000-000025150000}"/>
    <cellStyle name="20% - Accent3 2 2 5 2 4" xfId="5406" xr:uid="{00000000-0005-0000-0000-000026150000}"/>
    <cellStyle name="20% - Accent3 2 2 5 2 5" xfId="5407" xr:uid="{00000000-0005-0000-0000-000027150000}"/>
    <cellStyle name="20% - Accent3 2 2 5 2_OATT calc" xfId="5408" xr:uid="{00000000-0005-0000-0000-000028150000}"/>
    <cellStyle name="20% - Accent3 2 2 5 3" xfId="5409" xr:uid="{00000000-0005-0000-0000-000029150000}"/>
    <cellStyle name="20% - Accent3 2 2 5 3 2" xfId="5410" xr:uid="{00000000-0005-0000-0000-00002A150000}"/>
    <cellStyle name="20% - Accent3 2 2 5 3 2 2" xfId="5411" xr:uid="{00000000-0005-0000-0000-00002B150000}"/>
    <cellStyle name="20% - Accent3 2 2 5 3 2 3" xfId="5412" xr:uid="{00000000-0005-0000-0000-00002C150000}"/>
    <cellStyle name="20% - Accent3 2 2 5 3 2_OATT calc" xfId="5413" xr:uid="{00000000-0005-0000-0000-00002D150000}"/>
    <cellStyle name="20% - Accent3 2 2 5 3 3" xfId="5414" xr:uid="{00000000-0005-0000-0000-00002E150000}"/>
    <cellStyle name="20% - Accent3 2 2 5 3 4" xfId="5415" xr:uid="{00000000-0005-0000-0000-00002F150000}"/>
    <cellStyle name="20% - Accent3 2 2 5 3_OATT calc" xfId="5416" xr:uid="{00000000-0005-0000-0000-000030150000}"/>
    <cellStyle name="20% - Accent3 2 2 5 4" xfId="5417" xr:uid="{00000000-0005-0000-0000-000031150000}"/>
    <cellStyle name="20% - Accent3 2 2 5 4 2" xfId="5418" xr:uid="{00000000-0005-0000-0000-000032150000}"/>
    <cellStyle name="20% - Accent3 2 2 5 4 3" xfId="5419" xr:uid="{00000000-0005-0000-0000-000033150000}"/>
    <cellStyle name="20% - Accent3 2 2 5 4_OATT calc" xfId="5420" xr:uid="{00000000-0005-0000-0000-000034150000}"/>
    <cellStyle name="20% - Accent3 2 2 5 5" xfId="5421" xr:uid="{00000000-0005-0000-0000-000035150000}"/>
    <cellStyle name="20% - Accent3 2 2 5 6" xfId="5422" xr:uid="{00000000-0005-0000-0000-000036150000}"/>
    <cellStyle name="20% - Accent3 2 2 5 7" xfId="5423" xr:uid="{00000000-0005-0000-0000-000037150000}"/>
    <cellStyle name="20% - Accent3 2 2 5 8" xfId="5424" xr:uid="{00000000-0005-0000-0000-000038150000}"/>
    <cellStyle name="20% - Accent3 2 2 5 9" xfId="5425" xr:uid="{00000000-0005-0000-0000-000039150000}"/>
    <cellStyle name="20% - Accent3 2 2 5_OATT calc" xfId="5426" xr:uid="{00000000-0005-0000-0000-00003A150000}"/>
    <cellStyle name="20% - Accent3 2 2 6" xfId="5427" xr:uid="{00000000-0005-0000-0000-00003B150000}"/>
    <cellStyle name="20% - Accent3 2 2 6 2" xfId="5428" xr:uid="{00000000-0005-0000-0000-00003C150000}"/>
    <cellStyle name="20% - Accent3 2 2 6 2 2" xfId="5429" xr:uid="{00000000-0005-0000-0000-00003D150000}"/>
    <cellStyle name="20% - Accent3 2 2 6 2 3" xfId="5430" xr:uid="{00000000-0005-0000-0000-00003E150000}"/>
    <cellStyle name="20% - Accent3 2 2 6 2_OATT calc" xfId="5431" xr:uid="{00000000-0005-0000-0000-00003F150000}"/>
    <cellStyle name="20% - Accent3 2 2 6 3" xfId="5432" xr:uid="{00000000-0005-0000-0000-000040150000}"/>
    <cellStyle name="20% - Accent3 2 2 6 4" xfId="5433" xr:uid="{00000000-0005-0000-0000-000041150000}"/>
    <cellStyle name="20% - Accent3 2 2 6 5" xfId="5434" xr:uid="{00000000-0005-0000-0000-000042150000}"/>
    <cellStyle name="20% - Accent3 2 2 6_OATT calc" xfId="5435" xr:uid="{00000000-0005-0000-0000-000043150000}"/>
    <cellStyle name="20% - Accent3 2 2 7" xfId="5436" xr:uid="{00000000-0005-0000-0000-000044150000}"/>
    <cellStyle name="20% - Accent3 2 2 7 2" xfId="5437" xr:uid="{00000000-0005-0000-0000-000045150000}"/>
    <cellStyle name="20% - Accent3 2 2 7 2 2" xfId="5438" xr:uid="{00000000-0005-0000-0000-000046150000}"/>
    <cellStyle name="20% - Accent3 2 2 7 2 3" xfId="5439" xr:uid="{00000000-0005-0000-0000-000047150000}"/>
    <cellStyle name="20% - Accent3 2 2 7 2_OATT calc" xfId="5440" xr:uid="{00000000-0005-0000-0000-000048150000}"/>
    <cellStyle name="20% - Accent3 2 2 7 3" xfId="5441" xr:uid="{00000000-0005-0000-0000-000049150000}"/>
    <cellStyle name="20% - Accent3 2 2 7 4" xfId="5442" xr:uid="{00000000-0005-0000-0000-00004A150000}"/>
    <cellStyle name="20% - Accent3 2 2 7_OATT calc" xfId="5443" xr:uid="{00000000-0005-0000-0000-00004B150000}"/>
    <cellStyle name="20% - Accent3 2 2 8" xfId="5444" xr:uid="{00000000-0005-0000-0000-00004C150000}"/>
    <cellStyle name="20% - Accent3 2 2 8 2" xfId="5445" xr:uid="{00000000-0005-0000-0000-00004D150000}"/>
    <cellStyle name="20% - Accent3 2 2 8 2 2" xfId="5446" xr:uid="{00000000-0005-0000-0000-00004E150000}"/>
    <cellStyle name="20% - Accent3 2 2 8 2 3" xfId="5447" xr:uid="{00000000-0005-0000-0000-00004F150000}"/>
    <cellStyle name="20% - Accent3 2 2 8 2_OATT calc" xfId="5448" xr:uid="{00000000-0005-0000-0000-000050150000}"/>
    <cellStyle name="20% - Accent3 2 2 8 3" xfId="5449" xr:uid="{00000000-0005-0000-0000-000051150000}"/>
    <cellStyle name="20% - Accent3 2 2 8 4" xfId="5450" xr:uid="{00000000-0005-0000-0000-000052150000}"/>
    <cellStyle name="20% - Accent3 2 2 8_OATT calc" xfId="5451" xr:uid="{00000000-0005-0000-0000-000053150000}"/>
    <cellStyle name="20% - Accent3 2 2 9" xfId="5452" xr:uid="{00000000-0005-0000-0000-000054150000}"/>
    <cellStyle name="20% - Accent3 2 2 9 2" xfId="5453" xr:uid="{00000000-0005-0000-0000-000055150000}"/>
    <cellStyle name="20% - Accent3 2 2 9 3" xfId="5454" xr:uid="{00000000-0005-0000-0000-000056150000}"/>
    <cellStyle name="20% - Accent3 2 2 9_OATT calc" xfId="5455" xr:uid="{00000000-0005-0000-0000-000057150000}"/>
    <cellStyle name="20% - Accent3 2 2_OATT calc" xfId="5456" xr:uid="{00000000-0005-0000-0000-000058150000}"/>
    <cellStyle name="20% - Accent3 2 3" xfId="5457" xr:uid="{00000000-0005-0000-0000-000059150000}"/>
    <cellStyle name="20% - Accent3 2 3 2" xfId="5458" xr:uid="{00000000-0005-0000-0000-00005A150000}"/>
    <cellStyle name="20% - Accent3 2 4" xfId="5459" xr:uid="{00000000-0005-0000-0000-00005B150000}"/>
    <cellStyle name="20% - Accent3 2 4 10" xfId="5460" xr:uid="{00000000-0005-0000-0000-00005C150000}"/>
    <cellStyle name="20% - Accent3 2 4 11" xfId="5461" xr:uid="{00000000-0005-0000-0000-00005D150000}"/>
    <cellStyle name="20% - Accent3 2 4 12" xfId="5462" xr:uid="{00000000-0005-0000-0000-00005E150000}"/>
    <cellStyle name="20% - Accent3 2 4 2" xfId="5463" xr:uid="{00000000-0005-0000-0000-00005F150000}"/>
    <cellStyle name="20% - Accent3 2 4 2 10" xfId="5464" xr:uid="{00000000-0005-0000-0000-000060150000}"/>
    <cellStyle name="20% - Accent3 2 4 2 11" xfId="5465" xr:uid="{00000000-0005-0000-0000-000061150000}"/>
    <cellStyle name="20% - Accent3 2 4 2 2" xfId="5466" xr:uid="{00000000-0005-0000-0000-000062150000}"/>
    <cellStyle name="20% - Accent3 2 4 2 2 10" xfId="5467" xr:uid="{00000000-0005-0000-0000-000063150000}"/>
    <cellStyle name="20% - Accent3 2 4 2 2 11" xfId="5468" xr:uid="{00000000-0005-0000-0000-000064150000}"/>
    <cellStyle name="20% - Accent3 2 4 2 2 2" xfId="5469" xr:uid="{00000000-0005-0000-0000-000065150000}"/>
    <cellStyle name="20% - Accent3 2 4 2 2 2 2" xfId="5470" xr:uid="{00000000-0005-0000-0000-000066150000}"/>
    <cellStyle name="20% - Accent3 2 4 2 2 2 2 2" xfId="5471" xr:uid="{00000000-0005-0000-0000-000067150000}"/>
    <cellStyle name="20% - Accent3 2 4 2 2 2 2 3" xfId="5472" xr:uid="{00000000-0005-0000-0000-000068150000}"/>
    <cellStyle name="20% - Accent3 2 4 2 2 2 2_OATT calc" xfId="5473" xr:uid="{00000000-0005-0000-0000-000069150000}"/>
    <cellStyle name="20% - Accent3 2 4 2 2 2 3" xfId="5474" xr:uid="{00000000-0005-0000-0000-00006A150000}"/>
    <cellStyle name="20% - Accent3 2 4 2 2 2 4" xfId="5475" xr:uid="{00000000-0005-0000-0000-00006B150000}"/>
    <cellStyle name="20% - Accent3 2 4 2 2 2 5" xfId="5476" xr:uid="{00000000-0005-0000-0000-00006C150000}"/>
    <cellStyle name="20% - Accent3 2 4 2 2 2_OATT calc" xfId="5477" xr:uid="{00000000-0005-0000-0000-00006D150000}"/>
    <cellStyle name="20% - Accent3 2 4 2 2 3" xfId="5478" xr:uid="{00000000-0005-0000-0000-00006E150000}"/>
    <cellStyle name="20% - Accent3 2 4 2 2 3 2" xfId="5479" xr:uid="{00000000-0005-0000-0000-00006F150000}"/>
    <cellStyle name="20% - Accent3 2 4 2 2 3 2 2" xfId="5480" xr:uid="{00000000-0005-0000-0000-000070150000}"/>
    <cellStyle name="20% - Accent3 2 4 2 2 3 2 3" xfId="5481" xr:uid="{00000000-0005-0000-0000-000071150000}"/>
    <cellStyle name="20% - Accent3 2 4 2 2 3 2_OATT calc" xfId="5482" xr:uid="{00000000-0005-0000-0000-000072150000}"/>
    <cellStyle name="20% - Accent3 2 4 2 2 3 3" xfId="5483" xr:uid="{00000000-0005-0000-0000-000073150000}"/>
    <cellStyle name="20% - Accent3 2 4 2 2 3 4" xfId="5484" xr:uid="{00000000-0005-0000-0000-000074150000}"/>
    <cellStyle name="20% - Accent3 2 4 2 2 3_OATT calc" xfId="5485" xr:uid="{00000000-0005-0000-0000-000075150000}"/>
    <cellStyle name="20% - Accent3 2 4 2 2 4" xfId="5486" xr:uid="{00000000-0005-0000-0000-000076150000}"/>
    <cellStyle name="20% - Accent3 2 4 2 2 4 2" xfId="5487" xr:uid="{00000000-0005-0000-0000-000077150000}"/>
    <cellStyle name="20% - Accent3 2 4 2 2 4 3" xfId="5488" xr:uid="{00000000-0005-0000-0000-000078150000}"/>
    <cellStyle name="20% - Accent3 2 4 2 2 4_OATT calc" xfId="5489" xr:uid="{00000000-0005-0000-0000-000079150000}"/>
    <cellStyle name="20% - Accent3 2 4 2 2 5" xfId="5490" xr:uid="{00000000-0005-0000-0000-00007A150000}"/>
    <cellStyle name="20% - Accent3 2 4 2 2 6" xfId="5491" xr:uid="{00000000-0005-0000-0000-00007B150000}"/>
    <cellStyle name="20% - Accent3 2 4 2 2 7" xfId="5492" xr:uid="{00000000-0005-0000-0000-00007C150000}"/>
    <cellStyle name="20% - Accent3 2 4 2 2 8" xfId="5493" xr:uid="{00000000-0005-0000-0000-00007D150000}"/>
    <cellStyle name="20% - Accent3 2 4 2 2 9" xfId="5494" xr:uid="{00000000-0005-0000-0000-00007E150000}"/>
    <cellStyle name="20% - Accent3 2 4 2 2_OATT calc" xfId="5495" xr:uid="{00000000-0005-0000-0000-00007F150000}"/>
    <cellStyle name="20% - Accent3 2 4 2 3" xfId="5496" xr:uid="{00000000-0005-0000-0000-000080150000}"/>
    <cellStyle name="20% - Accent3 2 4 2 3 2" xfId="5497" xr:uid="{00000000-0005-0000-0000-000081150000}"/>
    <cellStyle name="20% - Accent3 2 4 2 3 2 2" xfId="5498" xr:uid="{00000000-0005-0000-0000-000082150000}"/>
    <cellStyle name="20% - Accent3 2 4 2 3 2 3" xfId="5499" xr:uid="{00000000-0005-0000-0000-000083150000}"/>
    <cellStyle name="20% - Accent3 2 4 2 3 2_OATT calc" xfId="5500" xr:uid="{00000000-0005-0000-0000-000084150000}"/>
    <cellStyle name="20% - Accent3 2 4 2 3 3" xfId="5501" xr:uid="{00000000-0005-0000-0000-000085150000}"/>
    <cellStyle name="20% - Accent3 2 4 2 3 4" xfId="5502" xr:uid="{00000000-0005-0000-0000-000086150000}"/>
    <cellStyle name="20% - Accent3 2 4 2 3 5" xfId="5503" xr:uid="{00000000-0005-0000-0000-000087150000}"/>
    <cellStyle name="20% - Accent3 2 4 2 3_OATT calc" xfId="5504" xr:uid="{00000000-0005-0000-0000-000088150000}"/>
    <cellStyle name="20% - Accent3 2 4 2 4" xfId="5505" xr:uid="{00000000-0005-0000-0000-000089150000}"/>
    <cellStyle name="20% - Accent3 2 4 2 4 2" xfId="5506" xr:uid="{00000000-0005-0000-0000-00008A150000}"/>
    <cellStyle name="20% - Accent3 2 4 2 4 2 2" xfId="5507" xr:uid="{00000000-0005-0000-0000-00008B150000}"/>
    <cellStyle name="20% - Accent3 2 4 2 4 2 3" xfId="5508" xr:uid="{00000000-0005-0000-0000-00008C150000}"/>
    <cellStyle name="20% - Accent3 2 4 2 4 2_OATT calc" xfId="5509" xr:uid="{00000000-0005-0000-0000-00008D150000}"/>
    <cellStyle name="20% - Accent3 2 4 2 4 3" xfId="5510" xr:uid="{00000000-0005-0000-0000-00008E150000}"/>
    <cellStyle name="20% - Accent3 2 4 2 4 4" xfId="5511" xr:uid="{00000000-0005-0000-0000-00008F150000}"/>
    <cellStyle name="20% - Accent3 2 4 2 4_OATT calc" xfId="5512" xr:uid="{00000000-0005-0000-0000-000090150000}"/>
    <cellStyle name="20% - Accent3 2 4 2 5" xfId="5513" xr:uid="{00000000-0005-0000-0000-000091150000}"/>
    <cellStyle name="20% - Accent3 2 4 2 5 2" xfId="5514" xr:uid="{00000000-0005-0000-0000-000092150000}"/>
    <cellStyle name="20% - Accent3 2 4 2 5 3" xfId="5515" xr:uid="{00000000-0005-0000-0000-000093150000}"/>
    <cellStyle name="20% - Accent3 2 4 2 5_OATT calc" xfId="5516" xr:uid="{00000000-0005-0000-0000-000094150000}"/>
    <cellStyle name="20% - Accent3 2 4 2 6" xfId="5517" xr:uid="{00000000-0005-0000-0000-000095150000}"/>
    <cellStyle name="20% - Accent3 2 4 2 7" xfId="5518" xr:uid="{00000000-0005-0000-0000-000096150000}"/>
    <cellStyle name="20% - Accent3 2 4 2 8" xfId="5519" xr:uid="{00000000-0005-0000-0000-000097150000}"/>
    <cellStyle name="20% - Accent3 2 4 2 9" xfId="5520" xr:uid="{00000000-0005-0000-0000-000098150000}"/>
    <cellStyle name="20% - Accent3 2 4 2_OATT calc" xfId="5521" xr:uid="{00000000-0005-0000-0000-000099150000}"/>
    <cellStyle name="20% - Accent3 2 4 3" xfId="5522" xr:uid="{00000000-0005-0000-0000-00009A150000}"/>
    <cellStyle name="20% - Accent3 2 4 3 10" xfId="5523" xr:uid="{00000000-0005-0000-0000-00009B150000}"/>
    <cellStyle name="20% - Accent3 2 4 3 11" xfId="5524" xr:uid="{00000000-0005-0000-0000-00009C150000}"/>
    <cellStyle name="20% - Accent3 2 4 3 2" xfId="5525" xr:uid="{00000000-0005-0000-0000-00009D150000}"/>
    <cellStyle name="20% - Accent3 2 4 3 2 2" xfId="5526" xr:uid="{00000000-0005-0000-0000-00009E150000}"/>
    <cellStyle name="20% - Accent3 2 4 3 2 2 2" xfId="5527" xr:uid="{00000000-0005-0000-0000-00009F150000}"/>
    <cellStyle name="20% - Accent3 2 4 3 2 2 3" xfId="5528" xr:uid="{00000000-0005-0000-0000-0000A0150000}"/>
    <cellStyle name="20% - Accent3 2 4 3 2 2_OATT calc" xfId="5529" xr:uid="{00000000-0005-0000-0000-0000A1150000}"/>
    <cellStyle name="20% - Accent3 2 4 3 2 3" xfId="5530" xr:uid="{00000000-0005-0000-0000-0000A2150000}"/>
    <cellStyle name="20% - Accent3 2 4 3 2 4" xfId="5531" xr:uid="{00000000-0005-0000-0000-0000A3150000}"/>
    <cellStyle name="20% - Accent3 2 4 3 2 5" xfId="5532" xr:uid="{00000000-0005-0000-0000-0000A4150000}"/>
    <cellStyle name="20% - Accent3 2 4 3 2_OATT calc" xfId="5533" xr:uid="{00000000-0005-0000-0000-0000A5150000}"/>
    <cellStyle name="20% - Accent3 2 4 3 3" xfId="5534" xr:uid="{00000000-0005-0000-0000-0000A6150000}"/>
    <cellStyle name="20% - Accent3 2 4 3 3 2" xfId="5535" xr:uid="{00000000-0005-0000-0000-0000A7150000}"/>
    <cellStyle name="20% - Accent3 2 4 3 3 2 2" xfId="5536" xr:uid="{00000000-0005-0000-0000-0000A8150000}"/>
    <cellStyle name="20% - Accent3 2 4 3 3 2 3" xfId="5537" xr:uid="{00000000-0005-0000-0000-0000A9150000}"/>
    <cellStyle name="20% - Accent3 2 4 3 3 2_OATT calc" xfId="5538" xr:uid="{00000000-0005-0000-0000-0000AA150000}"/>
    <cellStyle name="20% - Accent3 2 4 3 3 3" xfId="5539" xr:uid="{00000000-0005-0000-0000-0000AB150000}"/>
    <cellStyle name="20% - Accent3 2 4 3 3 4" xfId="5540" xr:uid="{00000000-0005-0000-0000-0000AC150000}"/>
    <cellStyle name="20% - Accent3 2 4 3 3_OATT calc" xfId="5541" xr:uid="{00000000-0005-0000-0000-0000AD150000}"/>
    <cellStyle name="20% - Accent3 2 4 3 4" xfId="5542" xr:uid="{00000000-0005-0000-0000-0000AE150000}"/>
    <cellStyle name="20% - Accent3 2 4 3 4 2" xfId="5543" xr:uid="{00000000-0005-0000-0000-0000AF150000}"/>
    <cellStyle name="20% - Accent3 2 4 3 4 3" xfId="5544" xr:uid="{00000000-0005-0000-0000-0000B0150000}"/>
    <cellStyle name="20% - Accent3 2 4 3 4_OATT calc" xfId="5545" xr:uid="{00000000-0005-0000-0000-0000B1150000}"/>
    <cellStyle name="20% - Accent3 2 4 3 5" xfId="5546" xr:uid="{00000000-0005-0000-0000-0000B2150000}"/>
    <cellStyle name="20% - Accent3 2 4 3 6" xfId="5547" xr:uid="{00000000-0005-0000-0000-0000B3150000}"/>
    <cellStyle name="20% - Accent3 2 4 3 7" xfId="5548" xr:uid="{00000000-0005-0000-0000-0000B4150000}"/>
    <cellStyle name="20% - Accent3 2 4 3 8" xfId="5549" xr:uid="{00000000-0005-0000-0000-0000B5150000}"/>
    <cellStyle name="20% - Accent3 2 4 3 9" xfId="5550" xr:uid="{00000000-0005-0000-0000-0000B6150000}"/>
    <cellStyle name="20% - Accent3 2 4 3_OATT calc" xfId="5551" xr:uid="{00000000-0005-0000-0000-0000B7150000}"/>
    <cellStyle name="20% - Accent3 2 4 4" xfId="5552" xr:uid="{00000000-0005-0000-0000-0000B8150000}"/>
    <cellStyle name="20% - Accent3 2 4 4 2" xfId="5553" xr:uid="{00000000-0005-0000-0000-0000B9150000}"/>
    <cellStyle name="20% - Accent3 2 4 4 2 2" xfId="5554" xr:uid="{00000000-0005-0000-0000-0000BA150000}"/>
    <cellStyle name="20% - Accent3 2 4 4 2 3" xfId="5555" xr:uid="{00000000-0005-0000-0000-0000BB150000}"/>
    <cellStyle name="20% - Accent3 2 4 4 2_OATT calc" xfId="5556" xr:uid="{00000000-0005-0000-0000-0000BC150000}"/>
    <cellStyle name="20% - Accent3 2 4 4 3" xfId="5557" xr:uid="{00000000-0005-0000-0000-0000BD150000}"/>
    <cellStyle name="20% - Accent3 2 4 4 4" xfId="5558" xr:uid="{00000000-0005-0000-0000-0000BE150000}"/>
    <cellStyle name="20% - Accent3 2 4 4 5" xfId="5559" xr:uid="{00000000-0005-0000-0000-0000BF150000}"/>
    <cellStyle name="20% - Accent3 2 4 4_OATT calc" xfId="5560" xr:uid="{00000000-0005-0000-0000-0000C0150000}"/>
    <cellStyle name="20% - Accent3 2 4 5" xfId="5561" xr:uid="{00000000-0005-0000-0000-0000C1150000}"/>
    <cellStyle name="20% - Accent3 2 4 5 2" xfId="5562" xr:uid="{00000000-0005-0000-0000-0000C2150000}"/>
    <cellStyle name="20% - Accent3 2 4 5 2 2" xfId="5563" xr:uid="{00000000-0005-0000-0000-0000C3150000}"/>
    <cellStyle name="20% - Accent3 2 4 5 2 3" xfId="5564" xr:uid="{00000000-0005-0000-0000-0000C4150000}"/>
    <cellStyle name="20% - Accent3 2 4 5 2_OATT calc" xfId="5565" xr:uid="{00000000-0005-0000-0000-0000C5150000}"/>
    <cellStyle name="20% - Accent3 2 4 5 3" xfId="5566" xr:uid="{00000000-0005-0000-0000-0000C6150000}"/>
    <cellStyle name="20% - Accent3 2 4 5 4" xfId="5567" xr:uid="{00000000-0005-0000-0000-0000C7150000}"/>
    <cellStyle name="20% - Accent3 2 4 5_OATT calc" xfId="5568" xr:uid="{00000000-0005-0000-0000-0000C8150000}"/>
    <cellStyle name="20% - Accent3 2 4 6" xfId="5569" xr:uid="{00000000-0005-0000-0000-0000C9150000}"/>
    <cellStyle name="20% - Accent3 2 4 6 2" xfId="5570" xr:uid="{00000000-0005-0000-0000-0000CA150000}"/>
    <cellStyle name="20% - Accent3 2 4 6 3" xfId="5571" xr:uid="{00000000-0005-0000-0000-0000CB150000}"/>
    <cellStyle name="20% - Accent3 2 4 6_OATT calc" xfId="5572" xr:uid="{00000000-0005-0000-0000-0000CC150000}"/>
    <cellStyle name="20% - Accent3 2 4 7" xfId="5573" xr:uid="{00000000-0005-0000-0000-0000CD150000}"/>
    <cellStyle name="20% - Accent3 2 4 8" xfId="5574" xr:uid="{00000000-0005-0000-0000-0000CE150000}"/>
    <cellStyle name="20% - Accent3 2 4 9" xfId="5575" xr:uid="{00000000-0005-0000-0000-0000CF150000}"/>
    <cellStyle name="20% - Accent3 2 4_OATT calc" xfId="5576" xr:uid="{00000000-0005-0000-0000-0000D0150000}"/>
    <cellStyle name="20% - Accent3 2 5" xfId="5577" xr:uid="{00000000-0005-0000-0000-0000D1150000}"/>
    <cellStyle name="20% - Accent3 2 5 2" xfId="5578" xr:uid="{00000000-0005-0000-0000-0000D2150000}"/>
    <cellStyle name="20% - Accent3 2 5 2 2" xfId="5579" xr:uid="{00000000-0005-0000-0000-0000D3150000}"/>
    <cellStyle name="20% - Accent3 2 5 2 3" xfId="5580" xr:uid="{00000000-0005-0000-0000-0000D4150000}"/>
    <cellStyle name="20% - Accent3 2 5 2_OATT calc" xfId="5581" xr:uid="{00000000-0005-0000-0000-0000D5150000}"/>
    <cellStyle name="20% - Accent3 2 5 3" xfId="5582" xr:uid="{00000000-0005-0000-0000-0000D6150000}"/>
    <cellStyle name="20% - Accent3 2 5 4" xfId="5583" xr:uid="{00000000-0005-0000-0000-0000D7150000}"/>
    <cellStyle name="20% - Accent3 2 5 5" xfId="5584" xr:uid="{00000000-0005-0000-0000-0000D8150000}"/>
    <cellStyle name="20% - Accent3 2 5_OATT calc" xfId="5585" xr:uid="{00000000-0005-0000-0000-0000D9150000}"/>
    <cellStyle name="20% - Accent3 2 6" xfId="5586" xr:uid="{00000000-0005-0000-0000-0000DA150000}"/>
    <cellStyle name="20% - Accent3 2 6 2" xfId="5587" xr:uid="{00000000-0005-0000-0000-0000DB150000}"/>
    <cellStyle name="20% - Accent3 2 6 2 2" xfId="5588" xr:uid="{00000000-0005-0000-0000-0000DC150000}"/>
    <cellStyle name="20% - Accent3 2 6 2 3" xfId="5589" xr:uid="{00000000-0005-0000-0000-0000DD150000}"/>
    <cellStyle name="20% - Accent3 2 6 2_OATT calc" xfId="5590" xr:uid="{00000000-0005-0000-0000-0000DE150000}"/>
    <cellStyle name="20% - Accent3 2 6 3" xfId="5591" xr:uid="{00000000-0005-0000-0000-0000DF150000}"/>
    <cellStyle name="20% - Accent3 2 6 4" xfId="5592" xr:uid="{00000000-0005-0000-0000-0000E0150000}"/>
    <cellStyle name="20% - Accent3 2 6_OATT calc" xfId="5593" xr:uid="{00000000-0005-0000-0000-0000E1150000}"/>
    <cellStyle name="20% - Accent3 2 7" xfId="5594" xr:uid="{00000000-0005-0000-0000-0000E2150000}"/>
    <cellStyle name="20% - Accent3 2 7 2" xfId="5595" xr:uid="{00000000-0005-0000-0000-0000E3150000}"/>
    <cellStyle name="20% - Accent3 2 7 3" xfId="5596" xr:uid="{00000000-0005-0000-0000-0000E4150000}"/>
    <cellStyle name="20% - Accent3 2 7_OATT calc" xfId="5597" xr:uid="{00000000-0005-0000-0000-0000E5150000}"/>
    <cellStyle name="20% - Accent3 2 8" xfId="5598" xr:uid="{00000000-0005-0000-0000-0000E6150000}"/>
    <cellStyle name="20% - Accent3 2 9" xfId="5599" xr:uid="{00000000-0005-0000-0000-0000E7150000}"/>
    <cellStyle name="20% - Accent3 2_OATT calc" xfId="5600" xr:uid="{00000000-0005-0000-0000-0000E8150000}"/>
    <cellStyle name="20% - Accent3 20" xfId="5601" xr:uid="{00000000-0005-0000-0000-0000E9150000}"/>
    <cellStyle name="20% - Accent3 3" xfId="5602" xr:uid="{00000000-0005-0000-0000-0000EA150000}"/>
    <cellStyle name="20% - Accent3 3 10" xfId="5603" xr:uid="{00000000-0005-0000-0000-0000EB150000}"/>
    <cellStyle name="20% - Accent3 3 11" xfId="5604" xr:uid="{00000000-0005-0000-0000-0000EC150000}"/>
    <cellStyle name="20% - Accent3 3 12" xfId="5605" xr:uid="{00000000-0005-0000-0000-0000ED150000}"/>
    <cellStyle name="20% - Accent3 3 13" xfId="5606" xr:uid="{00000000-0005-0000-0000-0000EE150000}"/>
    <cellStyle name="20% - Accent3 3 14" xfId="5607" xr:uid="{00000000-0005-0000-0000-0000EF150000}"/>
    <cellStyle name="20% - Accent3 3 15" xfId="5608" xr:uid="{00000000-0005-0000-0000-0000F0150000}"/>
    <cellStyle name="20% - Accent3 3 16" xfId="5609" xr:uid="{00000000-0005-0000-0000-0000F1150000}"/>
    <cellStyle name="20% - Accent3 3 17" xfId="55171" xr:uid="{00000000-0005-0000-0000-0000F2150000}"/>
    <cellStyle name="20% - Accent3 3 18" xfId="55348" xr:uid="{00000000-0005-0000-0000-0000F3150000}"/>
    <cellStyle name="20% - Accent3 3 2" xfId="5610" xr:uid="{00000000-0005-0000-0000-0000F4150000}"/>
    <cellStyle name="20% - Accent3 3 2 10" xfId="5611" xr:uid="{00000000-0005-0000-0000-0000F5150000}"/>
    <cellStyle name="20% - Accent3 3 2 11" xfId="5612" xr:uid="{00000000-0005-0000-0000-0000F6150000}"/>
    <cellStyle name="20% - Accent3 3 2 12" xfId="5613" xr:uid="{00000000-0005-0000-0000-0000F7150000}"/>
    <cellStyle name="20% - Accent3 3 2 13" xfId="5614" xr:uid="{00000000-0005-0000-0000-0000F8150000}"/>
    <cellStyle name="20% - Accent3 3 2 14" xfId="5615" xr:uid="{00000000-0005-0000-0000-0000F9150000}"/>
    <cellStyle name="20% - Accent3 3 2 2" xfId="5616" xr:uid="{00000000-0005-0000-0000-0000FA150000}"/>
    <cellStyle name="20% - Accent3 3 2 2 10" xfId="5617" xr:uid="{00000000-0005-0000-0000-0000FB150000}"/>
    <cellStyle name="20% - Accent3 3 2 2 11" xfId="5618" xr:uid="{00000000-0005-0000-0000-0000FC150000}"/>
    <cellStyle name="20% - Accent3 3 2 2 12" xfId="5619" xr:uid="{00000000-0005-0000-0000-0000FD150000}"/>
    <cellStyle name="20% - Accent3 3 2 2 2" xfId="5620" xr:uid="{00000000-0005-0000-0000-0000FE150000}"/>
    <cellStyle name="20% - Accent3 3 2 2 2 10" xfId="5621" xr:uid="{00000000-0005-0000-0000-0000FF150000}"/>
    <cellStyle name="20% - Accent3 3 2 2 2 11" xfId="5622" xr:uid="{00000000-0005-0000-0000-000000160000}"/>
    <cellStyle name="20% - Accent3 3 2 2 2 2" xfId="5623" xr:uid="{00000000-0005-0000-0000-000001160000}"/>
    <cellStyle name="20% - Accent3 3 2 2 2 2 10" xfId="5624" xr:uid="{00000000-0005-0000-0000-000002160000}"/>
    <cellStyle name="20% - Accent3 3 2 2 2 2 11" xfId="5625" xr:uid="{00000000-0005-0000-0000-000003160000}"/>
    <cellStyle name="20% - Accent3 3 2 2 2 2 2" xfId="5626" xr:uid="{00000000-0005-0000-0000-000004160000}"/>
    <cellStyle name="20% - Accent3 3 2 2 2 2 2 2" xfId="5627" xr:uid="{00000000-0005-0000-0000-000005160000}"/>
    <cellStyle name="20% - Accent3 3 2 2 2 2 2 2 2" xfId="5628" xr:uid="{00000000-0005-0000-0000-000006160000}"/>
    <cellStyle name="20% - Accent3 3 2 2 2 2 2 2 3" xfId="5629" xr:uid="{00000000-0005-0000-0000-000007160000}"/>
    <cellStyle name="20% - Accent3 3 2 2 2 2 2 2_OATT calc" xfId="5630" xr:uid="{00000000-0005-0000-0000-000008160000}"/>
    <cellStyle name="20% - Accent3 3 2 2 2 2 2 3" xfId="5631" xr:uid="{00000000-0005-0000-0000-000009160000}"/>
    <cellStyle name="20% - Accent3 3 2 2 2 2 2 4" xfId="5632" xr:uid="{00000000-0005-0000-0000-00000A160000}"/>
    <cellStyle name="20% - Accent3 3 2 2 2 2 2 5" xfId="5633" xr:uid="{00000000-0005-0000-0000-00000B160000}"/>
    <cellStyle name="20% - Accent3 3 2 2 2 2 2_OATT calc" xfId="5634" xr:uid="{00000000-0005-0000-0000-00000C160000}"/>
    <cellStyle name="20% - Accent3 3 2 2 2 2 3" xfId="5635" xr:uid="{00000000-0005-0000-0000-00000D160000}"/>
    <cellStyle name="20% - Accent3 3 2 2 2 2 3 2" xfId="5636" xr:uid="{00000000-0005-0000-0000-00000E160000}"/>
    <cellStyle name="20% - Accent3 3 2 2 2 2 3 2 2" xfId="5637" xr:uid="{00000000-0005-0000-0000-00000F160000}"/>
    <cellStyle name="20% - Accent3 3 2 2 2 2 3 2 3" xfId="5638" xr:uid="{00000000-0005-0000-0000-000010160000}"/>
    <cellStyle name="20% - Accent3 3 2 2 2 2 3 2_OATT calc" xfId="5639" xr:uid="{00000000-0005-0000-0000-000011160000}"/>
    <cellStyle name="20% - Accent3 3 2 2 2 2 3 3" xfId="5640" xr:uid="{00000000-0005-0000-0000-000012160000}"/>
    <cellStyle name="20% - Accent3 3 2 2 2 2 3 4" xfId="5641" xr:uid="{00000000-0005-0000-0000-000013160000}"/>
    <cellStyle name="20% - Accent3 3 2 2 2 2 3_OATT calc" xfId="5642" xr:uid="{00000000-0005-0000-0000-000014160000}"/>
    <cellStyle name="20% - Accent3 3 2 2 2 2 4" xfId="5643" xr:uid="{00000000-0005-0000-0000-000015160000}"/>
    <cellStyle name="20% - Accent3 3 2 2 2 2 4 2" xfId="5644" xr:uid="{00000000-0005-0000-0000-000016160000}"/>
    <cellStyle name="20% - Accent3 3 2 2 2 2 4 3" xfId="5645" xr:uid="{00000000-0005-0000-0000-000017160000}"/>
    <cellStyle name="20% - Accent3 3 2 2 2 2 4_OATT calc" xfId="5646" xr:uid="{00000000-0005-0000-0000-000018160000}"/>
    <cellStyle name="20% - Accent3 3 2 2 2 2 5" xfId="5647" xr:uid="{00000000-0005-0000-0000-000019160000}"/>
    <cellStyle name="20% - Accent3 3 2 2 2 2 6" xfId="5648" xr:uid="{00000000-0005-0000-0000-00001A160000}"/>
    <cellStyle name="20% - Accent3 3 2 2 2 2 7" xfId="5649" xr:uid="{00000000-0005-0000-0000-00001B160000}"/>
    <cellStyle name="20% - Accent3 3 2 2 2 2 8" xfId="5650" xr:uid="{00000000-0005-0000-0000-00001C160000}"/>
    <cellStyle name="20% - Accent3 3 2 2 2 2 9" xfId="5651" xr:uid="{00000000-0005-0000-0000-00001D160000}"/>
    <cellStyle name="20% - Accent3 3 2 2 2 2_OATT calc" xfId="5652" xr:uid="{00000000-0005-0000-0000-00001E160000}"/>
    <cellStyle name="20% - Accent3 3 2 2 2 3" xfId="5653" xr:uid="{00000000-0005-0000-0000-00001F160000}"/>
    <cellStyle name="20% - Accent3 3 2 2 2 3 2" xfId="5654" xr:uid="{00000000-0005-0000-0000-000020160000}"/>
    <cellStyle name="20% - Accent3 3 2 2 2 3 2 2" xfId="5655" xr:uid="{00000000-0005-0000-0000-000021160000}"/>
    <cellStyle name="20% - Accent3 3 2 2 2 3 2 3" xfId="5656" xr:uid="{00000000-0005-0000-0000-000022160000}"/>
    <cellStyle name="20% - Accent3 3 2 2 2 3 2_OATT calc" xfId="5657" xr:uid="{00000000-0005-0000-0000-000023160000}"/>
    <cellStyle name="20% - Accent3 3 2 2 2 3 3" xfId="5658" xr:uid="{00000000-0005-0000-0000-000024160000}"/>
    <cellStyle name="20% - Accent3 3 2 2 2 3 4" xfId="5659" xr:uid="{00000000-0005-0000-0000-000025160000}"/>
    <cellStyle name="20% - Accent3 3 2 2 2 3 5" xfId="5660" xr:uid="{00000000-0005-0000-0000-000026160000}"/>
    <cellStyle name="20% - Accent3 3 2 2 2 3_OATT calc" xfId="5661" xr:uid="{00000000-0005-0000-0000-000027160000}"/>
    <cellStyle name="20% - Accent3 3 2 2 2 4" xfId="5662" xr:uid="{00000000-0005-0000-0000-000028160000}"/>
    <cellStyle name="20% - Accent3 3 2 2 2 4 2" xfId="5663" xr:uid="{00000000-0005-0000-0000-000029160000}"/>
    <cellStyle name="20% - Accent3 3 2 2 2 4 2 2" xfId="5664" xr:uid="{00000000-0005-0000-0000-00002A160000}"/>
    <cellStyle name="20% - Accent3 3 2 2 2 4 2 3" xfId="5665" xr:uid="{00000000-0005-0000-0000-00002B160000}"/>
    <cellStyle name="20% - Accent3 3 2 2 2 4 2_OATT calc" xfId="5666" xr:uid="{00000000-0005-0000-0000-00002C160000}"/>
    <cellStyle name="20% - Accent3 3 2 2 2 4 3" xfId="5667" xr:uid="{00000000-0005-0000-0000-00002D160000}"/>
    <cellStyle name="20% - Accent3 3 2 2 2 4 4" xfId="5668" xr:uid="{00000000-0005-0000-0000-00002E160000}"/>
    <cellStyle name="20% - Accent3 3 2 2 2 4_OATT calc" xfId="5669" xr:uid="{00000000-0005-0000-0000-00002F160000}"/>
    <cellStyle name="20% - Accent3 3 2 2 2 5" xfId="5670" xr:uid="{00000000-0005-0000-0000-000030160000}"/>
    <cellStyle name="20% - Accent3 3 2 2 2 5 2" xfId="5671" xr:uid="{00000000-0005-0000-0000-000031160000}"/>
    <cellStyle name="20% - Accent3 3 2 2 2 5 3" xfId="5672" xr:uid="{00000000-0005-0000-0000-000032160000}"/>
    <cellStyle name="20% - Accent3 3 2 2 2 5_OATT calc" xfId="5673" xr:uid="{00000000-0005-0000-0000-000033160000}"/>
    <cellStyle name="20% - Accent3 3 2 2 2 6" xfId="5674" xr:uid="{00000000-0005-0000-0000-000034160000}"/>
    <cellStyle name="20% - Accent3 3 2 2 2 7" xfId="5675" xr:uid="{00000000-0005-0000-0000-000035160000}"/>
    <cellStyle name="20% - Accent3 3 2 2 2 8" xfId="5676" xr:uid="{00000000-0005-0000-0000-000036160000}"/>
    <cellStyle name="20% - Accent3 3 2 2 2 9" xfId="5677" xr:uid="{00000000-0005-0000-0000-000037160000}"/>
    <cellStyle name="20% - Accent3 3 2 2 2_OATT calc" xfId="5678" xr:uid="{00000000-0005-0000-0000-000038160000}"/>
    <cellStyle name="20% - Accent3 3 2 2 3" xfId="5679" xr:uid="{00000000-0005-0000-0000-000039160000}"/>
    <cellStyle name="20% - Accent3 3 2 2 3 10" xfId="5680" xr:uid="{00000000-0005-0000-0000-00003A160000}"/>
    <cellStyle name="20% - Accent3 3 2 2 3 11" xfId="5681" xr:uid="{00000000-0005-0000-0000-00003B160000}"/>
    <cellStyle name="20% - Accent3 3 2 2 3 2" xfId="5682" xr:uid="{00000000-0005-0000-0000-00003C160000}"/>
    <cellStyle name="20% - Accent3 3 2 2 3 2 2" xfId="5683" xr:uid="{00000000-0005-0000-0000-00003D160000}"/>
    <cellStyle name="20% - Accent3 3 2 2 3 2 2 2" xfId="5684" xr:uid="{00000000-0005-0000-0000-00003E160000}"/>
    <cellStyle name="20% - Accent3 3 2 2 3 2 2 3" xfId="5685" xr:uid="{00000000-0005-0000-0000-00003F160000}"/>
    <cellStyle name="20% - Accent3 3 2 2 3 2 2_OATT calc" xfId="5686" xr:uid="{00000000-0005-0000-0000-000040160000}"/>
    <cellStyle name="20% - Accent3 3 2 2 3 2 3" xfId="5687" xr:uid="{00000000-0005-0000-0000-000041160000}"/>
    <cellStyle name="20% - Accent3 3 2 2 3 2 4" xfId="5688" xr:uid="{00000000-0005-0000-0000-000042160000}"/>
    <cellStyle name="20% - Accent3 3 2 2 3 2 5" xfId="5689" xr:uid="{00000000-0005-0000-0000-000043160000}"/>
    <cellStyle name="20% - Accent3 3 2 2 3 2_OATT calc" xfId="5690" xr:uid="{00000000-0005-0000-0000-000044160000}"/>
    <cellStyle name="20% - Accent3 3 2 2 3 3" xfId="5691" xr:uid="{00000000-0005-0000-0000-000045160000}"/>
    <cellStyle name="20% - Accent3 3 2 2 3 3 2" xfId="5692" xr:uid="{00000000-0005-0000-0000-000046160000}"/>
    <cellStyle name="20% - Accent3 3 2 2 3 3 2 2" xfId="5693" xr:uid="{00000000-0005-0000-0000-000047160000}"/>
    <cellStyle name="20% - Accent3 3 2 2 3 3 2 3" xfId="5694" xr:uid="{00000000-0005-0000-0000-000048160000}"/>
    <cellStyle name="20% - Accent3 3 2 2 3 3 2_OATT calc" xfId="5695" xr:uid="{00000000-0005-0000-0000-000049160000}"/>
    <cellStyle name="20% - Accent3 3 2 2 3 3 3" xfId="5696" xr:uid="{00000000-0005-0000-0000-00004A160000}"/>
    <cellStyle name="20% - Accent3 3 2 2 3 3 4" xfId="5697" xr:uid="{00000000-0005-0000-0000-00004B160000}"/>
    <cellStyle name="20% - Accent3 3 2 2 3 3_OATT calc" xfId="5698" xr:uid="{00000000-0005-0000-0000-00004C160000}"/>
    <cellStyle name="20% - Accent3 3 2 2 3 4" xfId="5699" xr:uid="{00000000-0005-0000-0000-00004D160000}"/>
    <cellStyle name="20% - Accent3 3 2 2 3 4 2" xfId="5700" xr:uid="{00000000-0005-0000-0000-00004E160000}"/>
    <cellStyle name="20% - Accent3 3 2 2 3 4 3" xfId="5701" xr:uid="{00000000-0005-0000-0000-00004F160000}"/>
    <cellStyle name="20% - Accent3 3 2 2 3 4_OATT calc" xfId="5702" xr:uid="{00000000-0005-0000-0000-000050160000}"/>
    <cellStyle name="20% - Accent3 3 2 2 3 5" xfId="5703" xr:uid="{00000000-0005-0000-0000-000051160000}"/>
    <cellStyle name="20% - Accent3 3 2 2 3 6" xfId="5704" xr:uid="{00000000-0005-0000-0000-000052160000}"/>
    <cellStyle name="20% - Accent3 3 2 2 3 7" xfId="5705" xr:uid="{00000000-0005-0000-0000-000053160000}"/>
    <cellStyle name="20% - Accent3 3 2 2 3 8" xfId="5706" xr:uid="{00000000-0005-0000-0000-000054160000}"/>
    <cellStyle name="20% - Accent3 3 2 2 3 9" xfId="5707" xr:uid="{00000000-0005-0000-0000-000055160000}"/>
    <cellStyle name="20% - Accent3 3 2 2 3_OATT calc" xfId="5708" xr:uid="{00000000-0005-0000-0000-000056160000}"/>
    <cellStyle name="20% - Accent3 3 2 2 4" xfId="5709" xr:uid="{00000000-0005-0000-0000-000057160000}"/>
    <cellStyle name="20% - Accent3 3 2 2 4 2" xfId="5710" xr:uid="{00000000-0005-0000-0000-000058160000}"/>
    <cellStyle name="20% - Accent3 3 2 2 4 2 2" xfId="5711" xr:uid="{00000000-0005-0000-0000-000059160000}"/>
    <cellStyle name="20% - Accent3 3 2 2 4 2 3" xfId="5712" xr:uid="{00000000-0005-0000-0000-00005A160000}"/>
    <cellStyle name="20% - Accent3 3 2 2 4 2_OATT calc" xfId="5713" xr:uid="{00000000-0005-0000-0000-00005B160000}"/>
    <cellStyle name="20% - Accent3 3 2 2 4 3" xfId="5714" xr:uid="{00000000-0005-0000-0000-00005C160000}"/>
    <cellStyle name="20% - Accent3 3 2 2 4 4" xfId="5715" xr:uid="{00000000-0005-0000-0000-00005D160000}"/>
    <cellStyle name="20% - Accent3 3 2 2 4 5" xfId="5716" xr:uid="{00000000-0005-0000-0000-00005E160000}"/>
    <cellStyle name="20% - Accent3 3 2 2 4_OATT calc" xfId="5717" xr:uid="{00000000-0005-0000-0000-00005F160000}"/>
    <cellStyle name="20% - Accent3 3 2 2 5" xfId="5718" xr:uid="{00000000-0005-0000-0000-000060160000}"/>
    <cellStyle name="20% - Accent3 3 2 2 5 2" xfId="5719" xr:uid="{00000000-0005-0000-0000-000061160000}"/>
    <cellStyle name="20% - Accent3 3 2 2 5 2 2" xfId="5720" xr:uid="{00000000-0005-0000-0000-000062160000}"/>
    <cellStyle name="20% - Accent3 3 2 2 5 2 3" xfId="5721" xr:uid="{00000000-0005-0000-0000-000063160000}"/>
    <cellStyle name="20% - Accent3 3 2 2 5 2_OATT calc" xfId="5722" xr:uid="{00000000-0005-0000-0000-000064160000}"/>
    <cellStyle name="20% - Accent3 3 2 2 5 3" xfId="5723" xr:uid="{00000000-0005-0000-0000-000065160000}"/>
    <cellStyle name="20% - Accent3 3 2 2 5 4" xfId="5724" xr:uid="{00000000-0005-0000-0000-000066160000}"/>
    <cellStyle name="20% - Accent3 3 2 2 5_OATT calc" xfId="5725" xr:uid="{00000000-0005-0000-0000-000067160000}"/>
    <cellStyle name="20% - Accent3 3 2 2 6" xfId="5726" xr:uid="{00000000-0005-0000-0000-000068160000}"/>
    <cellStyle name="20% - Accent3 3 2 2 6 2" xfId="5727" xr:uid="{00000000-0005-0000-0000-000069160000}"/>
    <cellStyle name="20% - Accent3 3 2 2 6 3" xfId="5728" xr:uid="{00000000-0005-0000-0000-00006A160000}"/>
    <cellStyle name="20% - Accent3 3 2 2 6_OATT calc" xfId="5729" xr:uid="{00000000-0005-0000-0000-00006B160000}"/>
    <cellStyle name="20% - Accent3 3 2 2 7" xfId="5730" xr:uid="{00000000-0005-0000-0000-00006C160000}"/>
    <cellStyle name="20% - Accent3 3 2 2 8" xfId="5731" xr:uid="{00000000-0005-0000-0000-00006D160000}"/>
    <cellStyle name="20% - Accent3 3 2 2 9" xfId="5732" xr:uid="{00000000-0005-0000-0000-00006E160000}"/>
    <cellStyle name="20% - Accent3 3 2 2_OATT calc" xfId="5733" xr:uid="{00000000-0005-0000-0000-00006F160000}"/>
    <cellStyle name="20% - Accent3 3 2 3" xfId="5734" xr:uid="{00000000-0005-0000-0000-000070160000}"/>
    <cellStyle name="20% - Accent3 3 2 3 10" xfId="5735" xr:uid="{00000000-0005-0000-0000-000071160000}"/>
    <cellStyle name="20% - Accent3 3 2 3 11" xfId="5736" xr:uid="{00000000-0005-0000-0000-000072160000}"/>
    <cellStyle name="20% - Accent3 3 2 3 12" xfId="5737" xr:uid="{00000000-0005-0000-0000-000073160000}"/>
    <cellStyle name="20% - Accent3 3 2 3 2" xfId="5738" xr:uid="{00000000-0005-0000-0000-000074160000}"/>
    <cellStyle name="20% - Accent3 3 2 3 2 10" xfId="5739" xr:uid="{00000000-0005-0000-0000-000075160000}"/>
    <cellStyle name="20% - Accent3 3 2 3 2 11" xfId="5740" xr:uid="{00000000-0005-0000-0000-000076160000}"/>
    <cellStyle name="20% - Accent3 3 2 3 2 2" xfId="5741" xr:uid="{00000000-0005-0000-0000-000077160000}"/>
    <cellStyle name="20% - Accent3 3 2 3 2 2 10" xfId="5742" xr:uid="{00000000-0005-0000-0000-000078160000}"/>
    <cellStyle name="20% - Accent3 3 2 3 2 2 11" xfId="5743" xr:uid="{00000000-0005-0000-0000-000079160000}"/>
    <cellStyle name="20% - Accent3 3 2 3 2 2 2" xfId="5744" xr:uid="{00000000-0005-0000-0000-00007A160000}"/>
    <cellStyle name="20% - Accent3 3 2 3 2 2 2 2" xfId="5745" xr:uid="{00000000-0005-0000-0000-00007B160000}"/>
    <cellStyle name="20% - Accent3 3 2 3 2 2 2 2 2" xfId="5746" xr:uid="{00000000-0005-0000-0000-00007C160000}"/>
    <cellStyle name="20% - Accent3 3 2 3 2 2 2 2 3" xfId="5747" xr:uid="{00000000-0005-0000-0000-00007D160000}"/>
    <cellStyle name="20% - Accent3 3 2 3 2 2 2 2_OATT calc" xfId="5748" xr:uid="{00000000-0005-0000-0000-00007E160000}"/>
    <cellStyle name="20% - Accent3 3 2 3 2 2 2 3" xfId="5749" xr:uid="{00000000-0005-0000-0000-00007F160000}"/>
    <cellStyle name="20% - Accent3 3 2 3 2 2 2 4" xfId="5750" xr:uid="{00000000-0005-0000-0000-000080160000}"/>
    <cellStyle name="20% - Accent3 3 2 3 2 2 2 5" xfId="5751" xr:uid="{00000000-0005-0000-0000-000081160000}"/>
    <cellStyle name="20% - Accent3 3 2 3 2 2 2_OATT calc" xfId="5752" xr:uid="{00000000-0005-0000-0000-000082160000}"/>
    <cellStyle name="20% - Accent3 3 2 3 2 2 3" xfId="5753" xr:uid="{00000000-0005-0000-0000-000083160000}"/>
    <cellStyle name="20% - Accent3 3 2 3 2 2 3 2" xfId="5754" xr:uid="{00000000-0005-0000-0000-000084160000}"/>
    <cellStyle name="20% - Accent3 3 2 3 2 2 3 2 2" xfId="5755" xr:uid="{00000000-0005-0000-0000-000085160000}"/>
    <cellStyle name="20% - Accent3 3 2 3 2 2 3 2 3" xfId="5756" xr:uid="{00000000-0005-0000-0000-000086160000}"/>
    <cellStyle name="20% - Accent3 3 2 3 2 2 3 2_OATT calc" xfId="5757" xr:uid="{00000000-0005-0000-0000-000087160000}"/>
    <cellStyle name="20% - Accent3 3 2 3 2 2 3 3" xfId="5758" xr:uid="{00000000-0005-0000-0000-000088160000}"/>
    <cellStyle name="20% - Accent3 3 2 3 2 2 3 4" xfId="5759" xr:uid="{00000000-0005-0000-0000-000089160000}"/>
    <cellStyle name="20% - Accent3 3 2 3 2 2 3_OATT calc" xfId="5760" xr:uid="{00000000-0005-0000-0000-00008A160000}"/>
    <cellStyle name="20% - Accent3 3 2 3 2 2 4" xfId="5761" xr:uid="{00000000-0005-0000-0000-00008B160000}"/>
    <cellStyle name="20% - Accent3 3 2 3 2 2 4 2" xfId="5762" xr:uid="{00000000-0005-0000-0000-00008C160000}"/>
    <cellStyle name="20% - Accent3 3 2 3 2 2 4 3" xfId="5763" xr:uid="{00000000-0005-0000-0000-00008D160000}"/>
    <cellStyle name="20% - Accent3 3 2 3 2 2 4_OATT calc" xfId="5764" xr:uid="{00000000-0005-0000-0000-00008E160000}"/>
    <cellStyle name="20% - Accent3 3 2 3 2 2 5" xfId="5765" xr:uid="{00000000-0005-0000-0000-00008F160000}"/>
    <cellStyle name="20% - Accent3 3 2 3 2 2 6" xfId="5766" xr:uid="{00000000-0005-0000-0000-000090160000}"/>
    <cellStyle name="20% - Accent3 3 2 3 2 2 7" xfId="5767" xr:uid="{00000000-0005-0000-0000-000091160000}"/>
    <cellStyle name="20% - Accent3 3 2 3 2 2 8" xfId="5768" xr:uid="{00000000-0005-0000-0000-000092160000}"/>
    <cellStyle name="20% - Accent3 3 2 3 2 2 9" xfId="5769" xr:uid="{00000000-0005-0000-0000-000093160000}"/>
    <cellStyle name="20% - Accent3 3 2 3 2 2_OATT calc" xfId="5770" xr:uid="{00000000-0005-0000-0000-000094160000}"/>
    <cellStyle name="20% - Accent3 3 2 3 2 3" xfId="5771" xr:uid="{00000000-0005-0000-0000-000095160000}"/>
    <cellStyle name="20% - Accent3 3 2 3 2 3 2" xfId="5772" xr:uid="{00000000-0005-0000-0000-000096160000}"/>
    <cellStyle name="20% - Accent3 3 2 3 2 3 2 2" xfId="5773" xr:uid="{00000000-0005-0000-0000-000097160000}"/>
    <cellStyle name="20% - Accent3 3 2 3 2 3 2 3" xfId="5774" xr:uid="{00000000-0005-0000-0000-000098160000}"/>
    <cellStyle name="20% - Accent3 3 2 3 2 3 2_OATT calc" xfId="5775" xr:uid="{00000000-0005-0000-0000-000099160000}"/>
    <cellStyle name="20% - Accent3 3 2 3 2 3 3" xfId="5776" xr:uid="{00000000-0005-0000-0000-00009A160000}"/>
    <cellStyle name="20% - Accent3 3 2 3 2 3 4" xfId="5777" xr:uid="{00000000-0005-0000-0000-00009B160000}"/>
    <cellStyle name="20% - Accent3 3 2 3 2 3 5" xfId="5778" xr:uid="{00000000-0005-0000-0000-00009C160000}"/>
    <cellStyle name="20% - Accent3 3 2 3 2 3_OATT calc" xfId="5779" xr:uid="{00000000-0005-0000-0000-00009D160000}"/>
    <cellStyle name="20% - Accent3 3 2 3 2 4" xfId="5780" xr:uid="{00000000-0005-0000-0000-00009E160000}"/>
    <cellStyle name="20% - Accent3 3 2 3 2 4 2" xfId="5781" xr:uid="{00000000-0005-0000-0000-00009F160000}"/>
    <cellStyle name="20% - Accent3 3 2 3 2 4 2 2" xfId="5782" xr:uid="{00000000-0005-0000-0000-0000A0160000}"/>
    <cellStyle name="20% - Accent3 3 2 3 2 4 2 3" xfId="5783" xr:uid="{00000000-0005-0000-0000-0000A1160000}"/>
    <cellStyle name="20% - Accent3 3 2 3 2 4 2_OATT calc" xfId="5784" xr:uid="{00000000-0005-0000-0000-0000A2160000}"/>
    <cellStyle name="20% - Accent3 3 2 3 2 4 3" xfId="5785" xr:uid="{00000000-0005-0000-0000-0000A3160000}"/>
    <cellStyle name="20% - Accent3 3 2 3 2 4 4" xfId="5786" xr:uid="{00000000-0005-0000-0000-0000A4160000}"/>
    <cellStyle name="20% - Accent3 3 2 3 2 4_OATT calc" xfId="5787" xr:uid="{00000000-0005-0000-0000-0000A5160000}"/>
    <cellStyle name="20% - Accent3 3 2 3 2 5" xfId="5788" xr:uid="{00000000-0005-0000-0000-0000A6160000}"/>
    <cellStyle name="20% - Accent3 3 2 3 2 5 2" xfId="5789" xr:uid="{00000000-0005-0000-0000-0000A7160000}"/>
    <cellStyle name="20% - Accent3 3 2 3 2 5 3" xfId="5790" xr:uid="{00000000-0005-0000-0000-0000A8160000}"/>
    <cellStyle name="20% - Accent3 3 2 3 2 5_OATT calc" xfId="5791" xr:uid="{00000000-0005-0000-0000-0000A9160000}"/>
    <cellStyle name="20% - Accent3 3 2 3 2 6" xfId="5792" xr:uid="{00000000-0005-0000-0000-0000AA160000}"/>
    <cellStyle name="20% - Accent3 3 2 3 2 7" xfId="5793" xr:uid="{00000000-0005-0000-0000-0000AB160000}"/>
    <cellStyle name="20% - Accent3 3 2 3 2 8" xfId="5794" xr:uid="{00000000-0005-0000-0000-0000AC160000}"/>
    <cellStyle name="20% - Accent3 3 2 3 2 9" xfId="5795" xr:uid="{00000000-0005-0000-0000-0000AD160000}"/>
    <cellStyle name="20% - Accent3 3 2 3 2_OATT calc" xfId="5796" xr:uid="{00000000-0005-0000-0000-0000AE160000}"/>
    <cellStyle name="20% - Accent3 3 2 3 3" xfId="5797" xr:uid="{00000000-0005-0000-0000-0000AF160000}"/>
    <cellStyle name="20% - Accent3 3 2 3 3 10" xfId="5798" xr:uid="{00000000-0005-0000-0000-0000B0160000}"/>
    <cellStyle name="20% - Accent3 3 2 3 3 11" xfId="5799" xr:uid="{00000000-0005-0000-0000-0000B1160000}"/>
    <cellStyle name="20% - Accent3 3 2 3 3 2" xfId="5800" xr:uid="{00000000-0005-0000-0000-0000B2160000}"/>
    <cellStyle name="20% - Accent3 3 2 3 3 2 2" xfId="5801" xr:uid="{00000000-0005-0000-0000-0000B3160000}"/>
    <cellStyle name="20% - Accent3 3 2 3 3 2 2 2" xfId="5802" xr:uid="{00000000-0005-0000-0000-0000B4160000}"/>
    <cellStyle name="20% - Accent3 3 2 3 3 2 2 3" xfId="5803" xr:uid="{00000000-0005-0000-0000-0000B5160000}"/>
    <cellStyle name="20% - Accent3 3 2 3 3 2 2_OATT calc" xfId="5804" xr:uid="{00000000-0005-0000-0000-0000B6160000}"/>
    <cellStyle name="20% - Accent3 3 2 3 3 2 3" xfId="5805" xr:uid="{00000000-0005-0000-0000-0000B7160000}"/>
    <cellStyle name="20% - Accent3 3 2 3 3 2 4" xfId="5806" xr:uid="{00000000-0005-0000-0000-0000B8160000}"/>
    <cellStyle name="20% - Accent3 3 2 3 3 2 5" xfId="5807" xr:uid="{00000000-0005-0000-0000-0000B9160000}"/>
    <cellStyle name="20% - Accent3 3 2 3 3 2_OATT calc" xfId="5808" xr:uid="{00000000-0005-0000-0000-0000BA160000}"/>
    <cellStyle name="20% - Accent3 3 2 3 3 3" xfId="5809" xr:uid="{00000000-0005-0000-0000-0000BB160000}"/>
    <cellStyle name="20% - Accent3 3 2 3 3 3 2" xfId="5810" xr:uid="{00000000-0005-0000-0000-0000BC160000}"/>
    <cellStyle name="20% - Accent3 3 2 3 3 3 2 2" xfId="5811" xr:uid="{00000000-0005-0000-0000-0000BD160000}"/>
    <cellStyle name="20% - Accent3 3 2 3 3 3 2 3" xfId="5812" xr:uid="{00000000-0005-0000-0000-0000BE160000}"/>
    <cellStyle name="20% - Accent3 3 2 3 3 3 2_OATT calc" xfId="5813" xr:uid="{00000000-0005-0000-0000-0000BF160000}"/>
    <cellStyle name="20% - Accent3 3 2 3 3 3 3" xfId="5814" xr:uid="{00000000-0005-0000-0000-0000C0160000}"/>
    <cellStyle name="20% - Accent3 3 2 3 3 3 4" xfId="5815" xr:uid="{00000000-0005-0000-0000-0000C1160000}"/>
    <cellStyle name="20% - Accent3 3 2 3 3 3_OATT calc" xfId="5816" xr:uid="{00000000-0005-0000-0000-0000C2160000}"/>
    <cellStyle name="20% - Accent3 3 2 3 3 4" xfId="5817" xr:uid="{00000000-0005-0000-0000-0000C3160000}"/>
    <cellStyle name="20% - Accent3 3 2 3 3 4 2" xfId="5818" xr:uid="{00000000-0005-0000-0000-0000C4160000}"/>
    <cellStyle name="20% - Accent3 3 2 3 3 4 3" xfId="5819" xr:uid="{00000000-0005-0000-0000-0000C5160000}"/>
    <cellStyle name="20% - Accent3 3 2 3 3 4_OATT calc" xfId="5820" xr:uid="{00000000-0005-0000-0000-0000C6160000}"/>
    <cellStyle name="20% - Accent3 3 2 3 3 5" xfId="5821" xr:uid="{00000000-0005-0000-0000-0000C7160000}"/>
    <cellStyle name="20% - Accent3 3 2 3 3 6" xfId="5822" xr:uid="{00000000-0005-0000-0000-0000C8160000}"/>
    <cellStyle name="20% - Accent3 3 2 3 3 7" xfId="5823" xr:uid="{00000000-0005-0000-0000-0000C9160000}"/>
    <cellStyle name="20% - Accent3 3 2 3 3 8" xfId="5824" xr:uid="{00000000-0005-0000-0000-0000CA160000}"/>
    <cellStyle name="20% - Accent3 3 2 3 3 9" xfId="5825" xr:uid="{00000000-0005-0000-0000-0000CB160000}"/>
    <cellStyle name="20% - Accent3 3 2 3 3_OATT calc" xfId="5826" xr:uid="{00000000-0005-0000-0000-0000CC160000}"/>
    <cellStyle name="20% - Accent3 3 2 3 4" xfId="5827" xr:uid="{00000000-0005-0000-0000-0000CD160000}"/>
    <cellStyle name="20% - Accent3 3 2 3 4 2" xfId="5828" xr:uid="{00000000-0005-0000-0000-0000CE160000}"/>
    <cellStyle name="20% - Accent3 3 2 3 4 2 2" xfId="5829" xr:uid="{00000000-0005-0000-0000-0000CF160000}"/>
    <cellStyle name="20% - Accent3 3 2 3 4 2 3" xfId="5830" xr:uid="{00000000-0005-0000-0000-0000D0160000}"/>
    <cellStyle name="20% - Accent3 3 2 3 4 2_OATT calc" xfId="5831" xr:uid="{00000000-0005-0000-0000-0000D1160000}"/>
    <cellStyle name="20% - Accent3 3 2 3 4 3" xfId="5832" xr:uid="{00000000-0005-0000-0000-0000D2160000}"/>
    <cellStyle name="20% - Accent3 3 2 3 4 4" xfId="5833" xr:uid="{00000000-0005-0000-0000-0000D3160000}"/>
    <cellStyle name="20% - Accent3 3 2 3 4 5" xfId="5834" xr:uid="{00000000-0005-0000-0000-0000D4160000}"/>
    <cellStyle name="20% - Accent3 3 2 3 4_OATT calc" xfId="5835" xr:uid="{00000000-0005-0000-0000-0000D5160000}"/>
    <cellStyle name="20% - Accent3 3 2 3 5" xfId="5836" xr:uid="{00000000-0005-0000-0000-0000D6160000}"/>
    <cellStyle name="20% - Accent3 3 2 3 5 2" xfId="5837" xr:uid="{00000000-0005-0000-0000-0000D7160000}"/>
    <cellStyle name="20% - Accent3 3 2 3 5 2 2" xfId="5838" xr:uid="{00000000-0005-0000-0000-0000D8160000}"/>
    <cellStyle name="20% - Accent3 3 2 3 5 2 3" xfId="5839" xr:uid="{00000000-0005-0000-0000-0000D9160000}"/>
    <cellStyle name="20% - Accent3 3 2 3 5 2_OATT calc" xfId="5840" xr:uid="{00000000-0005-0000-0000-0000DA160000}"/>
    <cellStyle name="20% - Accent3 3 2 3 5 3" xfId="5841" xr:uid="{00000000-0005-0000-0000-0000DB160000}"/>
    <cellStyle name="20% - Accent3 3 2 3 5 4" xfId="5842" xr:uid="{00000000-0005-0000-0000-0000DC160000}"/>
    <cellStyle name="20% - Accent3 3 2 3 5_OATT calc" xfId="5843" xr:uid="{00000000-0005-0000-0000-0000DD160000}"/>
    <cellStyle name="20% - Accent3 3 2 3 6" xfId="5844" xr:uid="{00000000-0005-0000-0000-0000DE160000}"/>
    <cellStyle name="20% - Accent3 3 2 3 6 2" xfId="5845" xr:uid="{00000000-0005-0000-0000-0000DF160000}"/>
    <cellStyle name="20% - Accent3 3 2 3 6 3" xfId="5846" xr:uid="{00000000-0005-0000-0000-0000E0160000}"/>
    <cellStyle name="20% - Accent3 3 2 3 6_OATT calc" xfId="5847" xr:uid="{00000000-0005-0000-0000-0000E1160000}"/>
    <cellStyle name="20% - Accent3 3 2 3 7" xfId="5848" xr:uid="{00000000-0005-0000-0000-0000E2160000}"/>
    <cellStyle name="20% - Accent3 3 2 3 8" xfId="5849" xr:uid="{00000000-0005-0000-0000-0000E3160000}"/>
    <cellStyle name="20% - Accent3 3 2 3 9" xfId="5850" xr:uid="{00000000-0005-0000-0000-0000E4160000}"/>
    <cellStyle name="20% - Accent3 3 2 3_OATT calc" xfId="5851" xr:uid="{00000000-0005-0000-0000-0000E5160000}"/>
    <cellStyle name="20% - Accent3 3 2 4" xfId="5852" xr:uid="{00000000-0005-0000-0000-0000E6160000}"/>
    <cellStyle name="20% - Accent3 3 2 4 10" xfId="5853" xr:uid="{00000000-0005-0000-0000-0000E7160000}"/>
    <cellStyle name="20% - Accent3 3 2 4 11" xfId="5854" xr:uid="{00000000-0005-0000-0000-0000E8160000}"/>
    <cellStyle name="20% - Accent3 3 2 4 2" xfId="5855" xr:uid="{00000000-0005-0000-0000-0000E9160000}"/>
    <cellStyle name="20% - Accent3 3 2 4 2 10" xfId="5856" xr:uid="{00000000-0005-0000-0000-0000EA160000}"/>
    <cellStyle name="20% - Accent3 3 2 4 2 11" xfId="5857" xr:uid="{00000000-0005-0000-0000-0000EB160000}"/>
    <cellStyle name="20% - Accent3 3 2 4 2 2" xfId="5858" xr:uid="{00000000-0005-0000-0000-0000EC160000}"/>
    <cellStyle name="20% - Accent3 3 2 4 2 2 2" xfId="5859" xr:uid="{00000000-0005-0000-0000-0000ED160000}"/>
    <cellStyle name="20% - Accent3 3 2 4 2 2 2 2" xfId="5860" xr:uid="{00000000-0005-0000-0000-0000EE160000}"/>
    <cellStyle name="20% - Accent3 3 2 4 2 2 2 3" xfId="5861" xr:uid="{00000000-0005-0000-0000-0000EF160000}"/>
    <cellStyle name="20% - Accent3 3 2 4 2 2 2_OATT calc" xfId="5862" xr:uid="{00000000-0005-0000-0000-0000F0160000}"/>
    <cellStyle name="20% - Accent3 3 2 4 2 2 3" xfId="5863" xr:uid="{00000000-0005-0000-0000-0000F1160000}"/>
    <cellStyle name="20% - Accent3 3 2 4 2 2 4" xfId="5864" xr:uid="{00000000-0005-0000-0000-0000F2160000}"/>
    <cellStyle name="20% - Accent3 3 2 4 2 2 5" xfId="5865" xr:uid="{00000000-0005-0000-0000-0000F3160000}"/>
    <cellStyle name="20% - Accent3 3 2 4 2 2_OATT calc" xfId="5866" xr:uid="{00000000-0005-0000-0000-0000F4160000}"/>
    <cellStyle name="20% - Accent3 3 2 4 2 3" xfId="5867" xr:uid="{00000000-0005-0000-0000-0000F5160000}"/>
    <cellStyle name="20% - Accent3 3 2 4 2 3 2" xfId="5868" xr:uid="{00000000-0005-0000-0000-0000F6160000}"/>
    <cellStyle name="20% - Accent3 3 2 4 2 3 2 2" xfId="5869" xr:uid="{00000000-0005-0000-0000-0000F7160000}"/>
    <cellStyle name="20% - Accent3 3 2 4 2 3 2 3" xfId="5870" xr:uid="{00000000-0005-0000-0000-0000F8160000}"/>
    <cellStyle name="20% - Accent3 3 2 4 2 3 2_OATT calc" xfId="5871" xr:uid="{00000000-0005-0000-0000-0000F9160000}"/>
    <cellStyle name="20% - Accent3 3 2 4 2 3 3" xfId="5872" xr:uid="{00000000-0005-0000-0000-0000FA160000}"/>
    <cellStyle name="20% - Accent3 3 2 4 2 3 4" xfId="5873" xr:uid="{00000000-0005-0000-0000-0000FB160000}"/>
    <cellStyle name="20% - Accent3 3 2 4 2 3_OATT calc" xfId="5874" xr:uid="{00000000-0005-0000-0000-0000FC160000}"/>
    <cellStyle name="20% - Accent3 3 2 4 2 4" xfId="5875" xr:uid="{00000000-0005-0000-0000-0000FD160000}"/>
    <cellStyle name="20% - Accent3 3 2 4 2 4 2" xfId="5876" xr:uid="{00000000-0005-0000-0000-0000FE160000}"/>
    <cellStyle name="20% - Accent3 3 2 4 2 4 3" xfId="5877" xr:uid="{00000000-0005-0000-0000-0000FF160000}"/>
    <cellStyle name="20% - Accent3 3 2 4 2 4_OATT calc" xfId="5878" xr:uid="{00000000-0005-0000-0000-000000170000}"/>
    <cellStyle name="20% - Accent3 3 2 4 2 5" xfId="5879" xr:uid="{00000000-0005-0000-0000-000001170000}"/>
    <cellStyle name="20% - Accent3 3 2 4 2 6" xfId="5880" xr:uid="{00000000-0005-0000-0000-000002170000}"/>
    <cellStyle name="20% - Accent3 3 2 4 2 7" xfId="5881" xr:uid="{00000000-0005-0000-0000-000003170000}"/>
    <cellStyle name="20% - Accent3 3 2 4 2 8" xfId="5882" xr:uid="{00000000-0005-0000-0000-000004170000}"/>
    <cellStyle name="20% - Accent3 3 2 4 2 9" xfId="5883" xr:uid="{00000000-0005-0000-0000-000005170000}"/>
    <cellStyle name="20% - Accent3 3 2 4 2_OATT calc" xfId="5884" xr:uid="{00000000-0005-0000-0000-000006170000}"/>
    <cellStyle name="20% - Accent3 3 2 4 3" xfId="5885" xr:uid="{00000000-0005-0000-0000-000007170000}"/>
    <cellStyle name="20% - Accent3 3 2 4 3 2" xfId="5886" xr:uid="{00000000-0005-0000-0000-000008170000}"/>
    <cellStyle name="20% - Accent3 3 2 4 3 2 2" xfId="5887" xr:uid="{00000000-0005-0000-0000-000009170000}"/>
    <cellStyle name="20% - Accent3 3 2 4 3 2 3" xfId="5888" xr:uid="{00000000-0005-0000-0000-00000A170000}"/>
    <cellStyle name="20% - Accent3 3 2 4 3 2_OATT calc" xfId="5889" xr:uid="{00000000-0005-0000-0000-00000B170000}"/>
    <cellStyle name="20% - Accent3 3 2 4 3 3" xfId="5890" xr:uid="{00000000-0005-0000-0000-00000C170000}"/>
    <cellStyle name="20% - Accent3 3 2 4 3 4" xfId="5891" xr:uid="{00000000-0005-0000-0000-00000D170000}"/>
    <cellStyle name="20% - Accent3 3 2 4 3 5" xfId="5892" xr:uid="{00000000-0005-0000-0000-00000E170000}"/>
    <cellStyle name="20% - Accent3 3 2 4 3_OATT calc" xfId="5893" xr:uid="{00000000-0005-0000-0000-00000F170000}"/>
    <cellStyle name="20% - Accent3 3 2 4 4" xfId="5894" xr:uid="{00000000-0005-0000-0000-000010170000}"/>
    <cellStyle name="20% - Accent3 3 2 4 4 2" xfId="5895" xr:uid="{00000000-0005-0000-0000-000011170000}"/>
    <cellStyle name="20% - Accent3 3 2 4 4 2 2" xfId="5896" xr:uid="{00000000-0005-0000-0000-000012170000}"/>
    <cellStyle name="20% - Accent3 3 2 4 4 2 3" xfId="5897" xr:uid="{00000000-0005-0000-0000-000013170000}"/>
    <cellStyle name="20% - Accent3 3 2 4 4 2_OATT calc" xfId="5898" xr:uid="{00000000-0005-0000-0000-000014170000}"/>
    <cellStyle name="20% - Accent3 3 2 4 4 3" xfId="5899" xr:uid="{00000000-0005-0000-0000-000015170000}"/>
    <cellStyle name="20% - Accent3 3 2 4 4 4" xfId="5900" xr:uid="{00000000-0005-0000-0000-000016170000}"/>
    <cellStyle name="20% - Accent3 3 2 4 4_OATT calc" xfId="5901" xr:uid="{00000000-0005-0000-0000-000017170000}"/>
    <cellStyle name="20% - Accent3 3 2 4 5" xfId="5902" xr:uid="{00000000-0005-0000-0000-000018170000}"/>
    <cellStyle name="20% - Accent3 3 2 4 5 2" xfId="5903" xr:uid="{00000000-0005-0000-0000-000019170000}"/>
    <cellStyle name="20% - Accent3 3 2 4 5 3" xfId="5904" xr:uid="{00000000-0005-0000-0000-00001A170000}"/>
    <cellStyle name="20% - Accent3 3 2 4 5_OATT calc" xfId="5905" xr:uid="{00000000-0005-0000-0000-00001B170000}"/>
    <cellStyle name="20% - Accent3 3 2 4 6" xfId="5906" xr:uid="{00000000-0005-0000-0000-00001C170000}"/>
    <cellStyle name="20% - Accent3 3 2 4 7" xfId="5907" xr:uid="{00000000-0005-0000-0000-00001D170000}"/>
    <cellStyle name="20% - Accent3 3 2 4 8" xfId="5908" xr:uid="{00000000-0005-0000-0000-00001E170000}"/>
    <cellStyle name="20% - Accent3 3 2 4 9" xfId="5909" xr:uid="{00000000-0005-0000-0000-00001F170000}"/>
    <cellStyle name="20% - Accent3 3 2 4_OATT calc" xfId="5910" xr:uid="{00000000-0005-0000-0000-000020170000}"/>
    <cellStyle name="20% - Accent3 3 2 5" xfId="5911" xr:uid="{00000000-0005-0000-0000-000021170000}"/>
    <cellStyle name="20% - Accent3 3 2 5 10" xfId="5912" xr:uid="{00000000-0005-0000-0000-000022170000}"/>
    <cellStyle name="20% - Accent3 3 2 5 11" xfId="5913" xr:uid="{00000000-0005-0000-0000-000023170000}"/>
    <cellStyle name="20% - Accent3 3 2 5 2" xfId="5914" xr:uid="{00000000-0005-0000-0000-000024170000}"/>
    <cellStyle name="20% - Accent3 3 2 5 2 2" xfId="5915" xr:uid="{00000000-0005-0000-0000-000025170000}"/>
    <cellStyle name="20% - Accent3 3 2 5 2 2 2" xfId="5916" xr:uid="{00000000-0005-0000-0000-000026170000}"/>
    <cellStyle name="20% - Accent3 3 2 5 2 2 3" xfId="5917" xr:uid="{00000000-0005-0000-0000-000027170000}"/>
    <cellStyle name="20% - Accent3 3 2 5 2 2_OATT calc" xfId="5918" xr:uid="{00000000-0005-0000-0000-000028170000}"/>
    <cellStyle name="20% - Accent3 3 2 5 2 3" xfId="5919" xr:uid="{00000000-0005-0000-0000-000029170000}"/>
    <cellStyle name="20% - Accent3 3 2 5 2 4" xfId="5920" xr:uid="{00000000-0005-0000-0000-00002A170000}"/>
    <cellStyle name="20% - Accent3 3 2 5 2 5" xfId="5921" xr:uid="{00000000-0005-0000-0000-00002B170000}"/>
    <cellStyle name="20% - Accent3 3 2 5 2_OATT calc" xfId="5922" xr:uid="{00000000-0005-0000-0000-00002C170000}"/>
    <cellStyle name="20% - Accent3 3 2 5 3" xfId="5923" xr:uid="{00000000-0005-0000-0000-00002D170000}"/>
    <cellStyle name="20% - Accent3 3 2 5 3 2" xfId="5924" xr:uid="{00000000-0005-0000-0000-00002E170000}"/>
    <cellStyle name="20% - Accent3 3 2 5 3 2 2" xfId="5925" xr:uid="{00000000-0005-0000-0000-00002F170000}"/>
    <cellStyle name="20% - Accent3 3 2 5 3 2 3" xfId="5926" xr:uid="{00000000-0005-0000-0000-000030170000}"/>
    <cellStyle name="20% - Accent3 3 2 5 3 2_OATT calc" xfId="5927" xr:uid="{00000000-0005-0000-0000-000031170000}"/>
    <cellStyle name="20% - Accent3 3 2 5 3 3" xfId="5928" xr:uid="{00000000-0005-0000-0000-000032170000}"/>
    <cellStyle name="20% - Accent3 3 2 5 3 4" xfId="5929" xr:uid="{00000000-0005-0000-0000-000033170000}"/>
    <cellStyle name="20% - Accent3 3 2 5 3_OATT calc" xfId="5930" xr:uid="{00000000-0005-0000-0000-000034170000}"/>
    <cellStyle name="20% - Accent3 3 2 5 4" xfId="5931" xr:uid="{00000000-0005-0000-0000-000035170000}"/>
    <cellStyle name="20% - Accent3 3 2 5 4 2" xfId="5932" xr:uid="{00000000-0005-0000-0000-000036170000}"/>
    <cellStyle name="20% - Accent3 3 2 5 4 3" xfId="5933" xr:uid="{00000000-0005-0000-0000-000037170000}"/>
    <cellStyle name="20% - Accent3 3 2 5 4_OATT calc" xfId="5934" xr:uid="{00000000-0005-0000-0000-000038170000}"/>
    <cellStyle name="20% - Accent3 3 2 5 5" xfId="5935" xr:uid="{00000000-0005-0000-0000-000039170000}"/>
    <cellStyle name="20% - Accent3 3 2 5 6" xfId="5936" xr:uid="{00000000-0005-0000-0000-00003A170000}"/>
    <cellStyle name="20% - Accent3 3 2 5 7" xfId="5937" xr:uid="{00000000-0005-0000-0000-00003B170000}"/>
    <cellStyle name="20% - Accent3 3 2 5 8" xfId="5938" xr:uid="{00000000-0005-0000-0000-00003C170000}"/>
    <cellStyle name="20% - Accent3 3 2 5 9" xfId="5939" xr:uid="{00000000-0005-0000-0000-00003D170000}"/>
    <cellStyle name="20% - Accent3 3 2 5_OATT calc" xfId="5940" xr:uid="{00000000-0005-0000-0000-00003E170000}"/>
    <cellStyle name="20% - Accent3 3 2 6" xfId="5941" xr:uid="{00000000-0005-0000-0000-00003F170000}"/>
    <cellStyle name="20% - Accent3 3 2 6 2" xfId="5942" xr:uid="{00000000-0005-0000-0000-000040170000}"/>
    <cellStyle name="20% - Accent3 3 2 6 2 2" xfId="5943" xr:uid="{00000000-0005-0000-0000-000041170000}"/>
    <cellStyle name="20% - Accent3 3 2 6 2 3" xfId="5944" xr:uid="{00000000-0005-0000-0000-000042170000}"/>
    <cellStyle name="20% - Accent3 3 2 6 2_OATT calc" xfId="5945" xr:uid="{00000000-0005-0000-0000-000043170000}"/>
    <cellStyle name="20% - Accent3 3 2 6 3" xfId="5946" xr:uid="{00000000-0005-0000-0000-000044170000}"/>
    <cellStyle name="20% - Accent3 3 2 6 4" xfId="5947" xr:uid="{00000000-0005-0000-0000-000045170000}"/>
    <cellStyle name="20% - Accent3 3 2 6 5" xfId="5948" xr:uid="{00000000-0005-0000-0000-000046170000}"/>
    <cellStyle name="20% - Accent3 3 2 6_OATT calc" xfId="5949" xr:uid="{00000000-0005-0000-0000-000047170000}"/>
    <cellStyle name="20% - Accent3 3 2 7" xfId="5950" xr:uid="{00000000-0005-0000-0000-000048170000}"/>
    <cellStyle name="20% - Accent3 3 2 7 2" xfId="5951" xr:uid="{00000000-0005-0000-0000-000049170000}"/>
    <cellStyle name="20% - Accent3 3 2 7 2 2" xfId="5952" xr:uid="{00000000-0005-0000-0000-00004A170000}"/>
    <cellStyle name="20% - Accent3 3 2 7 2 3" xfId="5953" xr:uid="{00000000-0005-0000-0000-00004B170000}"/>
    <cellStyle name="20% - Accent3 3 2 7 2_OATT calc" xfId="5954" xr:uid="{00000000-0005-0000-0000-00004C170000}"/>
    <cellStyle name="20% - Accent3 3 2 7 3" xfId="5955" xr:uid="{00000000-0005-0000-0000-00004D170000}"/>
    <cellStyle name="20% - Accent3 3 2 7 4" xfId="5956" xr:uid="{00000000-0005-0000-0000-00004E170000}"/>
    <cellStyle name="20% - Accent3 3 2 7_OATT calc" xfId="5957" xr:uid="{00000000-0005-0000-0000-00004F170000}"/>
    <cellStyle name="20% - Accent3 3 2 8" xfId="5958" xr:uid="{00000000-0005-0000-0000-000050170000}"/>
    <cellStyle name="20% - Accent3 3 2 8 2" xfId="5959" xr:uid="{00000000-0005-0000-0000-000051170000}"/>
    <cellStyle name="20% - Accent3 3 2 8 3" xfId="5960" xr:uid="{00000000-0005-0000-0000-000052170000}"/>
    <cellStyle name="20% - Accent3 3 2 8_OATT calc" xfId="5961" xr:uid="{00000000-0005-0000-0000-000053170000}"/>
    <cellStyle name="20% - Accent3 3 2 9" xfId="5962" xr:uid="{00000000-0005-0000-0000-000054170000}"/>
    <cellStyle name="20% - Accent3 3 2_OATT calc" xfId="5963" xr:uid="{00000000-0005-0000-0000-000055170000}"/>
    <cellStyle name="20% - Accent3 3 3" xfId="5964" xr:uid="{00000000-0005-0000-0000-000056170000}"/>
    <cellStyle name="20% - Accent3 3 3 10" xfId="5965" xr:uid="{00000000-0005-0000-0000-000057170000}"/>
    <cellStyle name="20% - Accent3 3 3 11" xfId="5966" xr:uid="{00000000-0005-0000-0000-000058170000}"/>
    <cellStyle name="20% - Accent3 3 3 12" xfId="5967" xr:uid="{00000000-0005-0000-0000-000059170000}"/>
    <cellStyle name="20% - Accent3 3 3 2" xfId="5968" xr:uid="{00000000-0005-0000-0000-00005A170000}"/>
    <cellStyle name="20% - Accent3 3 3 2 10" xfId="5969" xr:uid="{00000000-0005-0000-0000-00005B170000}"/>
    <cellStyle name="20% - Accent3 3 3 2 11" xfId="5970" xr:uid="{00000000-0005-0000-0000-00005C170000}"/>
    <cellStyle name="20% - Accent3 3 3 2 2" xfId="5971" xr:uid="{00000000-0005-0000-0000-00005D170000}"/>
    <cellStyle name="20% - Accent3 3 3 2 2 10" xfId="5972" xr:uid="{00000000-0005-0000-0000-00005E170000}"/>
    <cellStyle name="20% - Accent3 3 3 2 2 11" xfId="5973" xr:uid="{00000000-0005-0000-0000-00005F170000}"/>
    <cellStyle name="20% - Accent3 3 3 2 2 2" xfId="5974" xr:uid="{00000000-0005-0000-0000-000060170000}"/>
    <cellStyle name="20% - Accent3 3 3 2 2 2 2" xfId="5975" xr:uid="{00000000-0005-0000-0000-000061170000}"/>
    <cellStyle name="20% - Accent3 3 3 2 2 2 2 2" xfId="5976" xr:uid="{00000000-0005-0000-0000-000062170000}"/>
    <cellStyle name="20% - Accent3 3 3 2 2 2 2 3" xfId="5977" xr:uid="{00000000-0005-0000-0000-000063170000}"/>
    <cellStyle name="20% - Accent3 3 3 2 2 2 2_OATT calc" xfId="5978" xr:uid="{00000000-0005-0000-0000-000064170000}"/>
    <cellStyle name="20% - Accent3 3 3 2 2 2 3" xfId="5979" xr:uid="{00000000-0005-0000-0000-000065170000}"/>
    <cellStyle name="20% - Accent3 3 3 2 2 2 4" xfId="5980" xr:uid="{00000000-0005-0000-0000-000066170000}"/>
    <cellStyle name="20% - Accent3 3 3 2 2 2 5" xfId="5981" xr:uid="{00000000-0005-0000-0000-000067170000}"/>
    <cellStyle name="20% - Accent3 3 3 2 2 2_OATT calc" xfId="5982" xr:uid="{00000000-0005-0000-0000-000068170000}"/>
    <cellStyle name="20% - Accent3 3 3 2 2 3" xfId="5983" xr:uid="{00000000-0005-0000-0000-000069170000}"/>
    <cellStyle name="20% - Accent3 3 3 2 2 3 2" xfId="5984" xr:uid="{00000000-0005-0000-0000-00006A170000}"/>
    <cellStyle name="20% - Accent3 3 3 2 2 3 2 2" xfId="5985" xr:uid="{00000000-0005-0000-0000-00006B170000}"/>
    <cellStyle name="20% - Accent3 3 3 2 2 3 2 3" xfId="5986" xr:uid="{00000000-0005-0000-0000-00006C170000}"/>
    <cellStyle name="20% - Accent3 3 3 2 2 3 2_OATT calc" xfId="5987" xr:uid="{00000000-0005-0000-0000-00006D170000}"/>
    <cellStyle name="20% - Accent3 3 3 2 2 3 3" xfId="5988" xr:uid="{00000000-0005-0000-0000-00006E170000}"/>
    <cellStyle name="20% - Accent3 3 3 2 2 3 4" xfId="5989" xr:uid="{00000000-0005-0000-0000-00006F170000}"/>
    <cellStyle name="20% - Accent3 3 3 2 2 3_OATT calc" xfId="5990" xr:uid="{00000000-0005-0000-0000-000070170000}"/>
    <cellStyle name="20% - Accent3 3 3 2 2 4" xfId="5991" xr:uid="{00000000-0005-0000-0000-000071170000}"/>
    <cellStyle name="20% - Accent3 3 3 2 2 4 2" xfId="5992" xr:uid="{00000000-0005-0000-0000-000072170000}"/>
    <cellStyle name="20% - Accent3 3 3 2 2 4 3" xfId="5993" xr:uid="{00000000-0005-0000-0000-000073170000}"/>
    <cellStyle name="20% - Accent3 3 3 2 2 4_OATT calc" xfId="5994" xr:uid="{00000000-0005-0000-0000-000074170000}"/>
    <cellStyle name="20% - Accent3 3 3 2 2 5" xfId="5995" xr:uid="{00000000-0005-0000-0000-000075170000}"/>
    <cellStyle name="20% - Accent3 3 3 2 2 6" xfId="5996" xr:uid="{00000000-0005-0000-0000-000076170000}"/>
    <cellStyle name="20% - Accent3 3 3 2 2 7" xfId="5997" xr:uid="{00000000-0005-0000-0000-000077170000}"/>
    <cellStyle name="20% - Accent3 3 3 2 2 8" xfId="5998" xr:uid="{00000000-0005-0000-0000-000078170000}"/>
    <cellStyle name="20% - Accent3 3 3 2 2 9" xfId="5999" xr:uid="{00000000-0005-0000-0000-000079170000}"/>
    <cellStyle name="20% - Accent3 3 3 2 2_OATT calc" xfId="6000" xr:uid="{00000000-0005-0000-0000-00007A170000}"/>
    <cellStyle name="20% - Accent3 3 3 2 3" xfId="6001" xr:uid="{00000000-0005-0000-0000-00007B170000}"/>
    <cellStyle name="20% - Accent3 3 3 2 3 2" xfId="6002" xr:uid="{00000000-0005-0000-0000-00007C170000}"/>
    <cellStyle name="20% - Accent3 3 3 2 3 2 2" xfId="6003" xr:uid="{00000000-0005-0000-0000-00007D170000}"/>
    <cellStyle name="20% - Accent3 3 3 2 3 2 3" xfId="6004" xr:uid="{00000000-0005-0000-0000-00007E170000}"/>
    <cellStyle name="20% - Accent3 3 3 2 3 2_OATT calc" xfId="6005" xr:uid="{00000000-0005-0000-0000-00007F170000}"/>
    <cellStyle name="20% - Accent3 3 3 2 3 3" xfId="6006" xr:uid="{00000000-0005-0000-0000-000080170000}"/>
    <cellStyle name="20% - Accent3 3 3 2 3 4" xfId="6007" xr:uid="{00000000-0005-0000-0000-000081170000}"/>
    <cellStyle name="20% - Accent3 3 3 2 3 5" xfId="6008" xr:uid="{00000000-0005-0000-0000-000082170000}"/>
    <cellStyle name="20% - Accent3 3 3 2 3_OATT calc" xfId="6009" xr:uid="{00000000-0005-0000-0000-000083170000}"/>
    <cellStyle name="20% - Accent3 3 3 2 4" xfId="6010" xr:uid="{00000000-0005-0000-0000-000084170000}"/>
    <cellStyle name="20% - Accent3 3 3 2 4 2" xfId="6011" xr:uid="{00000000-0005-0000-0000-000085170000}"/>
    <cellStyle name="20% - Accent3 3 3 2 4 2 2" xfId="6012" xr:uid="{00000000-0005-0000-0000-000086170000}"/>
    <cellStyle name="20% - Accent3 3 3 2 4 2 3" xfId="6013" xr:uid="{00000000-0005-0000-0000-000087170000}"/>
    <cellStyle name="20% - Accent3 3 3 2 4 2_OATT calc" xfId="6014" xr:uid="{00000000-0005-0000-0000-000088170000}"/>
    <cellStyle name="20% - Accent3 3 3 2 4 3" xfId="6015" xr:uid="{00000000-0005-0000-0000-000089170000}"/>
    <cellStyle name="20% - Accent3 3 3 2 4 4" xfId="6016" xr:uid="{00000000-0005-0000-0000-00008A170000}"/>
    <cellStyle name="20% - Accent3 3 3 2 4_OATT calc" xfId="6017" xr:uid="{00000000-0005-0000-0000-00008B170000}"/>
    <cellStyle name="20% - Accent3 3 3 2 5" xfId="6018" xr:uid="{00000000-0005-0000-0000-00008C170000}"/>
    <cellStyle name="20% - Accent3 3 3 2 5 2" xfId="6019" xr:uid="{00000000-0005-0000-0000-00008D170000}"/>
    <cellStyle name="20% - Accent3 3 3 2 5 3" xfId="6020" xr:uid="{00000000-0005-0000-0000-00008E170000}"/>
    <cellStyle name="20% - Accent3 3 3 2 5_OATT calc" xfId="6021" xr:uid="{00000000-0005-0000-0000-00008F170000}"/>
    <cellStyle name="20% - Accent3 3 3 2 6" xfId="6022" xr:uid="{00000000-0005-0000-0000-000090170000}"/>
    <cellStyle name="20% - Accent3 3 3 2 7" xfId="6023" xr:uid="{00000000-0005-0000-0000-000091170000}"/>
    <cellStyle name="20% - Accent3 3 3 2 8" xfId="6024" xr:uid="{00000000-0005-0000-0000-000092170000}"/>
    <cellStyle name="20% - Accent3 3 3 2 9" xfId="6025" xr:uid="{00000000-0005-0000-0000-000093170000}"/>
    <cellStyle name="20% - Accent3 3 3 2_OATT calc" xfId="6026" xr:uid="{00000000-0005-0000-0000-000094170000}"/>
    <cellStyle name="20% - Accent3 3 3 3" xfId="6027" xr:uid="{00000000-0005-0000-0000-000095170000}"/>
    <cellStyle name="20% - Accent3 3 3 3 10" xfId="6028" xr:uid="{00000000-0005-0000-0000-000096170000}"/>
    <cellStyle name="20% - Accent3 3 3 3 11" xfId="6029" xr:uid="{00000000-0005-0000-0000-000097170000}"/>
    <cellStyle name="20% - Accent3 3 3 3 2" xfId="6030" xr:uid="{00000000-0005-0000-0000-000098170000}"/>
    <cellStyle name="20% - Accent3 3 3 3 2 2" xfId="6031" xr:uid="{00000000-0005-0000-0000-000099170000}"/>
    <cellStyle name="20% - Accent3 3 3 3 2 2 2" xfId="6032" xr:uid="{00000000-0005-0000-0000-00009A170000}"/>
    <cellStyle name="20% - Accent3 3 3 3 2 2 3" xfId="6033" xr:uid="{00000000-0005-0000-0000-00009B170000}"/>
    <cellStyle name="20% - Accent3 3 3 3 2 2_OATT calc" xfId="6034" xr:uid="{00000000-0005-0000-0000-00009C170000}"/>
    <cellStyle name="20% - Accent3 3 3 3 2 3" xfId="6035" xr:uid="{00000000-0005-0000-0000-00009D170000}"/>
    <cellStyle name="20% - Accent3 3 3 3 2 4" xfId="6036" xr:uid="{00000000-0005-0000-0000-00009E170000}"/>
    <cellStyle name="20% - Accent3 3 3 3 2 5" xfId="6037" xr:uid="{00000000-0005-0000-0000-00009F170000}"/>
    <cellStyle name="20% - Accent3 3 3 3 2_OATT calc" xfId="6038" xr:uid="{00000000-0005-0000-0000-0000A0170000}"/>
    <cellStyle name="20% - Accent3 3 3 3 3" xfId="6039" xr:uid="{00000000-0005-0000-0000-0000A1170000}"/>
    <cellStyle name="20% - Accent3 3 3 3 3 2" xfId="6040" xr:uid="{00000000-0005-0000-0000-0000A2170000}"/>
    <cellStyle name="20% - Accent3 3 3 3 3 2 2" xfId="6041" xr:uid="{00000000-0005-0000-0000-0000A3170000}"/>
    <cellStyle name="20% - Accent3 3 3 3 3 2 3" xfId="6042" xr:uid="{00000000-0005-0000-0000-0000A4170000}"/>
    <cellStyle name="20% - Accent3 3 3 3 3 2_OATT calc" xfId="6043" xr:uid="{00000000-0005-0000-0000-0000A5170000}"/>
    <cellStyle name="20% - Accent3 3 3 3 3 3" xfId="6044" xr:uid="{00000000-0005-0000-0000-0000A6170000}"/>
    <cellStyle name="20% - Accent3 3 3 3 3 4" xfId="6045" xr:uid="{00000000-0005-0000-0000-0000A7170000}"/>
    <cellStyle name="20% - Accent3 3 3 3 3_OATT calc" xfId="6046" xr:uid="{00000000-0005-0000-0000-0000A8170000}"/>
    <cellStyle name="20% - Accent3 3 3 3 4" xfId="6047" xr:uid="{00000000-0005-0000-0000-0000A9170000}"/>
    <cellStyle name="20% - Accent3 3 3 3 4 2" xfId="6048" xr:uid="{00000000-0005-0000-0000-0000AA170000}"/>
    <cellStyle name="20% - Accent3 3 3 3 4 3" xfId="6049" xr:uid="{00000000-0005-0000-0000-0000AB170000}"/>
    <cellStyle name="20% - Accent3 3 3 3 4_OATT calc" xfId="6050" xr:uid="{00000000-0005-0000-0000-0000AC170000}"/>
    <cellStyle name="20% - Accent3 3 3 3 5" xfId="6051" xr:uid="{00000000-0005-0000-0000-0000AD170000}"/>
    <cellStyle name="20% - Accent3 3 3 3 6" xfId="6052" xr:uid="{00000000-0005-0000-0000-0000AE170000}"/>
    <cellStyle name="20% - Accent3 3 3 3 7" xfId="6053" xr:uid="{00000000-0005-0000-0000-0000AF170000}"/>
    <cellStyle name="20% - Accent3 3 3 3 8" xfId="6054" xr:uid="{00000000-0005-0000-0000-0000B0170000}"/>
    <cellStyle name="20% - Accent3 3 3 3 9" xfId="6055" xr:uid="{00000000-0005-0000-0000-0000B1170000}"/>
    <cellStyle name="20% - Accent3 3 3 3_OATT calc" xfId="6056" xr:uid="{00000000-0005-0000-0000-0000B2170000}"/>
    <cellStyle name="20% - Accent3 3 3 4" xfId="6057" xr:uid="{00000000-0005-0000-0000-0000B3170000}"/>
    <cellStyle name="20% - Accent3 3 3 4 2" xfId="6058" xr:uid="{00000000-0005-0000-0000-0000B4170000}"/>
    <cellStyle name="20% - Accent3 3 3 4 2 2" xfId="6059" xr:uid="{00000000-0005-0000-0000-0000B5170000}"/>
    <cellStyle name="20% - Accent3 3 3 4 2 3" xfId="6060" xr:uid="{00000000-0005-0000-0000-0000B6170000}"/>
    <cellStyle name="20% - Accent3 3 3 4 2_OATT calc" xfId="6061" xr:uid="{00000000-0005-0000-0000-0000B7170000}"/>
    <cellStyle name="20% - Accent3 3 3 4 3" xfId="6062" xr:uid="{00000000-0005-0000-0000-0000B8170000}"/>
    <cellStyle name="20% - Accent3 3 3 4 4" xfId="6063" xr:uid="{00000000-0005-0000-0000-0000B9170000}"/>
    <cellStyle name="20% - Accent3 3 3 4 5" xfId="6064" xr:uid="{00000000-0005-0000-0000-0000BA170000}"/>
    <cellStyle name="20% - Accent3 3 3 4_OATT calc" xfId="6065" xr:uid="{00000000-0005-0000-0000-0000BB170000}"/>
    <cellStyle name="20% - Accent3 3 3 5" xfId="6066" xr:uid="{00000000-0005-0000-0000-0000BC170000}"/>
    <cellStyle name="20% - Accent3 3 3 5 2" xfId="6067" xr:uid="{00000000-0005-0000-0000-0000BD170000}"/>
    <cellStyle name="20% - Accent3 3 3 5 2 2" xfId="6068" xr:uid="{00000000-0005-0000-0000-0000BE170000}"/>
    <cellStyle name="20% - Accent3 3 3 5 2 3" xfId="6069" xr:uid="{00000000-0005-0000-0000-0000BF170000}"/>
    <cellStyle name="20% - Accent3 3 3 5 2_OATT calc" xfId="6070" xr:uid="{00000000-0005-0000-0000-0000C0170000}"/>
    <cellStyle name="20% - Accent3 3 3 5 3" xfId="6071" xr:uid="{00000000-0005-0000-0000-0000C1170000}"/>
    <cellStyle name="20% - Accent3 3 3 5 4" xfId="6072" xr:uid="{00000000-0005-0000-0000-0000C2170000}"/>
    <cellStyle name="20% - Accent3 3 3 5_OATT calc" xfId="6073" xr:uid="{00000000-0005-0000-0000-0000C3170000}"/>
    <cellStyle name="20% - Accent3 3 3 6" xfId="6074" xr:uid="{00000000-0005-0000-0000-0000C4170000}"/>
    <cellStyle name="20% - Accent3 3 3 6 2" xfId="6075" xr:uid="{00000000-0005-0000-0000-0000C5170000}"/>
    <cellStyle name="20% - Accent3 3 3 6 3" xfId="6076" xr:uid="{00000000-0005-0000-0000-0000C6170000}"/>
    <cellStyle name="20% - Accent3 3 3 6_OATT calc" xfId="6077" xr:uid="{00000000-0005-0000-0000-0000C7170000}"/>
    <cellStyle name="20% - Accent3 3 3 7" xfId="6078" xr:uid="{00000000-0005-0000-0000-0000C8170000}"/>
    <cellStyle name="20% - Accent3 3 3 8" xfId="6079" xr:uid="{00000000-0005-0000-0000-0000C9170000}"/>
    <cellStyle name="20% - Accent3 3 3 9" xfId="6080" xr:uid="{00000000-0005-0000-0000-0000CA170000}"/>
    <cellStyle name="20% - Accent3 3 3_OATT calc" xfId="6081" xr:uid="{00000000-0005-0000-0000-0000CB170000}"/>
    <cellStyle name="20% - Accent3 3 4" xfId="6082" xr:uid="{00000000-0005-0000-0000-0000CC170000}"/>
    <cellStyle name="20% - Accent3 3 4 10" xfId="6083" xr:uid="{00000000-0005-0000-0000-0000CD170000}"/>
    <cellStyle name="20% - Accent3 3 4 11" xfId="6084" xr:uid="{00000000-0005-0000-0000-0000CE170000}"/>
    <cellStyle name="20% - Accent3 3 4 12" xfId="6085" xr:uid="{00000000-0005-0000-0000-0000CF170000}"/>
    <cellStyle name="20% - Accent3 3 4 2" xfId="6086" xr:uid="{00000000-0005-0000-0000-0000D0170000}"/>
    <cellStyle name="20% - Accent3 3 4 2 10" xfId="6087" xr:uid="{00000000-0005-0000-0000-0000D1170000}"/>
    <cellStyle name="20% - Accent3 3 4 2 11" xfId="6088" xr:uid="{00000000-0005-0000-0000-0000D2170000}"/>
    <cellStyle name="20% - Accent3 3 4 2 2" xfId="6089" xr:uid="{00000000-0005-0000-0000-0000D3170000}"/>
    <cellStyle name="20% - Accent3 3 4 2 2 10" xfId="6090" xr:uid="{00000000-0005-0000-0000-0000D4170000}"/>
    <cellStyle name="20% - Accent3 3 4 2 2 11" xfId="6091" xr:uid="{00000000-0005-0000-0000-0000D5170000}"/>
    <cellStyle name="20% - Accent3 3 4 2 2 2" xfId="6092" xr:uid="{00000000-0005-0000-0000-0000D6170000}"/>
    <cellStyle name="20% - Accent3 3 4 2 2 2 2" xfId="6093" xr:uid="{00000000-0005-0000-0000-0000D7170000}"/>
    <cellStyle name="20% - Accent3 3 4 2 2 2 2 2" xfId="6094" xr:uid="{00000000-0005-0000-0000-0000D8170000}"/>
    <cellStyle name="20% - Accent3 3 4 2 2 2 2 3" xfId="6095" xr:uid="{00000000-0005-0000-0000-0000D9170000}"/>
    <cellStyle name="20% - Accent3 3 4 2 2 2 2_OATT calc" xfId="6096" xr:uid="{00000000-0005-0000-0000-0000DA170000}"/>
    <cellStyle name="20% - Accent3 3 4 2 2 2 3" xfId="6097" xr:uid="{00000000-0005-0000-0000-0000DB170000}"/>
    <cellStyle name="20% - Accent3 3 4 2 2 2 4" xfId="6098" xr:uid="{00000000-0005-0000-0000-0000DC170000}"/>
    <cellStyle name="20% - Accent3 3 4 2 2 2 5" xfId="6099" xr:uid="{00000000-0005-0000-0000-0000DD170000}"/>
    <cellStyle name="20% - Accent3 3 4 2 2 2_OATT calc" xfId="6100" xr:uid="{00000000-0005-0000-0000-0000DE170000}"/>
    <cellStyle name="20% - Accent3 3 4 2 2 3" xfId="6101" xr:uid="{00000000-0005-0000-0000-0000DF170000}"/>
    <cellStyle name="20% - Accent3 3 4 2 2 3 2" xfId="6102" xr:uid="{00000000-0005-0000-0000-0000E0170000}"/>
    <cellStyle name="20% - Accent3 3 4 2 2 3 2 2" xfId="6103" xr:uid="{00000000-0005-0000-0000-0000E1170000}"/>
    <cellStyle name="20% - Accent3 3 4 2 2 3 2 3" xfId="6104" xr:uid="{00000000-0005-0000-0000-0000E2170000}"/>
    <cellStyle name="20% - Accent3 3 4 2 2 3 2_OATT calc" xfId="6105" xr:uid="{00000000-0005-0000-0000-0000E3170000}"/>
    <cellStyle name="20% - Accent3 3 4 2 2 3 3" xfId="6106" xr:uid="{00000000-0005-0000-0000-0000E4170000}"/>
    <cellStyle name="20% - Accent3 3 4 2 2 3 4" xfId="6107" xr:uid="{00000000-0005-0000-0000-0000E5170000}"/>
    <cellStyle name="20% - Accent3 3 4 2 2 3_OATT calc" xfId="6108" xr:uid="{00000000-0005-0000-0000-0000E6170000}"/>
    <cellStyle name="20% - Accent3 3 4 2 2 4" xfId="6109" xr:uid="{00000000-0005-0000-0000-0000E7170000}"/>
    <cellStyle name="20% - Accent3 3 4 2 2 4 2" xfId="6110" xr:uid="{00000000-0005-0000-0000-0000E8170000}"/>
    <cellStyle name="20% - Accent3 3 4 2 2 4 3" xfId="6111" xr:uid="{00000000-0005-0000-0000-0000E9170000}"/>
    <cellStyle name="20% - Accent3 3 4 2 2 4_OATT calc" xfId="6112" xr:uid="{00000000-0005-0000-0000-0000EA170000}"/>
    <cellStyle name="20% - Accent3 3 4 2 2 5" xfId="6113" xr:uid="{00000000-0005-0000-0000-0000EB170000}"/>
    <cellStyle name="20% - Accent3 3 4 2 2 6" xfId="6114" xr:uid="{00000000-0005-0000-0000-0000EC170000}"/>
    <cellStyle name="20% - Accent3 3 4 2 2 7" xfId="6115" xr:uid="{00000000-0005-0000-0000-0000ED170000}"/>
    <cellStyle name="20% - Accent3 3 4 2 2 8" xfId="6116" xr:uid="{00000000-0005-0000-0000-0000EE170000}"/>
    <cellStyle name="20% - Accent3 3 4 2 2 9" xfId="6117" xr:uid="{00000000-0005-0000-0000-0000EF170000}"/>
    <cellStyle name="20% - Accent3 3 4 2 2_OATT calc" xfId="6118" xr:uid="{00000000-0005-0000-0000-0000F0170000}"/>
    <cellStyle name="20% - Accent3 3 4 2 3" xfId="6119" xr:uid="{00000000-0005-0000-0000-0000F1170000}"/>
    <cellStyle name="20% - Accent3 3 4 2 3 2" xfId="6120" xr:uid="{00000000-0005-0000-0000-0000F2170000}"/>
    <cellStyle name="20% - Accent3 3 4 2 3 2 2" xfId="6121" xr:uid="{00000000-0005-0000-0000-0000F3170000}"/>
    <cellStyle name="20% - Accent3 3 4 2 3 2 3" xfId="6122" xr:uid="{00000000-0005-0000-0000-0000F4170000}"/>
    <cellStyle name="20% - Accent3 3 4 2 3 2_OATT calc" xfId="6123" xr:uid="{00000000-0005-0000-0000-0000F5170000}"/>
    <cellStyle name="20% - Accent3 3 4 2 3 3" xfId="6124" xr:uid="{00000000-0005-0000-0000-0000F6170000}"/>
    <cellStyle name="20% - Accent3 3 4 2 3 4" xfId="6125" xr:uid="{00000000-0005-0000-0000-0000F7170000}"/>
    <cellStyle name="20% - Accent3 3 4 2 3 5" xfId="6126" xr:uid="{00000000-0005-0000-0000-0000F8170000}"/>
    <cellStyle name="20% - Accent3 3 4 2 3_OATT calc" xfId="6127" xr:uid="{00000000-0005-0000-0000-0000F9170000}"/>
    <cellStyle name="20% - Accent3 3 4 2 4" xfId="6128" xr:uid="{00000000-0005-0000-0000-0000FA170000}"/>
    <cellStyle name="20% - Accent3 3 4 2 4 2" xfId="6129" xr:uid="{00000000-0005-0000-0000-0000FB170000}"/>
    <cellStyle name="20% - Accent3 3 4 2 4 2 2" xfId="6130" xr:uid="{00000000-0005-0000-0000-0000FC170000}"/>
    <cellStyle name="20% - Accent3 3 4 2 4 2 3" xfId="6131" xr:uid="{00000000-0005-0000-0000-0000FD170000}"/>
    <cellStyle name="20% - Accent3 3 4 2 4 2_OATT calc" xfId="6132" xr:uid="{00000000-0005-0000-0000-0000FE170000}"/>
    <cellStyle name="20% - Accent3 3 4 2 4 3" xfId="6133" xr:uid="{00000000-0005-0000-0000-0000FF170000}"/>
    <cellStyle name="20% - Accent3 3 4 2 4 4" xfId="6134" xr:uid="{00000000-0005-0000-0000-000000180000}"/>
    <cellStyle name="20% - Accent3 3 4 2 4_OATT calc" xfId="6135" xr:uid="{00000000-0005-0000-0000-000001180000}"/>
    <cellStyle name="20% - Accent3 3 4 2 5" xfId="6136" xr:uid="{00000000-0005-0000-0000-000002180000}"/>
    <cellStyle name="20% - Accent3 3 4 2 5 2" xfId="6137" xr:uid="{00000000-0005-0000-0000-000003180000}"/>
    <cellStyle name="20% - Accent3 3 4 2 5 3" xfId="6138" xr:uid="{00000000-0005-0000-0000-000004180000}"/>
    <cellStyle name="20% - Accent3 3 4 2 5_OATT calc" xfId="6139" xr:uid="{00000000-0005-0000-0000-000005180000}"/>
    <cellStyle name="20% - Accent3 3 4 2 6" xfId="6140" xr:uid="{00000000-0005-0000-0000-000006180000}"/>
    <cellStyle name="20% - Accent3 3 4 2 7" xfId="6141" xr:uid="{00000000-0005-0000-0000-000007180000}"/>
    <cellStyle name="20% - Accent3 3 4 2 8" xfId="6142" xr:uid="{00000000-0005-0000-0000-000008180000}"/>
    <cellStyle name="20% - Accent3 3 4 2 9" xfId="6143" xr:uid="{00000000-0005-0000-0000-000009180000}"/>
    <cellStyle name="20% - Accent3 3 4 2_OATT calc" xfId="6144" xr:uid="{00000000-0005-0000-0000-00000A180000}"/>
    <cellStyle name="20% - Accent3 3 4 3" xfId="6145" xr:uid="{00000000-0005-0000-0000-00000B180000}"/>
    <cellStyle name="20% - Accent3 3 4 3 10" xfId="6146" xr:uid="{00000000-0005-0000-0000-00000C180000}"/>
    <cellStyle name="20% - Accent3 3 4 3 11" xfId="6147" xr:uid="{00000000-0005-0000-0000-00000D180000}"/>
    <cellStyle name="20% - Accent3 3 4 3 2" xfId="6148" xr:uid="{00000000-0005-0000-0000-00000E180000}"/>
    <cellStyle name="20% - Accent3 3 4 3 2 2" xfId="6149" xr:uid="{00000000-0005-0000-0000-00000F180000}"/>
    <cellStyle name="20% - Accent3 3 4 3 2 2 2" xfId="6150" xr:uid="{00000000-0005-0000-0000-000010180000}"/>
    <cellStyle name="20% - Accent3 3 4 3 2 2 3" xfId="6151" xr:uid="{00000000-0005-0000-0000-000011180000}"/>
    <cellStyle name="20% - Accent3 3 4 3 2 2_OATT calc" xfId="6152" xr:uid="{00000000-0005-0000-0000-000012180000}"/>
    <cellStyle name="20% - Accent3 3 4 3 2 3" xfId="6153" xr:uid="{00000000-0005-0000-0000-000013180000}"/>
    <cellStyle name="20% - Accent3 3 4 3 2 4" xfId="6154" xr:uid="{00000000-0005-0000-0000-000014180000}"/>
    <cellStyle name="20% - Accent3 3 4 3 2 5" xfId="6155" xr:uid="{00000000-0005-0000-0000-000015180000}"/>
    <cellStyle name="20% - Accent3 3 4 3 2_OATT calc" xfId="6156" xr:uid="{00000000-0005-0000-0000-000016180000}"/>
    <cellStyle name="20% - Accent3 3 4 3 3" xfId="6157" xr:uid="{00000000-0005-0000-0000-000017180000}"/>
    <cellStyle name="20% - Accent3 3 4 3 3 2" xfId="6158" xr:uid="{00000000-0005-0000-0000-000018180000}"/>
    <cellStyle name="20% - Accent3 3 4 3 3 2 2" xfId="6159" xr:uid="{00000000-0005-0000-0000-000019180000}"/>
    <cellStyle name="20% - Accent3 3 4 3 3 2 3" xfId="6160" xr:uid="{00000000-0005-0000-0000-00001A180000}"/>
    <cellStyle name="20% - Accent3 3 4 3 3 2_OATT calc" xfId="6161" xr:uid="{00000000-0005-0000-0000-00001B180000}"/>
    <cellStyle name="20% - Accent3 3 4 3 3 3" xfId="6162" xr:uid="{00000000-0005-0000-0000-00001C180000}"/>
    <cellStyle name="20% - Accent3 3 4 3 3 4" xfId="6163" xr:uid="{00000000-0005-0000-0000-00001D180000}"/>
    <cellStyle name="20% - Accent3 3 4 3 3_OATT calc" xfId="6164" xr:uid="{00000000-0005-0000-0000-00001E180000}"/>
    <cellStyle name="20% - Accent3 3 4 3 4" xfId="6165" xr:uid="{00000000-0005-0000-0000-00001F180000}"/>
    <cellStyle name="20% - Accent3 3 4 3 4 2" xfId="6166" xr:uid="{00000000-0005-0000-0000-000020180000}"/>
    <cellStyle name="20% - Accent3 3 4 3 4 3" xfId="6167" xr:uid="{00000000-0005-0000-0000-000021180000}"/>
    <cellStyle name="20% - Accent3 3 4 3 4_OATT calc" xfId="6168" xr:uid="{00000000-0005-0000-0000-000022180000}"/>
    <cellStyle name="20% - Accent3 3 4 3 5" xfId="6169" xr:uid="{00000000-0005-0000-0000-000023180000}"/>
    <cellStyle name="20% - Accent3 3 4 3 6" xfId="6170" xr:uid="{00000000-0005-0000-0000-000024180000}"/>
    <cellStyle name="20% - Accent3 3 4 3 7" xfId="6171" xr:uid="{00000000-0005-0000-0000-000025180000}"/>
    <cellStyle name="20% - Accent3 3 4 3 8" xfId="6172" xr:uid="{00000000-0005-0000-0000-000026180000}"/>
    <cellStyle name="20% - Accent3 3 4 3 9" xfId="6173" xr:uid="{00000000-0005-0000-0000-000027180000}"/>
    <cellStyle name="20% - Accent3 3 4 3_OATT calc" xfId="6174" xr:uid="{00000000-0005-0000-0000-000028180000}"/>
    <cellStyle name="20% - Accent3 3 4 4" xfId="6175" xr:uid="{00000000-0005-0000-0000-000029180000}"/>
    <cellStyle name="20% - Accent3 3 4 4 2" xfId="6176" xr:uid="{00000000-0005-0000-0000-00002A180000}"/>
    <cellStyle name="20% - Accent3 3 4 4 2 2" xfId="6177" xr:uid="{00000000-0005-0000-0000-00002B180000}"/>
    <cellStyle name="20% - Accent3 3 4 4 2 3" xfId="6178" xr:uid="{00000000-0005-0000-0000-00002C180000}"/>
    <cellStyle name="20% - Accent3 3 4 4 2_OATT calc" xfId="6179" xr:uid="{00000000-0005-0000-0000-00002D180000}"/>
    <cellStyle name="20% - Accent3 3 4 4 3" xfId="6180" xr:uid="{00000000-0005-0000-0000-00002E180000}"/>
    <cellStyle name="20% - Accent3 3 4 4 4" xfId="6181" xr:uid="{00000000-0005-0000-0000-00002F180000}"/>
    <cellStyle name="20% - Accent3 3 4 4 5" xfId="6182" xr:uid="{00000000-0005-0000-0000-000030180000}"/>
    <cellStyle name="20% - Accent3 3 4 4_OATT calc" xfId="6183" xr:uid="{00000000-0005-0000-0000-000031180000}"/>
    <cellStyle name="20% - Accent3 3 4 5" xfId="6184" xr:uid="{00000000-0005-0000-0000-000032180000}"/>
    <cellStyle name="20% - Accent3 3 4 5 2" xfId="6185" xr:uid="{00000000-0005-0000-0000-000033180000}"/>
    <cellStyle name="20% - Accent3 3 4 5 2 2" xfId="6186" xr:uid="{00000000-0005-0000-0000-000034180000}"/>
    <cellStyle name="20% - Accent3 3 4 5 2 3" xfId="6187" xr:uid="{00000000-0005-0000-0000-000035180000}"/>
    <cellStyle name="20% - Accent3 3 4 5 2_OATT calc" xfId="6188" xr:uid="{00000000-0005-0000-0000-000036180000}"/>
    <cellStyle name="20% - Accent3 3 4 5 3" xfId="6189" xr:uid="{00000000-0005-0000-0000-000037180000}"/>
    <cellStyle name="20% - Accent3 3 4 5 4" xfId="6190" xr:uid="{00000000-0005-0000-0000-000038180000}"/>
    <cellStyle name="20% - Accent3 3 4 5_OATT calc" xfId="6191" xr:uid="{00000000-0005-0000-0000-000039180000}"/>
    <cellStyle name="20% - Accent3 3 4 6" xfId="6192" xr:uid="{00000000-0005-0000-0000-00003A180000}"/>
    <cellStyle name="20% - Accent3 3 4 6 2" xfId="6193" xr:uid="{00000000-0005-0000-0000-00003B180000}"/>
    <cellStyle name="20% - Accent3 3 4 6 3" xfId="6194" xr:uid="{00000000-0005-0000-0000-00003C180000}"/>
    <cellStyle name="20% - Accent3 3 4 6_OATT calc" xfId="6195" xr:uid="{00000000-0005-0000-0000-00003D180000}"/>
    <cellStyle name="20% - Accent3 3 4 7" xfId="6196" xr:uid="{00000000-0005-0000-0000-00003E180000}"/>
    <cellStyle name="20% - Accent3 3 4 8" xfId="6197" xr:uid="{00000000-0005-0000-0000-00003F180000}"/>
    <cellStyle name="20% - Accent3 3 4 9" xfId="6198" xr:uid="{00000000-0005-0000-0000-000040180000}"/>
    <cellStyle name="20% - Accent3 3 4_OATT calc" xfId="6199" xr:uid="{00000000-0005-0000-0000-000041180000}"/>
    <cellStyle name="20% - Accent3 3 5" xfId="6200" xr:uid="{00000000-0005-0000-0000-000042180000}"/>
    <cellStyle name="20% - Accent3 3 5 10" xfId="6201" xr:uid="{00000000-0005-0000-0000-000043180000}"/>
    <cellStyle name="20% - Accent3 3 5 11" xfId="6202" xr:uid="{00000000-0005-0000-0000-000044180000}"/>
    <cellStyle name="20% - Accent3 3 5 2" xfId="6203" xr:uid="{00000000-0005-0000-0000-000045180000}"/>
    <cellStyle name="20% - Accent3 3 5 2 10" xfId="6204" xr:uid="{00000000-0005-0000-0000-000046180000}"/>
    <cellStyle name="20% - Accent3 3 5 2 11" xfId="6205" xr:uid="{00000000-0005-0000-0000-000047180000}"/>
    <cellStyle name="20% - Accent3 3 5 2 2" xfId="6206" xr:uid="{00000000-0005-0000-0000-000048180000}"/>
    <cellStyle name="20% - Accent3 3 5 2 2 2" xfId="6207" xr:uid="{00000000-0005-0000-0000-000049180000}"/>
    <cellStyle name="20% - Accent3 3 5 2 2 2 2" xfId="6208" xr:uid="{00000000-0005-0000-0000-00004A180000}"/>
    <cellStyle name="20% - Accent3 3 5 2 2 2 3" xfId="6209" xr:uid="{00000000-0005-0000-0000-00004B180000}"/>
    <cellStyle name="20% - Accent3 3 5 2 2 2_OATT calc" xfId="6210" xr:uid="{00000000-0005-0000-0000-00004C180000}"/>
    <cellStyle name="20% - Accent3 3 5 2 2 3" xfId="6211" xr:uid="{00000000-0005-0000-0000-00004D180000}"/>
    <cellStyle name="20% - Accent3 3 5 2 2 4" xfId="6212" xr:uid="{00000000-0005-0000-0000-00004E180000}"/>
    <cellStyle name="20% - Accent3 3 5 2 2 5" xfId="6213" xr:uid="{00000000-0005-0000-0000-00004F180000}"/>
    <cellStyle name="20% - Accent3 3 5 2 2_OATT calc" xfId="6214" xr:uid="{00000000-0005-0000-0000-000050180000}"/>
    <cellStyle name="20% - Accent3 3 5 2 3" xfId="6215" xr:uid="{00000000-0005-0000-0000-000051180000}"/>
    <cellStyle name="20% - Accent3 3 5 2 3 2" xfId="6216" xr:uid="{00000000-0005-0000-0000-000052180000}"/>
    <cellStyle name="20% - Accent3 3 5 2 3 2 2" xfId="6217" xr:uid="{00000000-0005-0000-0000-000053180000}"/>
    <cellStyle name="20% - Accent3 3 5 2 3 2 3" xfId="6218" xr:uid="{00000000-0005-0000-0000-000054180000}"/>
    <cellStyle name="20% - Accent3 3 5 2 3 2_OATT calc" xfId="6219" xr:uid="{00000000-0005-0000-0000-000055180000}"/>
    <cellStyle name="20% - Accent3 3 5 2 3 3" xfId="6220" xr:uid="{00000000-0005-0000-0000-000056180000}"/>
    <cellStyle name="20% - Accent3 3 5 2 3 4" xfId="6221" xr:uid="{00000000-0005-0000-0000-000057180000}"/>
    <cellStyle name="20% - Accent3 3 5 2 3_OATT calc" xfId="6222" xr:uid="{00000000-0005-0000-0000-000058180000}"/>
    <cellStyle name="20% - Accent3 3 5 2 4" xfId="6223" xr:uid="{00000000-0005-0000-0000-000059180000}"/>
    <cellStyle name="20% - Accent3 3 5 2 4 2" xfId="6224" xr:uid="{00000000-0005-0000-0000-00005A180000}"/>
    <cellStyle name="20% - Accent3 3 5 2 4 3" xfId="6225" xr:uid="{00000000-0005-0000-0000-00005B180000}"/>
    <cellStyle name="20% - Accent3 3 5 2 4_OATT calc" xfId="6226" xr:uid="{00000000-0005-0000-0000-00005C180000}"/>
    <cellStyle name="20% - Accent3 3 5 2 5" xfId="6227" xr:uid="{00000000-0005-0000-0000-00005D180000}"/>
    <cellStyle name="20% - Accent3 3 5 2 6" xfId="6228" xr:uid="{00000000-0005-0000-0000-00005E180000}"/>
    <cellStyle name="20% - Accent3 3 5 2 7" xfId="6229" xr:uid="{00000000-0005-0000-0000-00005F180000}"/>
    <cellStyle name="20% - Accent3 3 5 2 8" xfId="6230" xr:uid="{00000000-0005-0000-0000-000060180000}"/>
    <cellStyle name="20% - Accent3 3 5 2 9" xfId="6231" xr:uid="{00000000-0005-0000-0000-000061180000}"/>
    <cellStyle name="20% - Accent3 3 5 2_OATT calc" xfId="6232" xr:uid="{00000000-0005-0000-0000-000062180000}"/>
    <cellStyle name="20% - Accent3 3 5 3" xfId="6233" xr:uid="{00000000-0005-0000-0000-000063180000}"/>
    <cellStyle name="20% - Accent3 3 5 3 2" xfId="6234" xr:uid="{00000000-0005-0000-0000-000064180000}"/>
    <cellStyle name="20% - Accent3 3 5 3 2 2" xfId="6235" xr:uid="{00000000-0005-0000-0000-000065180000}"/>
    <cellStyle name="20% - Accent3 3 5 3 2 3" xfId="6236" xr:uid="{00000000-0005-0000-0000-000066180000}"/>
    <cellStyle name="20% - Accent3 3 5 3 2_OATT calc" xfId="6237" xr:uid="{00000000-0005-0000-0000-000067180000}"/>
    <cellStyle name="20% - Accent3 3 5 3 3" xfId="6238" xr:uid="{00000000-0005-0000-0000-000068180000}"/>
    <cellStyle name="20% - Accent3 3 5 3 4" xfId="6239" xr:uid="{00000000-0005-0000-0000-000069180000}"/>
    <cellStyle name="20% - Accent3 3 5 3 5" xfId="6240" xr:uid="{00000000-0005-0000-0000-00006A180000}"/>
    <cellStyle name="20% - Accent3 3 5 3_OATT calc" xfId="6241" xr:uid="{00000000-0005-0000-0000-00006B180000}"/>
    <cellStyle name="20% - Accent3 3 5 4" xfId="6242" xr:uid="{00000000-0005-0000-0000-00006C180000}"/>
    <cellStyle name="20% - Accent3 3 5 4 2" xfId="6243" xr:uid="{00000000-0005-0000-0000-00006D180000}"/>
    <cellStyle name="20% - Accent3 3 5 4 2 2" xfId="6244" xr:uid="{00000000-0005-0000-0000-00006E180000}"/>
    <cellStyle name="20% - Accent3 3 5 4 2 3" xfId="6245" xr:uid="{00000000-0005-0000-0000-00006F180000}"/>
    <cellStyle name="20% - Accent3 3 5 4 2_OATT calc" xfId="6246" xr:uid="{00000000-0005-0000-0000-000070180000}"/>
    <cellStyle name="20% - Accent3 3 5 4 3" xfId="6247" xr:uid="{00000000-0005-0000-0000-000071180000}"/>
    <cellStyle name="20% - Accent3 3 5 4 4" xfId="6248" xr:uid="{00000000-0005-0000-0000-000072180000}"/>
    <cellStyle name="20% - Accent3 3 5 4_OATT calc" xfId="6249" xr:uid="{00000000-0005-0000-0000-000073180000}"/>
    <cellStyle name="20% - Accent3 3 5 5" xfId="6250" xr:uid="{00000000-0005-0000-0000-000074180000}"/>
    <cellStyle name="20% - Accent3 3 5 5 2" xfId="6251" xr:uid="{00000000-0005-0000-0000-000075180000}"/>
    <cellStyle name="20% - Accent3 3 5 5 3" xfId="6252" xr:uid="{00000000-0005-0000-0000-000076180000}"/>
    <cellStyle name="20% - Accent3 3 5 5_OATT calc" xfId="6253" xr:uid="{00000000-0005-0000-0000-000077180000}"/>
    <cellStyle name="20% - Accent3 3 5 6" xfId="6254" xr:uid="{00000000-0005-0000-0000-000078180000}"/>
    <cellStyle name="20% - Accent3 3 5 7" xfId="6255" xr:uid="{00000000-0005-0000-0000-000079180000}"/>
    <cellStyle name="20% - Accent3 3 5 8" xfId="6256" xr:uid="{00000000-0005-0000-0000-00007A180000}"/>
    <cellStyle name="20% - Accent3 3 5 9" xfId="6257" xr:uid="{00000000-0005-0000-0000-00007B180000}"/>
    <cellStyle name="20% - Accent3 3 5_OATT calc" xfId="6258" xr:uid="{00000000-0005-0000-0000-00007C180000}"/>
    <cellStyle name="20% - Accent3 3 6" xfId="6259" xr:uid="{00000000-0005-0000-0000-00007D180000}"/>
    <cellStyle name="20% - Accent3 3 6 10" xfId="6260" xr:uid="{00000000-0005-0000-0000-00007E180000}"/>
    <cellStyle name="20% - Accent3 3 6 11" xfId="6261" xr:uid="{00000000-0005-0000-0000-00007F180000}"/>
    <cellStyle name="20% - Accent3 3 6 2" xfId="6262" xr:uid="{00000000-0005-0000-0000-000080180000}"/>
    <cellStyle name="20% - Accent3 3 6 2 2" xfId="6263" xr:uid="{00000000-0005-0000-0000-000081180000}"/>
    <cellStyle name="20% - Accent3 3 6 2 2 2" xfId="6264" xr:uid="{00000000-0005-0000-0000-000082180000}"/>
    <cellStyle name="20% - Accent3 3 6 2 2 3" xfId="6265" xr:uid="{00000000-0005-0000-0000-000083180000}"/>
    <cellStyle name="20% - Accent3 3 6 2 2_OATT calc" xfId="6266" xr:uid="{00000000-0005-0000-0000-000084180000}"/>
    <cellStyle name="20% - Accent3 3 6 2 3" xfId="6267" xr:uid="{00000000-0005-0000-0000-000085180000}"/>
    <cellStyle name="20% - Accent3 3 6 2 4" xfId="6268" xr:uid="{00000000-0005-0000-0000-000086180000}"/>
    <cellStyle name="20% - Accent3 3 6 2 5" xfId="6269" xr:uid="{00000000-0005-0000-0000-000087180000}"/>
    <cellStyle name="20% - Accent3 3 6 2_OATT calc" xfId="6270" xr:uid="{00000000-0005-0000-0000-000088180000}"/>
    <cellStyle name="20% - Accent3 3 6 3" xfId="6271" xr:uid="{00000000-0005-0000-0000-000089180000}"/>
    <cellStyle name="20% - Accent3 3 6 3 2" xfId="6272" xr:uid="{00000000-0005-0000-0000-00008A180000}"/>
    <cellStyle name="20% - Accent3 3 6 3 2 2" xfId="6273" xr:uid="{00000000-0005-0000-0000-00008B180000}"/>
    <cellStyle name="20% - Accent3 3 6 3 2 3" xfId="6274" xr:uid="{00000000-0005-0000-0000-00008C180000}"/>
    <cellStyle name="20% - Accent3 3 6 3 2_OATT calc" xfId="6275" xr:uid="{00000000-0005-0000-0000-00008D180000}"/>
    <cellStyle name="20% - Accent3 3 6 3 3" xfId="6276" xr:uid="{00000000-0005-0000-0000-00008E180000}"/>
    <cellStyle name="20% - Accent3 3 6 3 4" xfId="6277" xr:uid="{00000000-0005-0000-0000-00008F180000}"/>
    <cellStyle name="20% - Accent3 3 6 3_OATT calc" xfId="6278" xr:uid="{00000000-0005-0000-0000-000090180000}"/>
    <cellStyle name="20% - Accent3 3 6 4" xfId="6279" xr:uid="{00000000-0005-0000-0000-000091180000}"/>
    <cellStyle name="20% - Accent3 3 6 4 2" xfId="6280" xr:uid="{00000000-0005-0000-0000-000092180000}"/>
    <cellStyle name="20% - Accent3 3 6 4 3" xfId="6281" xr:uid="{00000000-0005-0000-0000-000093180000}"/>
    <cellStyle name="20% - Accent3 3 6 4_OATT calc" xfId="6282" xr:uid="{00000000-0005-0000-0000-000094180000}"/>
    <cellStyle name="20% - Accent3 3 6 5" xfId="6283" xr:uid="{00000000-0005-0000-0000-000095180000}"/>
    <cellStyle name="20% - Accent3 3 6 6" xfId="6284" xr:uid="{00000000-0005-0000-0000-000096180000}"/>
    <cellStyle name="20% - Accent3 3 6 7" xfId="6285" xr:uid="{00000000-0005-0000-0000-000097180000}"/>
    <cellStyle name="20% - Accent3 3 6 8" xfId="6286" xr:uid="{00000000-0005-0000-0000-000098180000}"/>
    <cellStyle name="20% - Accent3 3 6 9" xfId="6287" xr:uid="{00000000-0005-0000-0000-000099180000}"/>
    <cellStyle name="20% - Accent3 3 6_OATT calc" xfId="6288" xr:uid="{00000000-0005-0000-0000-00009A180000}"/>
    <cellStyle name="20% - Accent3 3 7" xfId="6289" xr:uid="{00000000-0005-0000-0000-00009B180000}"/>
    <cellStyle name="20% - Accent3 3 7 2" xfId="6290" xr:uid="{00000000-0005-0000-0000-00009C180000}"/>
    <cellStyle name="20% - Accent3 3 7 2 2" xfId="6291" xr:uid="{00000000-0005-0000-0000-00009D180000}"/>
    <cellStyle name="20% - Accent3 3 7 2 3" xfId="6292" xr:uid="{00000000-0005-0000-0000-00009E180000}"/>
    <cellStyle name="20% - Accent3 3 7 2_OATT calc" xfId="6293" xr:uid="{00000000-0005-0000-0000-00009F180000}"/>
    <cellStyle name="20% - Accent3 3 7 3" xfId="6294" xr:uid="{00000000-0005-0000-0000-0000A0180000}"/>
    <cellStyle name="20% - Accent3 3 7 4" xfId="6295" xr:uid="{00000000-0005-0000-0000-0000A1180000}"/>
    <cellStyle name="20% - Accent3 3 7 5" xfId="6296" xr:uid="{00000000-0005-0000-0000-0000A2180000}"/>
    <cellStyle name="20% - Accent3 3 7_OATT calc" xfId="6297" xr:uid="{00000000-0005-0000-0000-0000A3180000}"/>
    <cellStyle name="20% - Accent3 3 8" xfId="6298" xr:uid="{00000000-0005-0000-0000-0000A4180000}"/>
    <cellStyle name="20% - Accent3 3 8 2" xfId="6299" xr:uid="{00000000-0005-0000-0000-0000A5180000}"/>
    <cellStyle name="20% - Accent3 3 8 2 2" xfId="6300" xr:uid="{00000000-0005-0000-0000-0000A6180000}"/>
    <cellStyle name="20% - Accent3 3 8 2 3" xfId="6301" xr:uid="{00000000-0005-0000-0000-0000A7180000}"/>
    <cellStyle name="20% - Accent3 3 8 2_OATT calc" xfId="6302" xr:uid="{00000000-0005-0000-0000-0000A8180000}"/>
    <cellStyle name="20% - Accent3 3 8 3" xfId="6303" xr:uid="{00000000-0005-0000-0000-0000A9180000}"/>
    <cellStyle name="20% - Accent3 3 8 4" xfId="6304" xr:uid="{00000000-0005-0000-0000-0000AA180000}"/>
    <cellStyle name="20% - Accent3 3 8_OATT calc" xfId="6305" xr:uid="{00000000-0005-0000-0000-0000AB180000}"/>
    <cellStyle name="20% - Accent3 3 9" xfId="6306" xr:uid="{00000000-0005-0000-0000-0000AC180000}"/>
    <cellStyle name="20% - Accent3 3 9 2" xfId="6307" xr:uid="{00000000-0005-0000-0000-0000AD180000}"/>
    <cellStyle name="20% - Accent3 3 9 3" xfId="6308" xr:uid="{00000000-0005-0000-0000-0000AE180000}"/>
    <cellStyle name="20% - Accent3 3 9_OATT calc" xfId="6309" xr:uid="{00000000-0005-0000-0000-0000AF180000}"/>
    <cellStyle name="20% - Accent3 3_OATT calc" xfId="6310" xr:uid="{00000000-0005-0000-0000-0000B0180000}"/>
    <cellStyle name="20% - Accent3 4" xfId="6311" xr:uid="{00000000-0005-0000-0000-0000B1180000}"/>
    <cellStyle name="20% - Accent3 4 10" xfId="6312" xr:uid="{00000000-0005-0000-0000-0000B2180000}"/>
    <cellStyle name="20% - Accent3 4 11" xfId="6313" xr:uid="{00000000-0005-0000-0000-0000B3180000}"/>
    <cellStyle name="20% - Accent3 4 12" xfId="6314" xr:uid="{00000000-0005-0000-0000-0000B4180000}"/>
    <cellStyle name="20% - Accent3 4 13" xfId="6315" xr:uid="{00000000-0005-0000-0000-0000B5180000}"/>
    <cellStyle name="20% - Accent3 4 14" xfId="6316" xr:uid="{00000000-0005-0000-0000-0000B6180000}"/>
    <cellStyle name="20% - Accent3 4 15" xfId="6317" xr:uid="{00000000-0005-0000-0000-0000B7180000}"/>
    <cellStyle name="20% - Accent3 4 16" xfId="55349" xr:uid="{00000000-0005-0000-0000-0000B8180000}"/>
    <cellStyle name="20% - Accent3 4 2" xfId="6318" xr:uid="{00000000-0005-0000-0000-0000B9180000}"/>
    <cellStyle name="20% - Accent3 4 2 10" xfId="6319" xr:uid="{00000000-0005-0000-0000-0000BA180000}"/>
    <cellStyle name="20% - Accent3 4 2 11" xfId="6320" xr:uid="{00000000-0005-0000-0000-0000BB180000}"/>
    <cellStyle name="20% - Accent3 4 2 12" xfId="6321" xr:uid="{00000000-0005-0000-0000-0000BC180000}"/>
    <cellStyle name="20% - Accent3 4 2 13" xfId="6322" xr:uid="{00000000-0005-0000-0000-0000BD180000}"/>
    <cellStyle name="20% - Accent3 4 2 14" xfId="6323" xr:uid="{00000000-0005-0000-0000-0000BE180000}"/>
    <cellStyle name="20% - Accent3 4 2 2" xfId="6324" xr:uid="{00000000-0005-0000-0000-0000BF180000}"/>
    <cellStyle name="20% - Accent3 4 2 2 10" xfId="6325" xr:uid="{00000000-0005-0000-0000-0000C0180000}"/>
    <cellStyle name="20% - Accent3 4 2 2 11" xfId="6326" xr:uid="{00000000-0005-0000-0000-0000C1180000}"/>
    <cellStyle name="20% - Accent3 4 2 2 12" xfId="6327" xr:uid="{00000000-0005-0000-0000-0000C2180000}"/>
    <cellStyle name="20% - Accent3 4 2 2 2" xfId="6328" xr:uid="{00000000-0005-0000-0000-0000C3180000}"/>
    <cellStyle name="20% - Accent3 4 2 2 2 10" xfId="6329" xr:uid="{00000000-0005-0000-0000-0000C4180000}"/>
    <cellStyle name="20% - Accent3 4 2 2 2 11" xfId="6330" xr:uid="{00000000-0005-0000-0000-0000C5180000}"/>
    <cellStyle name="20% - Accent3 4 2 2 2 2" xfId="6331" xr:uid="{00000000-0005-0000-0000-0000C6180000}"/>
    <cellStyle name="20% - Accent3 4 2 2 2 2 10" xfId="6332" xr:uid="{00000000-0005-0000-0000-0000C7180000}"/>
    <cellStyle name="20% - Accent3 4 2 2 2 2 11" xfId="6333" xr:uid="{00000000-0005-0000-0000-0000C8180000}"/>
    <cellStyle name="20% - Accent3 4 2 2 2 2 2" xfId="6334" xr:uid="{00000000-0005-0000-0000-0000C9180000}"/>
    <cellStyle name="20% - Accent3 4 2 2 2 2 2 2" xfId="6335" xr:uid="{00000000-0005-0000-0000-0000CA180000}"/>
    <cellStyle name="20% - Accent3 4 2 2 2 2 2 2 2" xfId="6336" xr:uid="{00000000-0005-0000-0000-0000CB180000}"/>
    <cellStyle name="20% - Accent3 4 2 2 2 2 2 2 3" xfId="6337" xr:uid="{00000000-0005-0000-0000-0000CC180000}"/>
    <cellStyle name="20% - Accent3 4 2 2 2 2 2 2_OATT calc" xfId="6338" xr:uid="{00000000-0005-0000-0000-0000CD180000}"/>
    <cellStyle name="20% - Accent3 4 2 2 2 2 2 3" xfId="6339" xr:uid="{00000000-0005-0000-0000-0000CE180000}"/>
    <cellStyle name="20% - Accent3 4 2 2 2 2 2 4" xfId="6340" xr:uid="{00000000-0005-0000-0000-0000CF180000}"/>
    <cellStyle name="20% - Accent3 4 2 2 2 2 2 5" xfId="6341" xr:uid="{00000000-0005-0000-0000-0000D0180000}"/>
    <cellStyle name="20% - Accent3 4 2 2 2 2 2_OATT calc" xfId="6342" xr:uid="{00000000-0005-0000-0000-0000D1180000}"/>
    <cellStyle name="20% - Accent3 4 2 2 2 2 3" xfId="6343" xr:uid="{00000000-0005-0000-0000-0000D2180000}"/>
    <cellStyle name="20% - Accent3 4 2 2 2 2 3 2" xfId="6344" xr:uid="{00000000-0005-0000-0000-0000D3180000}"/>
    <cellStyle name="20% - Accent3 4 2 2 2 2 3 2 2" xfId="6345" xr:uid="{00000000-0005-0000-0000-0000D4180000}"/>
    <cellStyle name="20% - Accent3 4 2 2 2 2 3 2 3" xfId="6346" xr:uid="{00000000-0005-0000-0000-0000D5180000}"/>
    <cellStyle name="20% - Accent3 4 2 2 2 2 3 2_OATT calc" xfId="6347" xr:uid="{00000000-0005-0000-0000-0000D6180000}"/>
    <cellStyle name="20% - Accent3 4 2 2 2 2 3 3" xfId="6348" xr:uid="{00000000-0005-0000-0000-0000D7180000}"/>
    <cellStyle name="20% - Accent3 4 2 2 2 2 3 4" xfId="6349" xr:uid="{00000000-0005-0000-0000-0000D8180000}"/>
    <cellStyle name="20% - Accent3 4 2 2 2 2 3_OATT calc" xfId="6350" xr:uid="{00000000-0005-0000-0000-0000D9180000}"/>
    <cellStyle name="20% - Accent3 4 2 2 2 2 4" xfId="6351" xr:uid="{00000000-0005-0000-0000-0000DA180000}"/>
    <cellStyle name="20% - Accent3 4 2 2 2 2 4 2" xfId="6352" xr:uid="{00000000-0005-0000-0000-0000DB180000}"/>
    <cellStyle name="20% - Accent3 4 2 2 2 2 4 3" xfId="6353" xr:uid="{00000000-0005-0000-0000-0000DC180000}"/>
    <cellStyle name="20% - Accent3 4 2 2 2 2 4_OATT calc" xfId="6354" xr:uid="{00000000-0005-0000-0000-0000DD180000}"/>
    <cellStyle name="20% - Accent3 4 2 2 2 2 5" xfId="6355" xr:uid="{00000000-0005-0000-0000-0000DE180000}"/>
    <cellStyle name="20% - Accent3 4 2 2 2 2 6" xfId="6356" xr:uid="{00000000-0005-0000-0000-0000DF180000}"/>
    <cellStyle name="20% - Accent3 4 2 2 2 2 7" xfId="6357" xr:uid="{00000000-0005-0000-0000-0000E0180000}"/>
    <cellStyle name="20% - Accent3 4 2 2 2 2 8" xfId="6358" xr:uid="{00000000-0005-0000-0000-0000E1180000}"/>
    <cellStyle name="20% - Accent3 4 2 2 2 2 9" xfId="6359" xr:uid="{00000000-0005-0000-0000-0000E2180000}"/>
    <cellStyle name="20% - Accent3 4 2 2 2 2_OATT calc" xfId="6360" xr:uid="{00000000-0005-0000-0000-0000E3180000}"/>
    <cellStyle name="20% - Accent3 4 2 2 2 3" xfId="6361" xr:uid="{00000000-0005-0000-0000-0000E4180000}"/>
    <cellStyle name="20% - Accent3 4 2 2 2 3 2" xfId="6362" xr:uid="{00000000-0005-0000-0000-0000E5180000}"/>
    <cellStyle name="20% - Accent3 4 2 2 2 3 2 2" xfId="6363" xr:uid="{00000000-0005-0000-0000-0000E6180000}"/>
    <cellStyle name="20% - Accent3 4 2 2 2 3 2 3" xfId="6364" xr:uid="{00000000-0005-0000-0000-0000E7180000}"/>
    <cellStyle name="20% - Accent3 4 2 2 2 3 2_OATT calc" xfId="6365" xr:uid="{00000000-0005-0000-0000-0000E8180000}"/>
    <cellStyle name="20% - Accent3 4 2 2 2 3 3" xfId="6366" xr:uid="{00000000-0005-0000-0000-0000E9180000}"/>
    <cellStyle name="20% - Accent3 4 2 2 2 3 4" xfId="6367" xr:uid="{00000000-0005-0000-0000-0000EA180000}"/>
    <cellStyle name="20% - Accent3 4 2 2 2 3 5" xfId="6368" xr:uid="{00000000-0005-0000-0000-0000EB180000}"/>
    <cellStyle name="20% - Accent3 4 2 2 2 3_OATT calc" xfId="6369" xr:uid="{00000000-0005-0000-0000-0000EC180000}"/>
    <cellStyle name="20% - Accent3 4 2 2 2 4" xfId="6370" xr:uid="{00000000-0005-0000-0000-0000ED180000}"/>
    <cellStyle name="20% - Accent3 4 2 2 2 4 2" xfId="6371" xr:uid="{00000000-0005-0000-0000-0000EE180000}"/>
    <cellStyle name="20% - Accent3 4 2 2 2 4 2 2" xfId="6372" xr:uid="{00000000-0005-0000-0000-0000EF180000}"/>
    <cellStyle name="20% - Accent3 4 2 2 2 4 2 3" xfId="6373" xr:uid="{00000000-0005-0000-0000-0000F0180000}"/>
    <cellStyle name="20% - Accent3 4 2 2 2 4 2_OATT calc" xfId="6374" xr:uid="{00000000-0005-0000-0000-0000F1180000}"/>
    <cellStyle name="20% - Accent3 4 2 2 2 4 3" xfId="6375" xr:uid="{00000000-0005-0000-0000-0000F2180000}"/>
    <cellStyle name="20% - Accent3 4 2 2 2 4 4" xfId="6376" xr:uid="{00000000-0005-0000-0000-0000F3180000}"/>
    <cellStyle name="20% - Accent3 4 2 2 2 4_OATT calc" xfId="6377" xr:uid="{00000000-0005-0000-0000-0000F4180000}"/>
    <cellStyle name="20% - Accent3 4 2 2 2 5" xfId="6378" xr:uid="{00000000-0005-0000-0000-0000F5180000}"/>
    <cellStyle name="20% - Accent3 4 2 2 2 5 2" xfId="6379" xr:uid="{00000000-0005-0000-0000-0000F6180000}"/>
    <cellStyle name="20% - Accent3 4 2 2 2 5 3" xfId="6380" xr:uid="{00000000-0005-0000-0000-0000F7180000}"/>
    <cellStyle name="20% - Accent3 4 2 2 2 5_OATT calc" xfId="6381" xr:uid="{00000000-0005-0000-0000-0000F8180000}"/>
    <cellStyle name="20% - Accent3 4 2 2 2 6" xfId="6382" xr:uid="{00000000-0005-0000-0000-0000F9180000}"/>
    <cellStyle name="20% - Accent3 4 2 2 2 7" xfId="6383" xr:uid="{00000000-0005-0000-0000-0000FA180000}"/>
    <cellStyle name="20% - Accent3 4 2 2 2 8" xfId="6384" xr:uid="{00000000-0005-0000-0000-0000FB180000}"/>
    <cellStyle name="20% - Accent3 4 2 2 2 9" xfId="6385" xr:uid="{00000000-0005-0000-0000-0000FC180000}"/>
    <cellStyle name="20% - Accent3 4 2 2 2_OATT calc" xfId="6386" xr:uid="{00000000-0005-0000-0000-0000FD180000}"/>
    <cellStyle name="20% - Accent3 4 2 2 3" xfId="6387" xr:uid="{00000000-0005-0000-0000-0000FE180000}"/>
    <cellStyle name="20% - Accent3 4 2 2 3 10" xfId="6388" xr:uid="{00000000-0005-0000-0000-0000FF180000}"/>
    <cellStyle name="20% - Accent3 4 2 2 3 11" xfId="6389" xr:uid="{00000000-0005-0000-0000-000000190000}"/>
    <cellStyle name="20% - Accent3 4 2 2 3 2" xfId="6390" xr:uid="{00000000-0005-0000-0000-000001190000}"/>
    <cellStyle name="20% - Accent3 4 2 2 3 2 2" xfId="6391" xr:uid="{00000000-0005-0000-0000-000002190000}"/>
    <cellStyle name="20% - Accent3 4 2 2 3 2 2 2" xfId="6392" xr:uid="{00000000-0005-0000-0000-000003190000}"/>
    <cellStyle name="20% - Accent3 4 2 2 3 2 2 3" xfId="6393" xr:uid="{00000000-0005-0000-0000-000004190000}"/>
    <cellStyle name="20% - Accent3 4 2 2 3 2 2_OATT calc" xfId="6394" xr:uid="{00000000-0005-0000-0000-000005190000}"/>
    <cellStyle name="20% - Accent3 4 2 2 3 2 3" xfId="6395" xr:uid="{00000000-0005-0000-0000-000006190000}"/>
    <cellStyle name="20% - Accent3 4 2 2 3 2 4" xfId="6396" xr:uid="{00000000-0005-0000-0000-000007190000}"/>
    <cellStyle name="20% - Accent3 4 2 2 3 2 5" xfId="6397" xr:uid="{00000000-0005-0000-0000-000008190000}"/>
    <cellStyle name="20% - Accent3 4 2 2 3 2_OATT calc" xfId="6398" xr:uid="{00000000-0005-0000-0000-000009190000}"/>
    <cellStyle name="20% - Accent3 4 2 2 3 3" xfId="6399" xr:uid="{00000000-0005-0000-0000-00000A190000}"/>
    <cellStyle name="20% - Accent3 4 2 2 3 3 2" xfId="6400" xr:uid="{00000000-0005-0000-0000-00000B190000}"/>
    <cellStyle name="20% - Accent3 4 2 2 3 3 2 2" xfId="6401" xr:uid="{00000000-0005-0000-0000-00000C190000}"/>
    <cellStyle name="20% - Accent3 4 2 2 3 3 2 3" xfId="6402" xr:uid="{00000000-0005-0000-0000-00000D190000}"/>
    <cellStyle name="20% - Accent3 4 2 2 3 3 2_OATT calc" xfId="6403" xr:uid="{00000000-0005-0000-0000-00000E190000}"/>
    <cellStyle name="20% - Accent3 4 2 2 3 3 3" xfId="6404" xr:uid="{00000000-0005-0000-0000-00000F190000}"/>
    <cellStyle name="20% - Accent3 4 2 2 3 3 4" xfId="6405" xr:uid="{00000000-0005-0000-0000-000010190000}"/>
    <cellStyle name="20% - Accent3 4 2 2 3 3_OATT calc" xfId="6406" xr:uid="{00000000-0005-0000-0000-000011190000}"/>
    <cellStyle name="20% - Accent3 4 2 2 3 4" xfId="6407" xr:uid="{00000000-0005-0000-0000-000012190000}"/>
    <cellStyle name="20% - Accent3 4 2 2 3 4 2" xfId="6408" xr:uid="{00000000-0005-0000-0000-000013190000}"/>
    <cellStyle name="20% - Accent3 4 2 2 3 4 3" xfId="6409" xr:uid="{00000000-0005-0000-0000-000014190000}"/>
    <cellStyle name="20% - Accent3 4 2 2 3 4_OATT calc" xfId="6410" xr:uid="{00000000-0005-0000-0000-000015190000}"/>
    <cellStyle name="20% - Accent3 4 2 2 3 5" xfId="6411" xr:uid="{00000000-0005-0000-0000-000016190000}"/>
    <cellStyle name="20% - Accent3 4 2 2 3 6" xfId="6412" xr:uid="{00000000-0005-0000-0000-000017190000}"/>
    <cellStyle name="20% - Accent3 4 2 2 3 7" xfId="6413" xr:uid="{00000000-0005-0000-0000-000018190000}"/>
    <cellStyle name="20% - Accent3 4 2 2 3 8" xfId="6414" xr:uid="{00000000-0005-0000-0000-000019190000}"/>
    <cellStyle name="20% - Accent3 4 2 2 3 9" xfId="6415" xr:uid="{00000000-0005-0000-0000-00001A190000}"/>
    <cellStyle name="20% - Accent3 4 2 2 3_OATT calc" xfId="6416" xr:uid="{00000000-0005-0000-0000-00001B190000}"/>
    <cellStyle name="20% - Accent3 4 2 2 4" xfId="6417" xr:uid="{00000000-0005-0000-0000-00001C190000}"/>
    <cellStyle name="20% - Accent3 4 2 2 4 2" xfId="6418" xr:uid="{00000000-0005-0000-0000-00001D190000}"/>
    <cellStyle name="20% - Accent3 4 2 2 4 2 2" xfId="6419" xr:uid="{00000000-0005-0000-0000-00001E190000}"/>
    <cellStyle name="20% - Accent3 4 2 2 4 2 3" xfId="6420" xr:uid="{00000000-0005-0000-0000-00001F190000}"/>
    <cellStyle name="20% - Accent3 4 2 2 4 2_OATT calc" xfId="6421" xr:uid="{00000000-0005-0000-0000-000020190000}"/>
    <cellStyle name="20% - Accent3 4 2 2 4 3" xfId="6422" xr:uid="{00000000-0005-0000-0000-000021190000}"/>
    <cellStyle name="20% - Accent3 4 2 2 4 4" xfId="6423" xr:uid="{00000000-0005-0000-0000-000022190000}"/>
    <cellStyle name="20% - Accent3 4 2 2 4 5" xfId="6424" xr:uid="{00000000-0005-0000-0000-000023190000}"/>
    <cellStyle name="20% - Accent3 4 2 2 4_OATT calc" xfId="6425" xr:uid="{00000000-0005-0000-0000-000024190000}"/>
    <cellStyle name="20% - Accent3 4 2 2 5" xfId="6426" xr:uid="{00000000-0005-0000-0000-000025190000}"/>
    <cellStyle name="20% - Accent3 4 2 2 5 2" xfId="6427" xr:uid="{00000000-0005-0000-0000-000026190000}"/>
    <cellStyle name="20% - Accent3 4 2 2 5 2 2" xfId="6428" xr:uid="{00000000-0005-0000-0000-000027190000}"/>
    <cellStyle name="20% - Accent3 4 2 2 5 2 3" xfId="6429" xr:uid="{00000000-0005-0000-0000-000028190000}"/>
    <cellStyle name="20% - Accent3 4 2 2 5 2_OATT calc" xfId="6430" xr:uid="{00000000-0005-0000-0000-000029190000}"/>
    <cellStyle name="20% - Accent3 4 2 2 5 3" xfId="6431" xr:uid="{00000000-0005-0000-0000-00002A190000}"/>
    <cellStyle name="20% - Accent3 4 2 2 5 4" xfId="6432" xr:uid="{00000000-0005-0000-0000-00002B190000}"/>
    <cellStyle name="20% - Accent3 4 2 2 5_OATT calc" xfId="6433" xr:uid="{00000000-0005-0000-0000-00002C190000}"/>
    <cellStyle name="20% - Accent3 4 2 2 6" xfId="6434" xr:uid="{00000000-0005-0000-0000-00002D190000}"/>
    <cellStyle name="20% - Accent3 4 2 2 6 2" xfId="6435" xr:uid="{00000000-0005-0000-0000-00002E190000}"/>
    <cellStyle name="20% - Accent3 4 2 2 6 3" xfId="6436" xr:uid="{00000000-0005-0000-0000-00002F190000}"/>
    <cellStyle name="20% - Accent3 4 2 2 6_OATT calc" xfId="6437" xr:uid="{00000000-0005-0000-0000-000030190000}"/>
    <cellStyle name="20% - Accent3 4 2 2 7" xfId="6438" xr:uid="{00000000-0005-0000-0000-000031190000}"/>
    <cellStyle name="20% - Accent3 4 2 2 8" xfId="6439" xr:uid="{00000000-0005-0000-0000-000032190000}"/>
    <cellStyle name="20% - Accent3 4 2 2 9" xfId="6440" xr:uid="{00000000-0005-0000-0000-000033190000}"/>
    <cellStyle name="20% - Accent3 4 2 2_OATT calc" xfId="6441" xr:uid="{00000000-0005-0000-0000-000034190000}"/>
    <cellStyle name="20% - Accent3 4 2 3" xfId="6442" xr:uid="{00000000-0005-0000-0000-000035190000}"/>
    <cellStyle name="20% - Accent3 4 2 3 10" xfId="6443" xr:uid="{00000000-0005-0000-0000-000036190000}"/>
    <cellStyle name="20% - Accent3 4 2 3 11" xfId="6444" xr:uid="{00000000-0005-0000-0000-000037190000}"/>
    <cellStyle name="20% - Accent3 4 2 3 12" xfId="6445" xr:uid="{00000000-0005-0000-0000-000038190000}"/>
    <cellStyle name="20% - Accent3 4 2 3 2" xfId="6446" xr:uid="{00000000-0005-0000-0000-000039190000}"/>
    <cellStyle name="20% - Accent3 4 2 3 2 10" xfId="6447" xr:uid="{00000000-0005-0000-0000-00003A190000}"/>
    <cellStyle name="20% - Accent3 4 2 3 2 11" xfId="6448" xr:uid="{00000000-0005-0000-0000-00003B190000}"/>
    <cellStyle name="20% - Accent3 4 2 3 2 2" xfId="6449" xr:uid="{00000000-0005-0000-0000-00003C190000}"/>
    <cellStyle name="20% - Accent3 4 2 3 2 2 10" xfId="6450" xr:uid="{00000000-0005-0000-0000-00003D190000}"/>
    <cellStyle name="20% - Accent3 4 2 3 2 2 11" xfId="6451" xr:uid="{00000000-0005-0000-0000-00003E190000}"/>
    <cellStyle name="20% - Accent3 4 2 3 2 2 2" xfId="6452" xr:uid="{00000000-0005-0000-0000-00003F190000}"/>
    <cellStyle name="20% - Accent3 4 2 3 2 2 2 2" xfId="6453" xr:uid="{00000000-0005-0000-0000-000040190000}"/>
    <cellStyle name="20% - Accent3 4 2 3 2 2 2 2 2" xfId="6454" xr:uid="{00000000-0005-0000-0000-000041190000}"/>
    <cellStyle name="20% - Accent3 4 2 3 2 2 2 2 3" xfId="6455" xr:uid="{00000000-0005-0000-0000-000042190000}"/>
    <cellStyle name="20% - Accent3 4 2 3 2 2 2 2_OATT calc" xfId="6456" xr:uid="{00000000-0005-0000-0000-000043190000}"/>
    <cellStyle name="20% - Accent3 4 2 3 2 2 2 3" xfId="6457" xr:uid="{00000000-0005-0000-0000-000044190000}"/>
    <cellStyle name="20% - Accent3 4 2 3 2 2 2 4" xfId="6458" xr:uid="{00000000-0005-0000-0000-000045190000}"/>
    <cellStyle name="20% - Accent3 4 2 3 2 2 2 5" xfId="6459" xr:uid="{00000000-0005-0000-0000-000046190000}"/>
    <cellStyle name="20% - Accent3 4 2 3 2 2 2_OATT calc" xfId="6460" xr:uid="{00000000-0005-0000-0000-000047190000}"/>
    <cellStyle name="20% - Accent3 4 2 3 2 2 3" xfId="6461" xr:uid="{00000000-0005-0000-0000-000048190000}"/>
    <cellStyle name="20% - Accent3 4 2 3 2 2 3 2" xfId="6462" xr:uid="{00000000-0005-0000-0000-000049190000}"/>
    <cellStyle name="20% - Accent3 4 2 3 2 2 3 2 2" xfId="6463" xr:uid="{00000000-0005-0000-0000-00004A190000}"/>
    <cellStyle name="20% - Accent3 4 2 3 2 2 3 2 3" xfId="6464" xr:uid="{00000000-0005-0000-0000-00004B190000}"/>
    <cellStyle name="20% - Accent3 4 2 3 2 2 3 2_OATT calc" xfId="6465" xr:uid="{00000000-0005-0000-0000-00004C190000}"/>
    <cellStyle name="20% - Accent3 4 2 3 2 2 3 3" xfId="6466" xr:uid="{00000000-0005-0000-0000-00004D190000}"/>
    <cellStyle name="20% - Accent3 4 2 3 2 2 3 4" xfId="6467" xr:uid="{00000000-0005-0000-0000-00004E190000}"/>
    <cellStyle name="20% - Accent3 4 2 3 2 2 3_OATT calc" xfId="6468" xr:uid="{00000000-0005-0000-0000-00004F190000}"/>
    <cellStyle name="20% - Accent3 4 2 3 2 2 4" xfId="6469" xr:uid="{00000000-0005-0000-0000-000050190000}"/>
    <cellStyle name="20% - Accent3 4 2 3 2 2 4 2" xfId="6470" xr:uid="{00000000-0005-0000-0000-000051190000}"/>
    <cellStyle name="20% - Accent3 4 2 3 2 2 4 3" xfId="6471" xr:uid="{00000000-0005-0000-0000-000052190000}"/>
    <cellStyle name="20% - Accent3 4 2 3 2 2 4_OATT calc" xfId="6472" xr:uid="{00000000-0005-0000-0000-000053190000}"/>
    <cellStyle name="20% - Accent3 4 2 3 2 2 5" xfId="6473" xr:uid="{00000000-0005-0000-0000-000054190000}"/>
    <cellStyle name="20% - Accent3 4 2 3 2 2 6" xfId="6474" xr:uid="{00000000-0005-0000-0000-000055190000}"/>
    <cellStyle name="20% - Accent3 4 2 3 2 2 7" xfId="6475" xr:uid="{00000000-0005-0000-0000-000056190000}"/>
    <cellStyle name="20% - Accent3 4 2 3 2 2 8" xfId="6476" xr:uid="{00000000-0005-0000-0000-000057190000}"/>
    <cellStyle name="20% - Accent3 4 2 3 2 2 9" xfId="6477" xr:uid="{00000000-0005-0000-0000-000058190000}"/>
    <cellStyle name="20% - Accent3 4 2 3 2 2_OATT calc" xfId="6478" xr:uid="{00000000-0005-0000-0000-000059190000}"/>
    <cellStyle name="20% - Accent3 4 2 3 2 3" xfId="6479" xr:uid="{00000000-0005-0000-0000-00005A190000}"/>
    <cellStyle name="20% - Accent3 4 2 3 2 3 2" xfId="6480" xr:uid="{00000000-0005-0000-0000-00005B190000}"/>
    <cellStyle name="20% - Accent3 4 2 3 2 3 2 2" xfId="6481" xr:uid="{00000000-0005-0000-0000-00005C190000}"/>
    <cellStyle name="20% - Accent3 4 2 3 2 3 2 3" xfId="6482" xr:uid="{00000000-0005-0000-0000-00005D190000}"/>
    <cellStyle name="20% - Accent3 4 2 3 2 3 2_OATT calc" xfId="6483" xr:uid="{00000000-0005-0000-0000-00005E190000}"/>
    <cellStyle name="20% - Accent3 4 2 3 2 3 3" xfId="6484" xr:uid="{00000000-0005-0000-0000-00005F190000}"/>
    <cellStyle name="20% - Accent3 4 2 3 2 3 4" xfId="6485" xr:uid="{00000000-0005-0000-0000-000060190000}"/>
    <cellStyle name="20% - Accent3 4 2 3 2 3 5" xfId="6486" xr:uid="{00000000-0005-0000-0000-000061190000}"/>
    <cellStyle name="20% - Accent3 4 2 3 2 3_OATT calc" xfId="6487" xr:uid="{00000000-0005-0000-0000-000062190000}"/>
    <cellStyle name="20% - Accent3 4 2 3 2 4" xfId="6488" xr:uid="{00000000-0005-0000-0000-000063190000}"/>
    <cellStyle name="20% - Accent3 4 2 3 2 4 2" xfId="6489" xr:uid="{00000000-0005-0000-0000-000064190000}"/>
    <cellStyle name="20% - Accent3 4 2 3 2 4 2 2" xfId="6490" xr:uid="{00000000-0005-0000-0000-000065190000}"/>
    <cellStyle name="20% - Accent3 4 2 3 2 4 2 3" xfId="6491" xr:uid="{00000000-0005-0000-0000-000066190000}"/>
    <cellStyle name="20% - Accent3 4 2 3 2 4 2_OATT calc" xfId="6492" xr:uid="{00000000-0005-0000-0000-000067190000}"/>
    <cellStyle name="20% - Accent3 4 2 3 2 4 3" xfId="6493" xr:uid="{00000000-0005-0000-0000-000068190000}"/>
    <cellStyle name="20% - Accent3 4 2 3 2 4 4" xfId="6494" xr:uid="{00000000-0005-0000-0000-000069190000}"/>
    <cellStyle name="20% - Accent3 4 2 3 2 4_OATT calc" xfId="6495" xr:uid="{00000000-0005-0000-0000-00006A190000}"/>
    <cellStyle name="20% - Accent3 4 2 3 2 5" xfId="6496" xr:uid="{00000000-0005-0000-0000-00006B190000}"/>
    <cellStyle name="20% - Accent3 4 2 3 2 5 2" xfId="6497" xr:uid="{00000000-0005-0000-0000-00006C190000}"/>
    <cellStyle name="20% - Accent3 4 2 3 2 5 3" xfId="6498" xr:uid="{00000000-0005-0000-0000-00006D190000}"/>
    <cellStyle name="20% - Accent3 4 2 3 2 5_OATT calc" xfId="6499" xr:uid="{00000000-0005-0000-0000-00006E190000}"/>
    <cellStyle name="20% - Accent3 4 2 3 2 6" xfId="6500" xr:uid="{00000000-0005-0000-0000-00006F190000}"/>
    <cellStyle name="20% - Accent3 4 2 3 2 7" xfId="6501" xr:uid="{00000000-0005-0000-0000-000070190000}"/>
    <cellStyle name="20% - Accent3 4 2 3 2 8" xfId="6502" xr:uid="{00000000-0005-0000-0000-000071190000}"/>
    <cellStyle name="20% - Accent3 4 2 3 2 9" xfId="6503" xr:uid="{00000000-0005-0000-0000-000072190000}"/>
    <cellStyle name="20% - Accent3 4 2 3 2_OATT calc" xfId="6504" xr:uid="{00000000-0005-0000-0000-000073190000}"/>
    <cellStyle name="20% - Accent3 4 2 3 3" xfId="6505" xr:uid="{00000000-0005-0000-0000-000074190000}"/>
    <cellStyle name="20% - Accent3 4 2 3 3 10" xfId="6506" xr:uid="{00000000-0005-0000-0000-000075190000}"/>
    <cellStyle name="20% - Accent3 4 2 3 3 11" xfId="6507" xr:uid="{00000000-0005-0000-0000-000076190000}"/>
    <cellStyle name="20% - Accent3 4 2 3 3 2" xfId="6508" xr:uid="{00000000-0005-0000-0000-000077190000}"/>
    <cellStyle name="20% - Accent3 4 2 3 3 2 2" xfId="6509" xr:uid="{00000000-0005-0000-0000-000078190000}"/>
    <cellStyle name="20% - Accent3 4 2 3 3 2 2 2" xfId="6510" xr:uid="{00000000-0005-0000-0000-000079190000}"/>
    <cellStyle name="20% - Accent3 4 2 3 3 2 2 3" xfId="6511" xr:uid="{00000000-0005-0000-0000-00007A190000}"/>
    <cellStyle name="20% - Accent3 4 2 3 3 2 2_OATT calc" xfId="6512" xr:uid="{00000000-0005-0000-0000-00007B190000}"/>
    <cellStyle name="20% - Accent3 4 2 3 3 2 3" xfId="6513" xr:uid="{00000000-0005-0000-0000-00007C190000}"/>
    <cellStyle name="20% - Accent3 4 2 3 3 2 4" xfId="6514" xr:uid="{00000000-0005-0000-0000-00007D190000}"/>
    <cellStyle name="20% - Accent3 4 2 3 3 2 5" xfId="6515" xr:uid="{00000000-0005-0000-0000-00007E190000}"/>
    <cellStyle name="20% - Accent3 4 2 3 3 2_OATT calc" xfId="6516" xr:uid="{00000000-0005-0000-0000-00007F190000}"/>
    <cellStyle name="20% - Accent3 4 2 3 3 3" xfId="6517" xr:uid="{00000000-0005-0000-0000-000080190000}"/>
    <cellStyle name="20% - Accent3 4 2 3 3 3 2" xfId="6518" xr:uid="{00000000-0005-0000-0000-000081190000}"/>
    <cellStyle name="20% - Accent3 4 2 3 3 3 2 2" xfId="6519" xr:uid="{00000000-0005-0000-0000-000082190000}"/>
    <cellStyle name="20% - Accent3 4 2 3 3 3 2 3" xfId="6520" xr:uid="{00000000-0005-0000-0000-000083190000}"/>
    <cellStyle name="20% - Accent3 4 2 3 3 3 2_OATT calc" xfId="6521" xr:uid="{00000000-0005-0000-0000-000084190000}"/>
    <cellStyle name="20% - Accent3 4 2 3 3 3 3" xfId="6522" xr:uid="{00000000-0005-0000-0000-000085190000}"/>
    <cellStyle name="20% - Accent3 4 2 3 3 3 4" xfId="6523" xr:uid="{00000000-0005-0000-0000-000086190000}"/>
    <cellStyle name="20% - Accent3 4 2 3 3 3_OATT calc" xfId="6524" xr:uid="{00000000-0005-0000-0000-000087190000}"/>
    <cellStyle name="20% - Accent3 4 2 3 3 4" xfId="6525" xr:uid="{00000000-0005-0000-0000-000088190000}"/>
    <cellStyle name="20% - Accent3 4 2 3 3 4 2" xfId="6526" xr:uid="{00000000-0005-0000-0000-000089190000}"/>
    <cellStyle name="20% - Accent3 4 2 3 3 4 3" xfId="6527" xr:uid="{00000000-0005-0000-0000-00008A190000}"/>
    <cellStyle name="20% - Accent3 4 2 3 3 4_OATT calc" xfId="6528" xr:uid="{00000000-0005-0000-0000-00008B190000}"/>
    <cellStyle name="20% - Accent3 4 2 3 3 5" xfId="6529" xr:uid="{00000000-0005-0000-0000-00008C190000}"/>
    <cellStyle name="20% - Accent3 4 2 3 3 6" xfId="6530" xr:uid="{00000000-0005-0000-0000-00008D190000}"/>
    <cellStyle name="20% - Accent3 4 2 3 3 7" xfId="6531" xr:uid="{00000000-0005-0000-0000-00008E190000}"/>
    <cellStyle name="20% - Accent3 4 2 3 3 8" xfId="6532" xr:uid="{00000000-0005-0000-0000-00008F190000}"/>
    <cellStyle name="20% - Accent3 4 2 3 3 9" xfId="6533" xr:uid="{00000000-0005-0000-0000-000090190000}"/>
    <cellStyle name="20% - Accent3 4 2 3 3_OATT calc" xfId="6534" xr:uid="{00000000-0005-0000-0000-000091190000}"/>
    <cellStyle name="20% - Accent3 4 2 3 4" xfId="6535" xr:uid="{00000000-0005-0000-0000-000092190000}"/>
    <cellStyle name="20% - Accent3 4 2 3 4 2" xfId="6536" xr:uid="{00000000-0005-0000-0000-000093190000}"/>
    <cellStyle name="20% - Accent3 4 2 3 4 2 2" xfId="6537" xr:uid="{00000000-0005-0000-0000-000094190000}"/>
    <cellStyle name="20% - Accent3 4 2 3 4 2 3" xfId="6538" xr:uid="{00000000-0005-0000-0000-000095190000}"/>
    <cellStyle name="20% - Accent3 4 2 3 4 2_OATT calc" xfId="6539" xr:uid="{00000000-0005-0000-0000-000096190000}"/>
    <cellStyle name="20% - Accent3 4 2 3 4 3" xfId="6540" xr:uid="{00000000-0005-0000-0000-000097190000}"/>
    <cellStyle name="20% - Accent3 4 2 3 4 4" xfId="6541" xr:uid="{00000000-0005-0000-0000-000098190000}"/>
    <cellStyle name="20% - Accent3 4 2 3 4 5" xfId="6542" xr:uid="{00000000-0005-0000-0000-000099190000}"/>
    <cellStyle name="20% - Accent3 4 2 3 4_OATT calc" xfId="6543" xr:uid="{00000000-0005-0000-0000-00009A190000}"/>
    <cellStyle name="20% - Accent3 4 2 3 5" xfId="6544" xr:uid="{00000000-0005-0000-0000-00009B190000}"/>
    <cellStyle name="20% - Accent3 4 2 3 5 2" xfId="6545" xr:uid="{00000000-0005-0000-0000-00009C190000}"/>
    <cellStyle name="20% - Accent3 4 2 3 5 2 2" xfId="6546" xr:uid="{00000000-0005-0000-0000-00009D190000}"/>
    <cellStyle name="20% - Accent3 4 2 3 5 2 3" xfId="6547" xr:uid="{00000000-0005-0000-0000-00009E190000}"/>
    <cellStyle name="20% - Accent3 4 2 3 5 2_OATT calc" xfId="6548" xr:uid="{00000000-0005-0000-0000-00009F190000}"/>
    <cellStyle name="20% - Accent3 4 2 3 5 3" xfId="6549" xr:uid="{00000000-0005-0000-0000-0000A0190000}"/>
    <cellStyle name="20% - Accent3 4 2 3 5 4" xfId="6550" xr:uid="{00000000-0005-0000-0000-0000A1190000}"/>
    <cellStyle name="20% - Accent3 4 2 3 5_OATT calc" xfId="6551" xr:uid="{00000000-0005-0000-0000-0000A2190000}"/>
    <cellStyle name="20% - Accent3 4 2 3 6" xfId="6552" xr:uid="{00000000-0005-0000-0000-0000A3190000}"/>
    <cellStyle name="20% - Accent3 4 2 3 6 2" xfId="6553" xr:uid="{00000000-0005-0000-0000-0000A4190000}"/>
    <cellStyle name="20% - Accent3 4 2 3 6 3" xfId="6554" xr:uid="{00000000-0005-0000-0000-0000A5190000}"/>
    <cellStyle name="20% - Accent3 4 2 3 6_OATT calc" xfId="6555" xr:uid="{00000000-0005-0000-0000-0000A6190000}"/>
    <cellStyle name="20% - Accent3 4 2 3 7" xfId="6556" xr:uid="{00000000-0005-0000-0000-0000A7190000}"/>
    <cellStyle name="20% - Accent3 4 2 3 8" xfId="6557" xr:uid="{00000000-0005-0000-0000-0000A8190000}"/>
    <cellStyle name="20% - Accent3 4 2 3 9" xfId="6558" xr:uid="{00000000-0005-0000-0000-0000A9190000}"/>
    <cellStyle name="20% - Accent3 4 2 3_OATT calc" xfId="6559" xr:uid="{00000000-0005-0000-0000-0000AA190000}"/>
    <cellStyle name="20% - Accent3 4 2 4" xfId="6560" xr:uid="{00000000-0005-0000-0000-0000AB190000}"/>
    <cellStyle name="20% - Accent3 4 2 4 10" xfId="6561" xr:uid="{00000000-0005-0000-0000-0000AC190000}"/>
    <cellStyle name="20% - Accent3 4 2 4 11" xfId="6562" xr:uid="{00000000-0005-0000-0000-0000AD190000}"/>
    <cellStyle name="20% - Accent3 4 2 4 2" xfId="6563" xr:uid="{00000000-0005-0000-0000-0000AE190000}"/>
    <cellStyle name="20% - Accent3 4 2 4 2 10" xfId="6564" xr:uid="{00000000-0005-0000-0000-0000AF190000}"/>
    <cellStyle name="20% - Accent3 4 2 4 2 11" xfId="6565" xr:uid="{00000000-0005-0000-0000-0000B0190000}"/>
    <cellStyle name="20% - Accent3 4 2 4 2 2" xfId="6566" xr:uid="{00000000-0005-0000-0000-0000B1190000}"/>
    <cellStyle name="20% - Accent3 4 2 4 2 2 2" xfId="6567" xr:uid="{00000000-0005-0000-0000-0000B2190000}"/>
    <cellStyle name="20% - Accent3 4 2 4 2 2 2 2" xfId="6568" xr:uid="{00000000-0005-0000-0000-0000B3190000}"/>
    <cellStyle name="20% - Accent3 4 2 4 2 2 2 3" xfId="6569" xr:uid="{00000000-0005-0000-0000-0000B4190000}"/>
    <cellStyle name="20% - Accent3 4 2 4 2 2 2_OATT calc" xfId="6570" xr:uid="{00000000-0005-0000-0000-0000B5190000}"/>
    <cellStyle name="20% - Accent3 4 2 4 2 2 3" xfId="6571" xr:uid="{00000000-0005-0000-0000-0000B6190000}"/>
    <cellStyle name="20% - Accent3 4 2 4 2 2 4" xfId="6572" xr:uid="{00000000-0005-0000-0000-0000B7190000}"/>
    <cellStyle name="20% - Accent3 4 2 4 2 2 5" xfId="6573" xr:uid="{00000000-0005-0000-0000-0000B8190000}"/>
    <cellStyle name="20% - Accent3 4 2 4 2 2_OATT calc" xfId="6574" xr:uid="{00000000-0005-0000-0000-0000B9190000}"/>
    <cellStyle name="20% - Accent3 4 2 4 2 3" xfId="6575" xr:uid="{00000000-0005-0000-0000-0000BA190000}"/>
    <cellStyle name="20% - Accent3 4 2 4 2 3 2" xfId="6576" xr:uid="{00000000-0005-0000-0000-0000BB190000}"/>
    <cellStyle name="20% - Accent3 4 2 4 2 3 2 2" xfId="6577" xr:uid="{00000000-0005-0000-0000-0000BC190000}"/>
    <cellStyle name="20% - Accent3 4 2 4 2 3 2 3" xfId="6578" xr:uid="{00000000-0005-0000-0000-0000BD190000}"/>
    <cellStyle name="20% - Accent3 4 2 4 2 3 2_OATT calc" xfId="6579" xr:uid="{00000000-0005-0000-0000-0000BE190000}"/>
    <cellStyle name="20% - Accent3 4 2 4 2 3 3" xfId="6580" xr:uid="{00000000-0005-0000-0000-0000BF190000}"/>
    <cellStyle name="20% - Accent3 4 2 4 2 3 4" xfId="6581" xr:uid="{00000000-0005-0000-0000-0000C0190000}"/>
    <cellStyle name="20% - Accent3 4 2 4 2 3_OATT calc" xfId="6582" xr:uid="{00000000-0005-0000-0000-0000C1190000}"/>
    <cellStyle name="20% - Accent3 4 2 4 2 4" xfId="6583" xr:uid="{00000000-0005-0000-0000-0000C2190000}"/>
    <cellStyle name="20% - Accent3 4 2 4 2 4 2" xfId="6584" xr:uid="{00000000-0005-0000-0000-0000C3190000}"/>
    <cellStyle name="20% - Accent3 4 2 4 2 4 3" xfId="6585" xr:uid="{00000000-0005-0000-0000-0000C4190000}"/>
    <cellStyle name="20% - Accent3 4 2 4 2 4_OATT calc" xfId="6586" xr:uid="{00000000-0005-0000-0000-0000C5190000}"/>
    <cellStyle name="20% - Accent3 4 2 4 2 5" xfId="6587" xr:uid="{00000000-0005-0000-0000-0000C6190000}"/>
    <cellStyle name="20% - Accent3 4 2 4 2 6" xfId="6588" xr:uid="{00000000-0005-0000-0000-0000C7190000}"/>
    <cellStyle name="20% - Accent3 4 2 4 2 7" xfId="6589" xr:uid="{00000000-0005-0000-0000-0000C8190000}"/>
    <cellStyle name="20% - Accent3 4 2 4 2 8" xfId="6590" xr:uid="{00000000-0005-0000-0000-0000C9190000}"/>
    <cellStyle name="20% - Accent3 4 2 4 2 9" xfId="6591" xr:uid="{00000000-0005-0000-0000-0000CA190000}"/>
    <cellStyle name="20% - Accent3 4 2 4 2_OATT calc" xfId="6592" xr:uid="{00000000-0005-0000-0000-0000CB190000}"/>
    <cellStyle name="20% - Accent3 4 2 4 3" xfId="6593" xr:uid="{00000000-0005-0000-0000-0000CC190000}"/>
    <cellStyle name="20% - Accent3 4 2 4 3 2" xfId="6594" xr:uid="{00000000-0005-0000-0000-0000CD190000}"/>
    <cellStyle name="20% - Accent3 4 2 4 3 2 2" xfId="6595" xr:uid="{00000000-0005-0000-0000-0000CE190000}"/>
    <cellStyle name="20% - Accent3 4 2 4 3 2 3" xfId="6596" xr:uid="{00000000-0005-0000-0000-0000CF190000}"/>
    <cellStyle name="20% - Accent3 4 2 4 3 2_OATT calc" xfId="6597" xr:uid="{00000000-0005-0000-0000-0000D0190000}"/>
    <cellStyle name="20% - Accent3 4 2 4 3 3" xfId="6598" xr:uid="{00000000-0005-0000-0000-0000D1190000}"/>
    <cellStyle name="20% - Accent3 4 2 4 3 4" xfId="6599" xr:uid="{00000000-0005-0000-0000-0000D2190000}"/>
    <cellStyle name="20% - Accent3 4 2 4 3 5" xfId="6600" xr:uid="{00000000-0005-0000-0000-0000D3190000}"/>
    <cellStyle name="20% - Accent3 4 2 4 3_OATT calc" xfId="6601" xr:uid="{00000000-0005-0000-0000-0000D4190000}"/>
    <cellStyle name="20% - Accent3 4 2 4 4" xfId="6602" xr:uid="{00000000-0005-0000-0000-0000D5190000}"/>
    <cellStyle name="20% - Accent3 4 2 4 4 2" xfId="6603" xr:uid="{00000000-0005-0000-0000-0000D6190000}"/>
    <cellStyle name="20% - Accent3 4 2 4 4 2 2" xfId="6604" xr:uid="{00000000-0005-0000-0000-0000D7190000}"/>
    <cellStyle name="20% - Accent3 4 2 4 4 2 3" xfId="6605" xr:uid="{00000000-0005-0000-0000-0000D8190000}"/>
    <cellStyle name="20% - Accent3 4 2 4 4 2_OATT calc" xfId="6606" xr:uid="{00000000-0005-0000-0000-0000D9190000}"/>
    <cellStyle name="20% - Accent3 4 2 4 4 3" xfId="6607" xr:uid="{00000000-0005-0000-0000-0000DA190000}"/>
    <cellStyle name="20% - Accent3 4 2 4 4 4" xfId="6608" xr:uid="{00000000-0005-0000-0000-0000DB190000}"/>
    <cellStyle name="20% - Accent3 4 2 4 4_OATT calc" xfId="6609" xr:uid="{00000000-0005-0000-0000-0000DC190000}"/>
    <cellStyle name="20% - Accent3 4 2 4 5" xfId="6610" xr:uid="{00000000-0005-0000-0000-0000DD190000}"/>
    <cellStyle name="20% - Accent3 4 2 4 5 2" xfId="6611" xr:uid="{00000000-0005-0000-0000-0000DE190000}"/>
    <cellStyle name="20% - Accent3 4 2 4 5 3" xfId="6612" xr:uid="{00000000-0005-0000-0000-0000DF190000}"/>
    <cellStyle name="20% - Accent3 4 2 4 5_OATT calc" xfId="6613" xr:uid="{00000000-0005-0000-0000-0000E0190000}"/>
    <cellStyle name="20% - Accent3 4 2 4 6" xfId="6614" xr:uid="{00000000-0005-0000-0000-0000E1190000}"/>
    <cellStyle name="20% - Accent3 4 2 4 7" xfId="6615" xr:uid="{00000000-0005-0000-0000-0000E2190000}"/>
    <cellStyle name="20% - Accent3 4 2 4 8" xfId="6616" xr:uid="{00000000-0005-0000-0000-0000E3190000}"/>
    <cellStyle name="20% - Accent3 4 2 4 9" xfId="6617" xr:uid="{00000000-0005-0000-0000-0000E4190000}"/>
    <cellStyle name="20% - Accent3 4 2 4_OATT calc" xfId="6618" xr:uid="{00000000-0005-0000-0000-0000E5190000}"/>
    <cellStyle name="20% - Accent3 4 2 5" xfId="6619" xr:uid="{00000000-0005-0000-0000-0000E6190000}"/>
    <cellStyle name="20% - Accent3 4 2 5 10" xfId="6620" xr:uid="{00000000-0005-0000-0000-0000E7190000}"/>
    <cellStyle name="20% - Accent3 4 2 5 11" xfId="6621" xr:uid="{00000000-0005-0000-0000-0000E8190000}"/>
    <cellStyle name="20% - Accent3 4 2 5 2" xfId="6622" xr:uid="{00000000-0005-0000-0000-0000E9190000}"/>
    <cellStyle name="20% - Accent3 4 2 5 2 2" xfId="6623" xr:uid="{00000000-0005-0000-0000-0000EA190000}"/>
    <cellStyle name="20% - Accent3 4 2 5 2 2 2" xfId="6624" xr:uid="{00000000-0005-0000-0000-0000EB190000}"/>
    <cellStyle name="20% - Accent3 4 2 5 2 2 3" xfId="6625" xr:uid="{00000000-0005-0000-0000-0000EC190000}"/>
    <cellStyle name="20% - Accent3 4 2 5 2 2_OATT calc" xfId="6626" xr:uid="{00000000-0005-0000-0000-0000ED190000}"/>
    <cellStyle name="20% - Accent3 4 2 5 2 3" xfId="6627" xr:uid="{00000000-0005-0000-0000-0000EE190000}"/>
    <cellStyle name="20% - Accent3 4 2 5 2 4" xfId="6628" xr:uid="{00000000-0005-0000-0000-0000EF190000}"/>
    <cellStyle name="20% - Accent3 4 2 5 2 5" xfId="6629" xr:uid="{00000000-0005-0000-0000-0000F0190000}"/>
    <cellStyle name="20% - Accent3 4 2 5 2_OATT calc" xfId="6630" xr:uid="{00000000-0005-0000-0000-0000F1190000}"/>
    <cellStyle name="20% - Accent3 4 2 5 3" xfId="6631" xr:uid="{00000000-0005-0000-0000-0000F2190000}"/>
    <cellStyle name="20% - Accent3 4 2 5 3 2" xfId="6632" xr:uid="{00000000-0005-0000-0000-0000F3190000}"/>
    <cellStyle name="20% - Accent3 4 2 5 3 2 2" xfId="6633" xr:uid="{00000000-0005-0000-0000-0000F4190000}"/>
    <cellStyle name="20% - Accent3 4 2 5 3 2 3" xfId="6634" xr:uid="{00000000-0005-0000-0000-0000F5190000}"/>
    <cellStyle name="20% - Accent3 4 2 5 3 2_OATT calc" xfId="6635" xr:uid="{00000000-0005-0000-0000-0000F6190000}"/>
    <cellStyle name="20% - Accent3 4 2 5 3 3" xfId="6636" xr:uid="{00000000-0005-0000-0000-0000F7190000}"/>
    <cellStyle name="20% - Accent3 4 2 5 3 4" xfId="6637" xr:uid="{00000000-0005-0000-0000-0000F8190000}"/>
    <cellStyle name="20% - Accent3 4 2 5 3_OATT calc" xfId="6638" xr:uid="{00000000-0005-0000-0000-0000F9190000}"/>
    <cellStyle name="20% - Accent3 4 2 5 4" xfId="6639" xr:uid="{00000000-0005-0000-0000-0000FA190000}"/>
    <cellStyle name="20% - Accent3 4 2 5 4 2" xfId="6640" xr:uid="{00000000-0005-0000-0000-0000FB190000}"/>
    <cellStyle name="20% - Accent3 4 2 5 4 3" xfId="6641" xr:uid="{00000000-0005-0000-0000-0000FC190000}"/>
    <cellStyle name="20% - Accent3 4 2 5 4_OATT calc" xfId="6642" xr:uid="{00000000-0005-0000-0000-0000FD190000}"/>
    <cellStyle name="20% - Accent3 4 2 5 5" xfId="6643" xr:uid="{00000000-0005-0000-0000-0000FE190000}"/>
    <cellStyle name="20% - Accent3 4 2 5 6" xfId="6644" xr:uid="{00000000-0005-0000-0000-0000FF190000}"/>
    <cellStyle name="20% - Accent3 4 2 5 7" xfId="6645" xr:uid="{00000000-0005-0000-0000-0000001A0000}"/>
    <cellStyle name="20% - Accent3 4 2 5 8" xfId="6646" xr:uid="{00000000-0005-0000-0000-0000011A0000}"/>
    <cellStyle name="20% - Accent3 4 2 5 9" xfId="6647" xr:uid="{00000000-0005-0000-0000-0000021A0000}"/>
    <cellStyle name="20% - Accent3 4 2 5_OATT calc" xfId="6648" xr:uid="{00000000-0005-0000-0000-0000031A0000}"/>
    <cellStyle name="20% - Accent3 4 2 6" xfId="6649" xr:uid="{00000000-0005-0000-0000-0000041A0000}"/>
    <cellStyle name="20% - Accent3 4 2 6 2" xfId="6650" xr:uid="{00000000-0005-0000-0000-0000051A0000}"/>
    <cellStyle name="20% - Accent3 4 2 6 2 2" xfId="6651" xr:uid="{00000000-0005-0000-0000-0000061A0000}"/>
    <cellStyle name="20% - Accent3 4 2 6 2 3" xfId="6652" xr:uid="{00000000-0005-0000-0000-0000071A0000}"/>
    <cellStyle name="20% - Accent3 4 2 6 2_OATT calc" xfId="6653" xr:uid="{00000000-0005-0000-0000-0000081A0000}"/>
    <cellStyle name="20% - Accent3 4 2 6 3" xfId="6654" xr:uid="{00000000-0005-0000-0000-0000091A0000}"/>
    <cellStyle name="20% - Accent3 4 2 6 4" xfId="6655" xr:uid="{00000000-0005-0000-0000-00000A1A0000}"/>
    <cellStyle name="20% - Accent3 4 2 6 5" xfId="6656" xr:uid="{00000000-0005-0000-0000-00000B1A0000}"/>
    <cellStyle name="20% - Accent3 4 2 6_OATT calc" xfId="6657" xr:uid="{00000000-0005-0000-0000-00000C1A0000}"/>
    <cellStyle name="20% - Accent3 4 2 7" xfId="6658" xr:uid="{00000000-0005-0000-0000-00000D1A0000}"/>
    <cellStyle name="20% - Accent3 4 2 7 2" xfId="6659" xr:uid="{00000000-0005-0000-0000-00000E1A0000}"/>
    <cellStyle name="20% - Accent3 4 2 7 2 2" xfId="6660" xr:uid="{00000000-0005-0000-0000-00000F1A0000}"/>
    <cellStyle name="20% - Accent3 4 2 7 2 3" xfId="6661" xr:uid="{00000000-0005-0000-0000-0000101A0000}"/>
    <cellStyle name="20% - Accent3 4 2 7 2_OATT calc" xfId="6662" xr:uid="{00000000-0005-0000-0000-0000111A0000}"/>
    <cellStyle name="20% - Accent3 4 2 7 3" xfId="6663" xr:uid="{00000000-0005-0000-0000-0000121A0000}"/>
    <cellStyle name="20% - Accent3 4 2 7 4" xfId="6664" xr:uid="{00000000-0005-0000-0000-0000131A0000}"/>
    <cellStyle name="20% - Accent3 4 2 7_OATT calc" xfId="6665" xr:uid="{00000000-0005-0000-0000-0000141A0000}"/>
    <cellStyle name="20% - Accent3 4 2 8" xfId="6666" xr:uid="{00000000-0005-0000-0000-0000151A0000}"/>
    <cellStyle name="20% - Accent3 4 2 8 2" xfId="6667" xr:uid="{00000000-0005-0000-0000-0000161A0000}"/>
    <cellStyle name="20% - Accent3 4 2 8 3" xfId="6668" xr:uid="{00000000-0005-0000-0000-0000171A0000}"/>
    <cellStyle name="20% - Accent3 4 2 8_OATT calc" xfId="6669" xr:uid="{00000000-0005-0000-0000-0000181A0000}"/>
    <cellStyle name="20% - Accent3 4 2 9" xfId="6670" xr:uid="{00000000-0005-0000-0000-0000191A0000}"/>
    <cellStyle name="20% - Accent3 4 2_OATT calc" xfId="6671" xr:uid="{00000000-0005-0000-0000-00001A1A0000}"/>
    <cellStyle name="20% - Accent3 4 3" xfId="6672" xr:uid="{00000000-0005-0000-0000-00001B1A0000}"/>
    <cellStyle name="20% - Accent3 4 3 10" xfId="6673" xr:uid="{00000000-0005-0000-0000-00001C1A0000}"/>
    <cellStyle name="20% - Accent3 4 3 11" xfId="6674" xr:uid="{00000000-0005-0000-0000-00001D1A0000}"/>
    <cellStyle name="20% - Accent3 4 3 12" xfId="6675" xr:uid="{00000000-0005-0000-0000-00001E1A0000}"/>
    <cellStyle name="20% - Accent3 4 3 2" xfId="6676" xr:uid="{00000000-0005-0000-0000-00001F1A0000}"/>
    <cellStyle name="20% - Accent3 4 3 2 10" xfId="6677" xr:uid="{00000000-0005-0000-0000-0000201A0000}"/>
    <cellStyle name="20% - Accent3 4 3 2 11" xfId="6678" xr:uid="{00000000-0005-0000-0000-0000211A0000}"/>
    <cellStyle name="20% - Accent3 4 3 2 2" xfId="6679" xr:uid="{00000000-0005-0000-0000-0000221A0000}"/>
    <cellStyle name="20% - Accent3 4 3 2 2 10" xfId="6680" xr:uid="{00000000-0005-0000-0000-0000231A0000}"/>
    <cellStyle name="20% - Accent3 4 3 2 2 11" xfId="6681" xr:uid="{00000000-0005-0000-0000-0000241A0000}"/>
    <cellStyle name="20% - Accent3 4 3 2 2 2" xfId="6682" xr:uid="{00000000-0005-0000-0000-0000251A0000}"/>
    <cellStyle name="20% - Accent3 4 3 2 2 2 2" xfId="6683" xr:uid="{00000000-0005-0000-0000-0000261A0000}"/>
    <cellStyle name="20% - Accent3 4 3 2 2 2 2 2" xfId="6684" xr:uid="{00000000-0005-0000-0000-0000271A0000}"/>
    <cellStyle name="20% - Accent3 4 3 2 2 2 2 3" xfId="6685" xr:uid="{00000000-0005-0000-0000-0000281A0000}"/>
    <cellStyle name="20% - Accent3 4 3 2 2 2 2_OATT calc" xfId="6686" xr:uid="{00000000-0005-0000-0000-0000291A0000}"/>
    <cellStyle name="20% - Accent3 4 3 2 2 2 3" xfId="6687" xr:uid="{00000000-0005-0000-0000-00002A1A0000}"/>
    <cellStyle name="20% - Accent3 4 3 2 2 2 4" xfId="6688" xr:uid="{00000000-0005-0000-0000-00002B1A0000}"/>
    <cellStyle name="20% - Accent3 4 3 2 2 2 5" xfId="6689" xr:uid="{00000000-0005-0000-0000-00002C1A0000}"/>
    <cellStyle name="20% - Accent3 4 3 2 2 2_OATT calc" xfId="6690" xr:uid="{00000000-0005-0000-0000-00002D1A0000}"/>
    <cellStyle name="20% - Accent3 4 3 2 2 3" xfId="6691" xr:uid="{00000000-0005-0000-0000-00002E1A0000}"/>
    <cellStyle name="20% - Accent3 4 3 2 2 3 2" xfId="6692" xr:uid="{00000000-0005-0000-0000-00002F1A0000}"/>
    <cellStyle name="20% - Accent3 4 3 2 2 3 2 2" xfId="6693" xr:uid="{00000000-0005-0000-0000-0000301A0000}"/>
    <cellStyle name="20% - Accent3 4 3 2 2 3 2 3" xfId="6694" xr:uid="{00000000-0005-0000-0000-0000311A0000}"/>
    <cellStyle name="20% - Accent3 4 3 2 2 3 2_OATT calc" xfId="6695" xr:uid="{00000000-0005-0000-0000-0000321A0000}"/>
    <cellStyle name="20% - Accent3 4 3 2 2 3 3" xfId="6696" xr:uid="{00000000-0005-0000-0000-0000331A0000}"/>
    <cellStyle name="20% - Accent3 4 3 2 2 3 4" xfId="6697" xr:uid="{00000000-0005-0000-0000-0000341A0000}"/>
    <cellStyle name="20% - Accent3 4 3 2 2 3_OATT calc" xfId="6698" xr:uid="{00000000-0005-0000-0000-0000351A0000}"/>
    <cellStyle name="20% - Accent3 4 3 2 2 4" xfId="6699" xr:uid="{00000000-0005-0000-0000-0000361A0000}"/>
    <cellStyle name="20% - Accent3 4 3 2 2 4 2" xfId="6700" xr:uid="{00000000-0005-0000-0000-0000371A0000}"/>
    <cellStyle name="20% - Accent3 4 3 2 2 4 3" xfId="6701" xr:uid="{00000000-0005-0000-0000-0000381A0000}"/>
    <cellStyle name="20% - Accent3 4 3 2 2 4_OATT calc" xfId="6702" xr:uid="{00000000-0005-0000-0000-0000391A0000}"/>
    <cellStyle name="20% - Accent3 4 3 2 2 5" xfId="6703" xr:uid="{00000000-0005-0000-0000-00003A1A0000}"/>
    <cellStyle name="20% - Accent3 4 3 2 2 6" xfId="6704" xr:uid="{00000000-0005-0000-0000-00003B1A0000}"/>
    <cellStyle name="20% - Accent3 4 3 2 2 7" xfId="6705" xr:uid="{00000000-0005-0000-0000-00003C1A0000}"/>
    <cellStyle name="20% - Accent3 4 3 2 2 8" xfId="6706" xr:uid="{00000000-0005-0000-0000-00003D1A0000}"/>
    <cellStyle name="20% - Accent3 4 3 2 2 9" xfId="6707" xr:uid="{00000000-0005-0000-0000-00003E1A0000}"/>
    <cellStyle name="20% - Accent3 4 3 2 2_OATT calc" xfId="6708" xr:uid="{00000000-0005-0000-0000-00003F1A0000}"/>
    <cellStyle name="20% - Accent3 4 3 2 3" xfId="6709" xr:uid="{00000000-0005-0000-0000-0000401A0000}"/>
    <cellStyle name="20% - Accent3 4 3 2 3 2" xfId="6710" xr:uid="{00000000-0005-0000-0000-0000411A0000}"/>
    <cellStyle name="20% - Accent3 4 3 2 3 2 2" xfId="6711" xr:uid="{00000000-0005-0000-0000-0000421A0000}"/>
    <cellStyle name="20% - Accent3 4 3 2 3 2 3" xfId="6712" xr:uid="{00000000-0005-0000-0000-0000431A0000}"/>
    <cellStyle name="20% - Accent3 4 3 2 3 2_OATT calc" xfId="6713" xr:uid="{00000000-0005-0000-0000-0000441A0000}"/>
    <cellStyle name="20% - Accent3 4 3 2 3 3" xfId="6714" xr:uid="{00000000-0005-0000-0000-0000451A0000}"/>
    <cellStyle name="20% - Accent3 4 3 2 3 4" xfId="6715" xr:uid="{00000000-0005-0000-0000-0000461A0000}"/>
    <cellStyle name="20% - Accent3 4 3 2 3 5" xfId="6716" xr:uid="{00000000-0005-0000-0000-0000471A0000}"/>
    <cellStyle name="20% - Accent3 4 3 2 3_OATT calc" xfId="6717" xr:uid="{00000000-0005-0000-0000-0000481A0000}"/>
    <cellStyle name="20% - Accent3 4 3 2 4" xfId="6718" xr:uid="{00000000-0005-0000-0000-0000491A0000}"/>
    <cellStyle name="20% - Accent3 4 3 2 4 2" xfId="6719" xr:uid="{00000000-0005-0000-0000-00004A1A0000}"/>
    <cellStyle name="20% - Accent3 4 3 2 4 2 2" xfId="6720" xr:uid="{00000000-0005-0000-0000-00004B1A0000}"/>
    <cellStyle name="20% - Accent3 4 3 2 4 2 3" xfId="6721" xr:uid="{00000000-0005-0000-0000-00004C1A0000}"/>
    <cellStyle name="20% - Accent3 4 3 2 4 2_OATT calc" xfId="6722" xr:uid="{00000000-0005-0000-0000-00004D1A0000}"/>
    <cellStyle name="20% - Accent3 4 3 2 4 3" xfId="6723" xr:uid="{00000000-0005-0000-0000-00004E1A0000}"/>
    <cellStyle name="20% - Accent3 4 3 2 4 4" xfId="6724" xr:uid="{00000000-0005-0000-0000-00004F1A0000}"/>
    <cellStyle name="20% - Accent3 4 3 2 4_OATT calc" xfId="6725" xr:uid="{00000000-0005-0000-0000-0000501A0000}"/>
    <cellStyle name="20% - Accent3 4 3 2 5" xfId="6726" xr:uid="{00000000-0005-0000-0000-0000511A0000}"/>
    <cellStyle name="20% - Accent3 4 3 2 5 2" xfId="6727" xr:uid="{00000000-0005-0000-0000-0000521A0000}"/>
    <cellStyle name="20% - Accent3 4 3 2 5 3" xfId="6728" xr:uid="{00000000-0005-0000-0000-0000531A0000}"/>
    <cellStyle name="20% - Accent3 4 3 2 5_OATT calc" xfId="6729" xr:uid="{00000000-0005-0000-0000-0000541A0000}"/>
    <cellStyle name="20% - Accent3 4 3 2 6" xfId="6730" xr:uid="{00000000-0005-0000-0000-0000551A0000}"/>
    <cellStyle name="20% - Accent3 4 3 2 7" xfId="6731" xr:uid="{00000000-0005-0000-0000-0000561A0000}"/>
    <cellStyle name="20% - Accent3 4 3 2 8" xfId="6732" xr:uid="{00000000-0005-0000-0000-0000571A0000}"/>
    <cellStyle name="20% - Accent3 4 3 2 9" xfId="6733" xr:uid="{00000000-0005-0000-0000-0000581A0000}"/>
    <cellStyle name="20% - Accent3 4 3 2_OATT calc" xfId="6734" xr:uid="{00000000-0005-0000-0000-0000591A0000}"/>
    <cellStyle name="20% - Accent3 4 3 3" xfId="6735" xr:uid="{00000000-0005-0000-0000-00005A1A0000}"/>
    <cellStyle name="20% - Accent3 4 3 3 10" xfId="6736" xr:uid="{00000000-0005-0000-0000-00005B1A0000}"/>
    <cellStyle name="20% - Accent3 4 3 3 11" xfId="6737" xr:uid="{00000000-0005-0000-0000-00005C1A0000}"/>
    <cellStyle name="20% - Accent3 4 3 3 2" xfId="6738" xr:uid="{00000000-0005-0000-0000-00005D1A0000}"/>
    <cellStyle name="20% - Accent3 4 3 3 2 2" xfId="6739" xr:uid="{00000000-0005-0000-0000-00005E1A0000}"/>
    <cellStyle name="20% - Accent3 4 3 3 2 2 2" xfId="6740" xr:uid="{00000000-0005-0000-0000-00005F1A0000}"/>
    <cellStyle name="20% - Accent3 4 3 3 2 2 3" xfId="6741" xr:uid="{00000000-0005-0000-0000-0000601A0000}"/>
    <cellStyle name="20% - Accent3 4 3 3 2 2_OATT calc" xfId="6742" xr:uid="{00000000-0005-0000-0000-0000611A0000}"/>
    <cellStyle name="20% - Accent3 4 3 3 2 3" xfId="6743" xr:uid="{00000000-0005-0000-0000-0000621A0000}"/>
    <cellStyle name="20% - Accent3 4 3 3 2 4" xfId="6744" xr:uid="{00000000-0005-0000-0000-0000631A0000}"/>
    <cellStyle name="20% - Accent3 4 3 3 2 5" xfId="6745" xr:uid="{00000000-0005-0000-0000-0000641A0000}"/>
    <cellStyle name="20% - Accent3 4 3 3 2_OATT calc" xfId="6746" xr:uid="{00000000-0005-0000-0000-0000651A0000}"/>
    <cellStyle name="20% - Accent3 4 3 3 3" xfId="6747" xr:uid="{00000000-0005-0000-0000-0000661A0000}"/>
    <cellStyle name="20% - Accent3 4 3 3 3 2" xfId="6748" xr:uid="{00000000-0005-0000-0000-0000671A0000}"/>
    <cellStyle name="20% - Accent3 4 3 3 3 2 2" xfId="6749" xr:uid="{00000000-0005-0000-0000-0000681A0000}"/>
    <cellStyle name="20% - Accent3 4 3 3 3 2 3" xfId="6750" xr:uid="{00000000-0005-0000-0000-0000691A0000}"/>
    <cellStyle name="20% - Accent3 4 3 3 3 2_OATT calc" xfId="6751" xr:uid="{00000000-0005-0000-0000-00006A1A0000}"/>
    <cellStyle name="20% - Accent3 4 3 3 3 3" xfId="6752" xr:uid="{00000000-0005-0000-0000-00006B1A0000}"/>
    <cellStyle name="20% - Accent3 4 3 3 3 4" xfId="6753" xr:uid="{00000000-0005-0000-0000-00006C1A0000}"/>
    <cellStyle name="20% - Accent3 4 3 3 3_OATT calc" xfId="6754" xr:uid="{00000000-0005-0000-0000-00006D1A0000}"/>
    <cellStyle name="20% - Accent3 4 3 3 4" xfId="6755" xr:uid="{00000000-0005-0000-0000-00006E1A0000}"/>
    <cellStyle name="20% - Accent3 4 3 3 4 2" xfId="6756" xr:uid="{00000000-0005-0000-0000-00006F1A0000}"/>
    <cellStyle name="20% - Accent3 4 3 3 4 3" xfId="6757" xr:uid="{00000000-0005-0000-0000-0000701A0000}"/>
    <cellStyle name="20% - Accent3 4 3 3 4_OATT calc" xfId="6758" xr:uid="{00000000-0005-0000-0000-0000711A0000}"/>
    <cellStyle name="20% - Accent3 4 3 3 5" xfId="6759" xr:uid="{00000000-0005-0000-0000-0000721A0000}"/>
    <cellStyle name="20% - Accent3 4 3 3 6" xfId="6760" xr:uid="{00000000-0005-0000-0000-0000731A0000}"/>
    <cellStyle name="20% - Accent3 4 3 3 7" xfId="6761" xr:uid="{00000000-0005-0000-0000-0000741A0000}"/>
    <cellStyle name="20% - Accent3 4 3 3 8" xfId="6762" xr:uid="{00000000-0005-0000-0000-0000751A0000}"/>
    <cellStyle name="20% - Accent3 4 3 3 9" xfId="6763" xr:uid="{00000000-0005-0000-0000-0000761A0000}"/>
    <cellStyle name="20% - Accent3 4 3 3_OATT calc" xfId="6764" xr:uid="{00000000-0005-0000-0000-0000771A0000}"/>
    <cellStyle name="20% - Accent3 4 3 4" xfId="6765" xr:uid="{00000000-0005-0000-0000-0000781A0000}"/>
    <cellStyle name="20% - Accent3 4 3 4 2" xfId="6766" xr:uid="{00000000-0005-0000-0000-0000791A0000}"/>
    <cellStyle name="20% - Accent3 4 3 4 2 2" xfId="6767" xr:uid="{00000000-0005-0000-0000-00007A1A0000}"/>
    <cellStyle name="20% - Accent3 4 3 4 2 3" xfId="6768" xr:uid="{00000000-0005-0000-0000-00007B1A0000}"/>
    <cellStyle name="20% - Accent3 4 3 4 2_OATT calc" xfId="6769" xr:uid="{00000000-0005-0000-0000-00007C1A0000}"/>
    <cellStyle name="20% - Accent3 4 3 4 3" xfId="6770" xr:uid="{00000000-0005-0000-0000-00007D1A0000}"/>
    <cellStyle name="20% - Accent3 4 3 4 4" xfId="6771" xr:uid="{00000000-0005-0000-0000-00007E1A0000}"/>
    <cellStyle name="20% - Accent3 4 3 4 5" xfId="6772" xr:uid="{00000000-0005-0000-0000-00007F1A0000}"/>
    <cellStyle name="20% - Accent3 4 3 4_OATT calc" xfId="6773" xr:uid="{00000000-0005-0000-0000-0000801A0000}"/>
    <cellStyle name="20% - Accent3 4 3 5" xfId="6774" xr:uid="{00000000-0005-0000-0000-0000811A0000}"/>
    <cellStyle name="20% - Accent3 4 3 5 2" xfId="6775" xr:uid="{00000000-0005-0000-0000-0000821A0000}"/>
    <cellStyle name="20% - Accent3 4 3 5 2 2" xfId="6776" xr:uid="{00000000-0005-0000-0000-0000831A0000}"/>
    <cellStyle name="20% - Accent3 4 3 5 2 3" xfId="6777" xr:uid="{00000000-0005-0000-0000-0000841A0000}"/>
    <cellStyle name="20% - Accent3 4 3 5 2_OATT calc" xfId="6778" xr:uid="{00000000-0005-0000-0000-0000851A0000}"/>
    <cellStyle name="20% - Accent3 4 3 5 3" xfId="6779" xr:uid="{00000000-0005-0000-0000-0000861A0000}"/>
    <cellStyle name="20% - Accent3 4 3 5 4" xfId="6780" xr:uid="{00000000-0005-0000-0000-0000871A0000}"/>
    <cellStyle name="20% - Accent3 4 3 5_OATT calc" xfId="6781" xr:uid="{00000000-0005-0000-0000-0000881A0000}"/>
    <cellStyle name="20% - Accent3 4 3 6" xfId="6782" xr:uid="{00000000-0005-0000-0000-0000891A0000}"/>
    <cellStyle name="20% - Accent3 4 3 6 2" xfId="6783" xr:uid="{00000000-0005-0000-0000-00008A1A0000}"/>
    <cellStyle name="20% - Accent3 4 3 6 3" xfId="6784" xr:uid="{00000000-0005-0000-0000-00008B1A0000}"/>
    <cellStyle name="20% - Accent3 4 3 6_OATT calc" xfId="6785" xr:uid="{00000000-0005-0000-0000-00008C1A0000}"/>
    <cellStyle name="20% - Accent3 4 3 7" xfId="6786" xr:uid="{00000000-0005-0000-0000-00008D1A0000}"/>
    <cellStyle name="20% - Accent3 4 3 8" xfId="6787" xr:uid="{00000000-0005-0000-0000-00008E1A0000}"/>
    <cellStyle name="20% - Accent3 4 3 9" xfId="6788" xr:uid="{00000000-0005-0000-0000-00008F1A0000}"/>
    <cellStyle name="20% - Accent3 4 3_OATT calc" xfId="6789" xr:uid="{00000000-0005-0000-0000-0000901A0000}"/>
    <cellStyle name="20% - Accent3 4 4" xfId="6790" xr:uid="{00000000-0005-0000-0000-0000911A0000}"/>
    <cellStyle name="20% - Accent3 4 4 10" xfId="6791" xr:uid="{00000000-0005-0000-0000-0000921A0000}"/>
    <cellStyle name="20% - Accent3 4 4 11" xfId="6792" xr:uid="{00000000-0005-0000-0000-0000931A0000}"/>
    <cellStyle name="20% - Accent3 4 4 12" xfId="6793" xr:uid="{00000000-0005-0000-0000-0000941A0000}"/>
    <cellStyle name="20% - Accent3 4 4 2" xfId="6794" xr:uid="{00000000-0005-0000-0000-0000951A0000}"/>
    <cellStyle name="20% - Accent3 4 4 2 10" xfId="6795" xr:uid="{00000000-0005-0000-0000-0000961A0000}"/>
    <cellStyle name="20% - Accent3 4 4 2 11" xfId="6796" xr:uid="{00000000-0005-0000-0000-0000971A0000}"/>
    <cellStyle name="20% - Accent3 4 4 2 2" xfId="6797" xr:uid="{00000000-0005-0000-0000-0000981A0000}"/>
    <cellStyle name="20% - Accent3 4 4 2 2 10" xfId="6798" xr:uid="{00000000-0005-0000-0000-0000991A0000}"/>
    <cellStyle name="20% - Accent3 4 4 2 2 11" xfId="6799" xr:uid="{00000000-0005-0000-0000-00009A1A0000}"/>
    <cellStyle name="20% - Accent3 4 4 2 2 2" xfId="6800" xr:uid="{00000000-0005-0000-0000-00009B1A0000}"/>
    <cellStyle name="20% - Accent3 4 4 2 2 2 2" xfId="6801" xr:uid="{00000000-0005-0000-0000-00009C1A0000}"/>
    <cellStyle name="20% - Accent3 4 4 2 2 2 2 2" xfId="6802" xr:uid="{00000000-0005-0000-0000-00009D1A0000}"/>
    <cellStyle name="20% - Accent3 4 4 2 2 2 2 3" xfId="6803" xr:uid="{00000000-0005-0000-0000-00009E1A0000}"/>
    <cellStyle name="20% - Accent3 4 4 2 2 2 2_OATT calc" xfId="6804" xr:uid="{00000000-0005-0000-0000-00009F1A0000}"/>
    <cellStyle name="20% - Accent3 4 4 2 2 2 3" xfId="6805" xr:uid="{00000000-0005-0000-0000-0000A01A0000}"/>
    <cellStyle name="20% - Accent3 4 4 2 2 2 4" xfId="6806" xr:uid="{00000000-0005-0000-0000-0000A11A0000}"/>
    <cellStyle name="20% - Accent3 4 4 2 2 2 5" xfId="6807" xr:uid="{00000000-0005-0000-0000-0000A21A0000}"/>
    <cellStyle name="20% - Accent3 4 4 2 2 2_OATT calc" xfId="6808" xr:uid="{00000000-0005-0000-0000-0000A31A0000}"/>
    <cellStyle name="20% - Accent3 4 4 2 2 3" xfId="6809" xr:uid="{00000000-0005-0000-0000-0000A41A0000}"/>
    <cellStyle name="20% - Accent3 4 4 2 2 3 2" xfId="6810" xr:uid="{00000000-0005-0000-0000-0000A51A0000}"/>
    <cellStyle name="20% - Accent3 4 4 2 2 3 2 2" xfId="6811" xr:uid="{00000000-0005-0000-0000-0000A61A0000}"/>
    <cellStyle name="20% - Accent3 4 4 2 2 3 2 3" xfId="6812" xr:uid="{00000000-0005-0000-0000-0000A71A0000}"/>
    <cellStyle name="20% - Accent3 4 4 2 2 3 2_OATT calc" xfId="6813" xr:uid="{00000000-0005-0000-0000-0000A81A0000}"/>
    <cellStyle name="20% - Accent3 4 4 2 2 3 3" xfId="6814" xr:uid="{00000000-0005-0000-0000-0000A91A0000}"/>
    <cellStyle name="20% - Accent3 4 4 2 2 3 4" xfId="6815" xr:uid="{00000000-0005-0000-0000-0000AA1A0000}"/>
    <cellStyle name="20% - Accent3 4 4 2 2 3_OATT calc" xfId="6816" xr:uid="{00000000-0005-0000-0000-0000AB1A0000}"/>
    <cellStyle name="20% - Accent3 4 4 2 2 4" xfId="6817" xr:uid="{00000000-0005-0000-0000-0000AC1A0000}"/>
    <cellStyle name="20% - Accent3 4 4 2 2 4 2" xfId="6818" xr:uid="{00000000-0005-0000-0000-0000AD1A0000}"/>
    <cellStyle name="20% - Accent3 4 4 2 2 4 3" xfId="6819" xr:uid="{00000000-0005-0000-0000-0000AE1A0000}"/>
    <cellStyle name="20% - Accent3 4 4 2 2 4_OATT calc" xfId="6820" xr:uid="{00000000-0005-0000-0000-0000AF1A0000}"/>
    <cellStyle name="20% - Accent3 4 4 2 2 5" xfId="6821" xr:uid="{00000000-0005-0000-0000-0000B01A0000}"/>
    <cellStyle name="20% - Accent3 4 4 2 2 6" xfId="6822" xr:uid="{00000000-0005-0000-0000-0000B11A0000}"/>
    <cellStyle name="20% - Accent3 4 4 2 2 7" xfId="6823" xr:uid="{00000000-0005-0000-0000-0000B21A0000}"/>
    <cellStyle name="20% - Accent3 4 4 2 2 8" xfId="6824" xr:uid="{00000000-0005-0000-0000-0000B31A0000}"/>
    <cellStyle name="20% - Accent3 4 4 2 2 9" xfId="6825" xr:uid="{00000000-0005-0000-0000-0000B41A0000}"/>
    <cellStyle name="20% - Accent3 4 4 2 2_OATT calc" xfId="6826" xr:uid="{00000000-0005-0000-0000-0000B51A0000}"/>
    <cellStyle name="20% - Accent3 4 4 2 3" xfId="6827" xr:uid="{00000000-0005-0000-0000-0000B61A0000}"/>
    <cellStyle name="20% - Accent3 4 4 2 3 2" xfId="6828" xr:uid="{00000000-0005-0000-0000-0000B71A0000}"/>
    <cellStyle name="20% - Accent3 4 4 2 3 2 2" xfId="6829" xr:uid="{00000000-0005-0000-0000-0000B81A0000}"/>
    <cellStyle name="20% - Accent3 4 4 2 3 2 3" xfId="6830" xr:uid="{00000000-0005-0000-0000-0000B91A0000}"/>
    <cellStyle name="20% - Accent3 4 4 2 3 2_OATT calc" xfId="6831" xr:uid="{00000000-0005-0000-0000-0000BA1A0000}"/>
    <cellStyle name="20% - Accent3 4 4 2 3 3" xfId="6832" xr:uid="{00000000-0005-0000-0000-0000BB1A0000}"/>
    <cellStyle name="20% - Accent3 4 4 2 3 4" xfId="6833" xr:uid="{00000000-0005-0000-0000-0000BC1A0000}"/>
    <cellStyle name="20% - Accent3 4 4 2 3 5" xfId="6834" xr:uid="{00000000-0005-0000-0000-0000BD1A0000}"/>
    <cellStyle name="20% - Accent3 4 4 2 3_OATT calc" xfId="6835" xr:uid="{00000000-0005-0000-0000-0000BE1A0000}"/>
    <cellStyle name="20% - Accent3 4 4 2 4" xfId="6836" xr:uid="{00000000-0005-0000-0000-0000BF1A0000}"/>
    <cellStyle name="20% - Accent3 4 4 2 4 2" xfId="6837" xr:uid="{00000000-0005-0000-0000-0000C01A0000}"/>
    <cellStyle name="20% - Accent3 4 4 2 4 2 2" xfId="6838" xr:uid="{00000000-0005-0000-0000-0000C11A0000}"/>
    <cellStyle name="20% - Accent3 4 4 2 4 2 3" xfId="6839" xr:uid="{00000000-0005-0000-0000-0000C21A0000}"/>
    <cellStyle name="20% - Accent3 4 4 2 4 2_OATT calc" xfId="6840" xr:uid="{00000000-0005-0000-0000-0000C31A0000}"/>
    <cellStyle name="20% - Accent3 4 4 2 4 3" xfId="6841" xr:uid="{00000000-0005-0000-0000-0000C41A0000}"/>
    <cellStyle name="20% - Accent3 4 4 2 4 4" xfId="6842" xr:uid="{00000000-0005-0000-0000-0000C51A0000}"/>
    <cellStyle name="20% - Accent3 4 4 2 4_OATT calc" xfId="6843" xr:uid="{00000000-0005-0000-0000-0000C61A0000}"/>
    <cellStyle name="20% - Accent3 4 4 2 5" xfId="6844" xr:uid="{00000000-0005-0000-0000-0000C71A0000}"/>
    <cellStyle name="20% - Accent3 4 4 2 5 2" xfId="6845" xr:uid="{00000000-0005-0000-0000-0000C81A0000}"/>
    <cellStyle name="20% - Accent3 4 4 2 5 3" xfId="6846" xr:uid="{00000000-0005-0000-0000-0000C91A0000}"/>
    <cellStyle name="20% - Accent3 4 4 2 5_OATT calc" xfId="6847" xr:uid="{00000000-0005-0000-0000-0000CA1A0000}"/>
    <cellStyle name="20% - Accent3 4 4 2 6" xfId="6848" xr:uid="{00000000-0005-0000-0000-0000CB1A0000}"/>
    <cellStyle name="20% - Accent3 4 4 2 7" xfId="6849" xr:uid="{00000000-0005-0000-0000-0000CC1A0000}"/>
    <cellStyle name="20% - Accent3 4 4 2 8" xfId="6850" xr:uid="{00000000-0005-0000-0000-0000CD1A0000}"/>
    <cellStyle name="20% - Accent3 4 4 2 9" xfId="6851" xr:uid="{00000000-0005-0000-0000-0000CE1A0000}"/>
    <cellStyle name="20% - Accent3 4 4 2_OATT calc" xfId="6852" xr:uid="{00000000-0005-0000-0000-0000CF1A0000}"/>
    <cellStyle name="20% - Accent3 4 4 3" xfId="6853" xr:uid="{00000000-0005-0000-0000-0000D01A0000}"/>
    <cellStyle name="20% - Accent3 4 4 3 10" xfId="6854" xr:uid="{00000000-0005-0000-0000-0000D11A0000}"/>
    <cellStyle name="20% - Accent3 4 4 3 11" xfId="6855" xr:uid="{00000000-0005-0000-0000-0000D21A0000}"/>
    <cellStyle name="20% - Accent3 4 4 3 2" xfId="6856" xr:uid="{00000000-0005-0000-0000-0000D31A0000}"/>
    <cellStyle name="20% - Accent3 4 4 3 2 2" xfId="6857" xr:uid="{00000000-0005-0000-0000-0000D41A0000}"/>
    <cellStyle name="20% - Accent3 4 4 3 2 2 2" xfId="6858" xr:uid="{00000000-0005-0000-0000-0000D51A0000}"/>
    <cellStyle name="20% - Accent3 4 4 3 2 2 3" xfId="6859" xr:uid="{00000000-0005-0000-0000-0000D61A0000}"/>
    <cellStyle name="20% - Accent3 4 4 3 2 2_OATT calc" xfId="6860" xr:uid="{00000000-0005-0000-0000-0000D71A0000}"/>
    <cellStyle name="20% - Accent3 4 4 3 2 3" xfId="6861" xr:uid="{00000000-0005-0000-0000-0000D81A0000}"/>
    <cellStyle name="20% - Accent3 4 4 3 2 4" xfId="6862" xr:uid="{00000000-0005-0000-0000-0000D91A0000}"/>
    <cellStyle name="20% - Accent3 4 4 3 2 5" xfId="6863" xr:uid="{00000000-0005-0000-0000-0000DA1A0000}"/>
    <cellStyle name="20% - Accent3 4 4 3 2_OATT calc" xfId="6864" xr:uid="{00000000-0005-0000-0000-0000DB1A0000}"/>
    <cellStyle name="20% - Accent3 4 4 3 3" xfId="6865" xr:uid="{00000000-0005-0000-0000-0000DC1A0000}"/>
    <cellStyle name="20% - Accent3 4 4 3 3 2" xfId="6866" xr:uid="{00000000-0005-0000-0000-0000DD1A0000}"/>
    <cellStyle name="20% - Accent3 4 4 3 3 2 2" xfId="6867" xr:uid="{00000000-0005-0000-0000-0000DE1A0000}"/>
    <cellStyle name="20% - Accent3 4 4 3 3 2 3" xfId="6868" xr:uid="{00000000-0005-0000-0000-0000DF1A0000}"/>
    <cellStyle name="20% - Accent3 4 4 3 3 2_OATT calc" xfId="6869" xr:uid="{00000000-0005-0000-0000-0000E01A0000}"/>
    <cellStyle name="20% - Accent3 4 4 3 3 3" xfId="6870" xr:uid="{00000000-0005-0000-0000-0000E11A0000}"/>
    <cellStyle name="20% - Accent3 4 4 3 3 4" xfId="6871" xr:uid="{00000000-0005-0000-0000-0000E21A0000}"/>
    <cellStyle name="20% - Accent3 4 4 3 3_OATT calc" xfId="6872" xr:uid="{00000000-0005-0000-0000-0000E31A0000}"/>
    <cellStyle name="20% - Accent3 4 4 3 4" xfId="6873" xr:uid="{00000000-0005-0000-0000-0000E41A0000}"/>
    <cellStyle name="20% - Accent3 4 4 3 4 2" xfId="6874" xr:uid="{00000000-0005-0000-0000-0000E51A0000}"/>
    <cellStyle name="20% - Accent3 4 4 3 4 3" xfId="6875" xr:uid="{00000000-0005-0000-0000-0000E61A0000}"/>
    <cellStyle name="20% - Accent3 4 4 3 4_OATT calc" xfId="6876" xr:uid="{00000000-0005-0000-0000-0000E71A0000}"/>
    <cellStyle name="20% - Accent3 4 4 3 5" xfId="6877" xr:uid="{00000000-0005-0000-0000-0000E81A0000}"/>
    <cellStyle name="20% - Accent3 4 4 3 6" xfId="6878" xr:uid="{00000000-0005-0000-0000-0000E91A0000}"/>
    <cellStyle name="20% - Accent3 4 4 3 7" xfId="6879" xr:uid="{00000000-0005-0000-0000-0000EA1A0000}"/>
    <cellStyle name="20% - Accent3 4 4 3 8" xfId="6880" xr:uid="{00000000-0005-0000-0000-0000EB1A0000}"/>
    <cellStyle name="20% - Accent3 4 4 3 9" xfId="6881" xr:uid="{00000000-0005-0000-0000-0000EC1A0000}"/>
    <cellStyle name="20% - Accent3 4 4 3_OATT calc" xfId="6882" xr:uid="{00000000-0005-0000-0000-0000ED1A0000}"/>
    <cellStyle name="20% - Accent3 4 4 4" xfId="6883" xr:uid="{00000000-0005-0000-0000-0000EE1A0000}"/>
    <cellStyle name="20% - Accent3 4 4 4 2" xfId="6884" xr:uid="{00000000-0005-0000-0000-0000EF1A0000}"/>
    <cellStyle name="20% - Accent3 4 4 4 2 2" xfId="6885" xr:uid="{00000000-0005-0000-0000-0000F01A0000}"/>
    <cellStyle name="20% - Accent3 4 4 4 2 3" xfId="6886" xr:uid="{00000000-0005-0000-0000-0000F11A0000}"/>
    <cellStyle name="20% - Accent3 4 4 4 2_OATT calc" xfId="6887" xr:uid="{00000000-0005-0000-0000-0000F21A0000}"/>
    <cellStyle name="20% - Accent3 4 4 4 3" xfId="6888" xr:uid="{00000000-0005-0000-0000-0000F31A0000}"/>
    <cellStyle name="20% - Accent3 4 4 4 4" xfId="6889" xr:uid="{00000000-0005-0000-0000-0000F41A0000}"/>
    <cellStyle name="20% - Accent3 4 4 4 5" xfId="6890" xr:uid="{00000000-0005-0000-0000-0000F51A0000}"/>
    <cellStyle name="20% - Accent3 4 4 4_OATT calc" xfId="6891" xr:uid="{00000000-0005-0000-0000-0000F61A0000}"/>
    <cellStyle name="20% - Accent3 4 4 5" xfId="6892" xr:uid="{00000000-0005-0000-0000-0000F71A0000}"/>
    <cellStyle name="20% - Accent3 4 4 5 2" xfId="6893" xr:uid="{00000000-0005-0000-0000-0000F81A0000}"/>
    <cellStyle name="20% - Accent3 4 4 5 2 2" xfId="6894" xr:uid="{00000000-0005-0000-0000-0000F91A0000}"/>
    <cellStyle name="20% - Accent3 4 4 5 2 3" xfId="6895" xr:uid="{00000000-0005-0000-0000-0000FA1A0000}"/>
    <cellStyle name="20% - Accent3 4 4 5 2_OATT calc" xfId="6896" xr:uid="{00000000-0005-0000-0000-0000FB1A0000}"/>
    <cellStyle name="20% - Accent3 4 4 5 3" xfId="6897" xr:uid="{00000000-0005-0000-0000-0000FC1A0000}"/>
    <cellStyle name="20% - Accent3 4 4 5 4" xfId="6898" xr:uid="{00000000-0005-0000-0000-0000FD1A0000}"/>
    <cellStyle name="20% - Accent3 4 4 5_OATT calc" xfId="6899" xr:uid="{00000000-0005-0000-0000-0000FE1A0000}"/>
    <cellStyle name="20% - Accent3 4 4 6" xfId="6900" xr:uid="{00000000-0005-0000-0000-0000FF1A0000}"/>
    <cellStyle name="20% - Accent3 4 4 6 2" xfId="6901" xr:uid="{00000000-0005-0000-0000-0000001B0000}"/>
    <cellStyle name="20% - Accent3 4 4 6 3" xfId="6902" xr:uid="{00000000-0005-0000-0000-0000011B0000}"/>
    <cellStyle name="20% - Accent3 4 4 6_OATT calc" xfId="6903" xr:uid="{00000000-0005-0000-0000-0000021B0000}"/>
    <cellStyle name="20% - Accent3 4 4 7" xfId="6904" xr:uid="{00000000-0005-0000-0000-0000031B0000}"/>
    <cellStyle name="20% - Accent3 4 4 8" xfId="6905" xr:uid="{00000000-0005-0000-0000-0000041B0000}"/>
    <cellStyle name="20% - Accent3 4 4 9" xfId="6906" xr:uid="{00000000-0005-0000-0000-0000051B0000}"/>
    <cellStyle name="20% - Accent3 4 4_OATT calc" xfId="6907" xr:uid="{00000000-0005-0000-0000-0000061B0000}"/>
    <cellStyle name="20% - Accent3 4 5" xfId="6908" xr:uid="{00000000-0005-0000-0000-0000071B0000}"/>
    <cellStyle name="20% - Accent3 4 5 10" xfId="6909" xr:uid="{00000000-0005-0000-0000-0000081B0000}"/>
    <cellStyle name="20% - Accent3 4 5 11" xfId="6910" xr:uid="{00000000-0005-0000-0000-0000091B0000}"/>
    <cellStyle name="20% - Accent3 4 5 2" xfId="6911" xr:uid="{00000000-0005-0000-0000-00000A1B0000}"/>
    <cellStyle name="20% - Accent3 4 5 2 10" xfId="6912" xr:uid="{00000000-0005-0000-0000-00000B1B0000}"/>
    <cellStyle name="20% - Accent3 4 5 2 11" xfId="6913" xr:uid="{00000000-0005-0000-0000-00000C1B0000}"/>
    <cellStyle name="20% - Accent3 4 5 2 2" xfId="6914" xr:uid="{00000000-0005-0000-0000-00000D1B0000}"/>
    <cellStyle name="20% - Accent3 4 5 2 2 2" xfId="6915" xr:uid="{00000000-0005-0000-0000-00000E1B0000}"/>
    <cellStyle name="20% - Accent3 4 5 2 2 2 2" xfId="6916" xr:uid="{00000000-0005-0000-0000-00000F1B0000}"/>
    <cellStyle name="20% - Accent3 4 5 2 2 2 3" xfId="6917" xr:uid="{00000000-0005-0000-0000-0000101B0000}"/>
    <cellStyle name="20% - Accent3 4 5 2 2 2_OATT calc" xfId="6918" xr:uid="{00000000-0005-0000-0000-0000111B0000}"/>
    <cellStyle name="20% - Accent3 4 5 2 2 3" xfId="6919" xr:uid="{00000000-0005-0000-0000-0000121B0000}"/>
    <cellStyle name="20% - Accent3 4 5 2 2 4" xfId="6920" xr:uid="{00000000-0005-0000-0000-0000131B0000}"/>
    <cellStyle name="20% - Accent3 4 5 2 2 5" xfId="6921" xr:uid="{00000000-0005-0000-0000-0000141B0000}"/>
    <cellStyle name="20% - Accent3 4 5 2 2_OATT calc" xfId="6922" xr:uid="{00000000-0005-0000-0000-0000151B0000}"/>
    <cellStyle name="20% - Accent3 4 5 2 3" xfId="6923" xr:uid="{00000000-0005-0000-0000-0000161B0000}"/>
    <cellStyle name="20% - Accent3 4 5 2 3 2" xfId="6924" xr:uid="{00000000-0005-0000-0000-0000171B0000}"/>
    <cellStyle name="20% - Accent3 4 5 2 3 2 2" xfId="6925" xr:uid="{00000000-0005-0000-0000-0000181B0000}"/>
    <cellStyle name="20% - Accent3 4 5 2 3 2 3" xfId="6926" xr:uid="{00000000-0005-0000-0000-0000191B0000}"/>
    <cellStyle name="20% - Accent3 4 5 2 3 2_OATT calc" xfId="6927" xr:uid="{00000000-0005-0000-0000-00001A1B0000}"/>
    <cellStyle name="20% - Accent3 4 5 2 3 3" xfId="6928" xr:uid="{00000000-0005-0000-0000-00001B1B0000}"/>
    <cellStyle name="20% - Accent3 4 5 2 3 4" xfId="6929" xr:uid="{00000000-0005-0000-0000-00001C1B0000}"/>
    <cellStyle name="20% - Accent3 4 5 2 3_OATT calc" xfId="6930" xr:uid="{00000000-0005-0000-0000-00001D1B0000}"/>
    <cellStyle name="20% - Accent3 4 5 2 4" xfId="6931" xr:uid="{00000000-0005-0000-0000-00001E1B0000}"/>
    <cellStyle name="20% - Accent3 4 5 2 4 2" xfId="6932" xr:uid="{00000000-0005-0000-0000-00001F1B0000}"/>
    <cellStyle name="20% - Accent3 4 5 2 4 3" xfId="6933" xr:uid="{00000000-0005-0000-0000-0000201B0000}"/>
    <cellStyle name="20% - Accent3 4 5 2 4_OATT calc" xfId="6934" xr:uid="{00000000-0005-0000-0000-0000211B0000}"/>
    <cellStyle name="20% - Accent3 4 5 2 5" xfId="6935" xr:uid="{00000000-0005-0000-0000-0000221B0000}"/>
    <cellStyle name="20% - Accent3 4 5 2 6" xfId="6936" xr:uid="{00000000-0005-0000-0000-0000231B0000}"/>
    <cellStyle name="20% - Accent3 4 5 2 7" xfId="6937" xr:uid="{00000000-0005-0000-0000-0000241B0000}"/>
    <cellStyle name="20% - Accent3 4 5 2 8" xfId="6938" xr:uid="{00000000-0005-0000-0000-0000251B0000}"/>
    <cellStyle name="20% - Accent3 4 5 2 9" xfId="6939" xr:uid="{00000000-0005-0000-0000-0000261B0000}"/>
    <cellStyle name="20% - Accent3 4 5 2_OATT calc" xfId="6940" xr:uid="{00000000-0005-0000-0000-0000271B0000}"/>
    <cellStyle name="20% - Accent3 4 5 3" xfId="6941" xr:uid="{00000000-0005-0000-0000-0000281B0000}"/>
    <cellStyle name="20% - Accent3 4 5 3 2" xfId="6942" xr:uid="{00000000-0005-0000-0000-0000291B0000}"/>
    <cellStyle name="20% - Accent3 4 5 3 2 2" xfId="6943" xr:uid="{00000000-0005-0000-0000-00002A1B0000}"/>
    <cellStyle name="20% - Accent3 4 5 3 2 3" xfId="6944" xr:uid="{00000000-0005-0000-0000-00002B1B0000}"/>
    <cellStyle name="20% - Accent3 4 5 3 2_OATT calc" xfId="6945" xr:uid="{00000000-0005-0000-0000-00002C1B0000}"/>
    <cellStyle name="20% - Accent3 4 5 3 3" xfId="6946" xr:uid="{00000000-0005-0000-0000-00002D1B0000}"/>
    <cellStyle name="20% - Accent3 4 5 3 4" xfId="6947" xr:uid="{00000000-0005-0000-0000-00002E1B0000}"/>
    <cellStyle name="20% - Accent3 4 5 3 5" xfId="6948" xr:uid="{00000000-0005-0000-0000-00002F1B0000}"/>
    <cellStyle name="20% - Accent3 4 5 3_OATT calc" xfId="6949" xr:uid="{00000000-0005-0000-0000-0000301B0000}"/>
    <cellStyle name="20% - Accent3 4 5 4" xfId="6950" xr:uid="{00000000-0005-0000-0000-0000311B0000}"/>
    <cellStyle name="20% - Accent3 4 5 4 2" xfId="6951" xr:uid="{00000000-0005-0000-0000-0000321B0000}"/>
    <cellStyle name="20% - Accent3 4 5 4 2 2" xfId="6952" xr:uid="{00000000-0005-0000-0000-0000331B0000}"/>
    <cellStyle name="20% - Accent3 4 5 4 2 3" xfId="6953" xr:uid="{00000000-0005-0000-0000-0000341B0000}"/>
    <cellStyle name="20% - Accent3 4 5 4 2_OATT calc" xfId="6954" xr:uid="{00000000-0005-0000-0000-0000351B0000}"/>
    <cellStyle name="20% - Accent3 4 5 4 3" xfId="6955" xr:uid="{00000000-0005-0000-0000-0000361B0000}"/>
    <cellStyle name="20% - Accent3 4 5 4 4" xfId="6956" xr:uid="{00000000-0005-0000-0000-0000371B0000}"/>
    <cellStyle name="20% - Accent3 4 5 4_OATT calc" xfId="6957" xr:uid="{00000000-0005-0000-0000-0000381B0000}"/>
    <cellStyle name="20% - Accent3 4 5 5" xfId="6958" xr:uid="{00000000-0005-0000-0000-0000391B0000}"/>
    <cellStyle name="20% - Accent3 4 5 5 2" xfId="6959" xr:uid="{00000000-0005-0000-0000-00003A1B0000}"/>
    <cellStyle name="20% - Accent3 4 5 5 3" xfId="6960" xr:uid="{00000000-0005-0000-0000-00003B1B0000}"/>
    <cellStyle name="20% - Accent3 4 5 5_OATT calc" xfId="6961" xr:uid="{00000000-0005-0000-0000-00003C1B0000}"/>
    <cellStyle name="20% - Accent3 4 5 6" xfId="6962" xr:uid="{00000000-0005-0000-0000-00003D1B0000}"/>
    <cellStyle name="20% - Accent3 4 5 7" xfId="6963" xr:uid="{00000000-0005-0000-0000-00003E1B0000}"/>
    <cellStyle name="20% - Accent3 4 5 8" xfId="6964" xr:uid="{00000000-0005-0000-0000-00003F1B0000}"/>
    <cellStyle name="20% - Accent3 4 5 9" xfId="6965" xr:uid="{00000000-0005-0000-0000-0000401B0000}"/>
    <cellStyle name="20% - Accent3 4 5_OATT calc" xfId="6966" xr:uid="{00000000-0005-0000-0000-0000411B0000}"/>
    <cellStyle name="20% - Accent3 4 6" xfId="6967" xr:uid="{00000000-0005-0000-0000-0000421B0000}"/>
    <cellStyle name="20% - Accent3 4 6 10" xfId="6968" xr:uid="{00000000-0005-0000-0000-0000431B0000}"/>
    <cellStyle name="20% - Accent3 4 6 11" xfId="6969" xr:uid="{00000000-0005-0000-0000-0000441B0000}"/>
    <cellStyle name="20% - Accent3 4 6 2" xfId="6970" xr:uid="{00000000-0005-0000-0000-0000451B0000}"/>
    <cellStyle name="20% - Accent3 4 6 2 2" xfId="6971" xr:uid="{00000000-0005-0000-0000-0000461B0000}"/>
    <cellStyle name="20% - Accent3 4 6 2 2 2" xfId="6972" xr:uid="{00000000-0005-0000-0000-0000471B0000}"/>
    <cellStyle name="20% - Accent3 4 6 2 2 3" xfId="6973" xr:uid="{00000000-0005-0000-0000-0000481B0000}"/>
    <cellStyle name="20% - Accent3 4 6 2 2_OATT calc" xfId="6974" xr:uid="{00000000-0005-0000-0000-0000491B0000}"/>
    <cellStyle name="20% - Accent3 4 6 2 3" xfId="6975" xr:uid="{00000000-0005-0000-0000-00004A1B0000}"/>
    <cellStyle name="20% - Accent3 4 6 2 4" xfId="6976" xr:uid="{00000000-0005-0000-0000-00004B1B0000}"/>
    <cellStyle name="20% - Accent3 4 6 2 5" xfId="6977" xr:uid="{00000000-0005-0000-0000-00004C1B0000}"/>
    <cellStyle name="20% - Accent3 4 6 2_OATT calc" xfId="6978" xr:uid="{00000000-0005-0000-0000-00004D1B0000}"/>
    <cellStyle name="20% - Accent3 4 6 3" xfId="6979" xr:uid="{00000000-0005-0000-0000-00004E1B0000}"/>
    <cellStyle name="20% - Accent3 4 6 3 2" xfId="6980" xr:uid="{00000000-0005-0000-0000-00004F1B0000}"/>
    <cellStyle name="20% - Accent3 4 6 3 2 2" xfId="6981" xr:uid="{00000000-0005-0000-0000-0000501B0000}"/>
    <cellStyle name="20% - Accent3 4 6 3 2 3" xfId="6982" xr:uid="{00000000-0005-0000-0000-0000511B0000}"/>
    <cellStyle name="20% - Accent3 4 6 3 2_OATT calc" xfId="6983" xr:uid="{00000000-0005-0000-0000-0000521B0000}"/>
    <cellStyle name="20% - Accent3 4 6 3 3" xfId="6984" xr:uid="{00000000-0005-0000-0000-0000531B0000}"/>
    <cellStyle name="20% - Accent3 4 6 3 4" xfId="6985" xr:uid="{00000000-0005-0000-0000-0000541B0000}"/>
    <cellStyle name="20% - Accent3 4 6 3_OATT calc" xfId="6986" xr:uid="{00000000-0005-0000-0000-0000551B0000}"/>
    <cellStyle name="20% - Accent3 4 6 4" xfId="6987" xr:uid="{00000000-0005-0000-0000-0000561B0000}"/>
    <cellStyle name="20% - Accent3 4 6 4 2" xfId="6988" xr:uid="{00000000-0005-0000-0000-0000571B0000}"/>
    <cellStyle name="20% - Accent3 4 6 4 3" xfId="6989" xr:uid="{00000000-0005-0000-0000-0000581B0000}"/>
    <cellStyle name="20% - Accent3 4 6 4_OATT calc" xfId="6990" xr:uid="{00000000-0005-0000-0000-0000591B0000}"/>
    <cellStyle name="20% - Accent3 4 6 5" xfId="6991" xr:uid="{00000000-0005-0000-0000-00005A1B0000}"/>
    <cellStyle name="20% - Accent3 4 6 6" xfId="6992" xr:uid="{00000000-0005-0000-0000-00005B1B0000}"/>
    <cellStyle name="20% - Accent3 4 6 7" xfId="6993" xr:uid="{00000000-0005-0000-0000-00005C1B0000}"/>
    <cellStyle name="20% - Accent3 4 6 8" xfId="6994" xr:uid="{00000000-0005-0000-0000-00005D1B0000}"/>
    <cellStyle name="20% - Accent3 4 6 9" xfId="6995" xr:uid="{00000000-0005-0000-0000-00005E1B0000}"/>
    <cellStyle name="20% - Accent3 4 6_OATT calc" xfId="6996" xr:uid="{00000000-0005-0000-0000-00005F1B0000}"/>
    <cellStyle name="20% - Accent3 4 7" xfId="6997" xr:uid="{00000000-0005-0000-0000-0000601B0000}"/>
    <cellStyle name="20% - Accent3 4 7 2" xfId="6998" xr:uid="{00000000-0005-0000-0000-0000611B0000}"/>
    <cellStyle name="20% - Accent3 4 7 2 2" xfId="6999" xr:uid="{00000000-0005-0000-0000-0000621B0000}"/>
    <cellStyle name="20% - Accent3 4 7 2 3" xfId="7000" xr:uid="{00000000-0005-0000-0000-0000631B0000}"/>
    <cellStyle name="20% - Accent3 4 7 2_OATT calc" xfId="7001" xr:uid="{00000000-0005-0000-0000-0000641B0000}"/>
    <cellStyle name="20% - Accent3 4 7 3" xfId="7002" xr:uid="{00000000-0005-0000-0000-0000651B0000}"/>
    <cellStyle name="20% - Accent3 4 7 4" xfId="7003" xr:uid="{00000000-0005-0000-0000-0000661B0000}"/>
    <cellStyle name="20% - Accent3 4 7 5" xfId="7004" xr:uid="{00000000-0005-0000-0000-0000671B0000}"/>
    <cellStyle name="20% - Accent3 4 7_OATT calc" xfId="7005" xr:uid="{00000000-0005-0000-0000-0000681B0000}"/>
    <cellStyle name="20% - Accent3 4 8" xfId="7006" xr:uid="{00000000-0005-0000-0000-0000691B0000}"/>
    <cellStyle name="20% - Accent3 4 8 2" xfId="7007" xr:uid="{00000000-0005-0000-0000-00006A1B0000}"/>
    <cellStyle name="20% - Accent3 4 8 2 2" xfId="7008" xr:uid="{00000000-0005-0000-0000-00006B1B0000}"/>
    <cellStyle name="20% - Accent3 4 8 2 3" xfId="7009" xr:uid="{00000000-0005-0000-0000-00006C1B0000}"/>
    <cellStyle name="20% - Accent3 4 8 2_OATT calc" xfId="7010" xr:uid="{00000000-0005-0000-0000-00006D1B0000}"/>
    <cellStyle name="20% - Accent3 4 8 3" xfId="7011" xr:uid="{00000000-0005-0000-0000-00006E1B0000}"/>
    <cellStyle name="20% - Accent3 4 8 4" xfId="7012" xr:uid="{00000000-0005-0000-0000-00006F1B0000}"/>
    <cellStyle name="20% - Accent3 4 8_OATT calc" xfId="7013" xr:uid="{00000000-0005-0000-0000-0000701B0000}"/>
    <cellStyle name="20% - Accent3 4 9" xfId="7014" xr:uid="{00000000-0005-0000-0000-0000711B0000}"/>
    <cellStyle name="20% - Accent3 4 9 2" xfId="7015" xr:uid="{00000000-0005-0000-0000-0000721B0000}"/>
    <cellStyle name="20% - Accent3 4 9 3" xfId="7016" xr:uid="{00000000-0005-0000-0000-0000731B0000}"/>
    <cellStyle name="20% - Accent3 4 9_OATT calc" xfId="7017" xr:uid="{00000000-0005-0000-0000-0000741B0000}"/>
    <cellStyle name="20% - Accent3 4_OATT calc" xfId="7018" xr:uid="{00000000-0005-0000-0000-0000751B0000}"/>
    <cellStyle name="20% - Accent3 5" xfId="7019" xr:uid="{00000000-0005-0000-0000-0000761B0000}"/>
    <cellStyle name="20% - Accent3 5 10" xfId="7020" xr:uid="{00000000-0005-0000-0000-0000771B0000}"/>
    <cellStyle name="20% - Accent3 5 11" xfId="7021" xr:uid="{00000000-0005-0000-0000-0000781B0000}"/>
    <cellStyle name="20% - Accent3 5 12" xfId="7022" xr:uid="{00000000-0005-0000-0000-0000791B0000}"/>
    <cellStyle name="20% - Accent3 5 13" xfId="7023" xr:uid="{00000000-0005-0000-0000-00007A1B0000}"/>
    <cellStyle name="20% - Accent3 5 14" xfId="7024" xr:uid="{00000000-0005-0000-0000-00007B1B0000}"/>
    <cellStyle name="20% - Accent3 5 2" xfId="7025" xr:uid="{00000000-0005-0000-0000-00007C1B0000}"/>
    <cellStyle name="20% - Accent3 5 2 10" xfId="7026" xr:uid="{00000000-0005-0000-0000-00007D1B0000}"/>
    <cellStyle name="20% - Accent3 5 2 11" xfId="7027" xr:uid="{00000000-0005-0000-0000-00007E1B0000}"/>
    <cellStyle name="20% - Accent3 5 2 12" xfId="7028" xr:uid="{00000000-0005-0000-0000-00007F1B0000}"/>
    <cellStyle name="20% - Accent3 5 2 2" xfId="7029" xr:uid="{00000000-0005-0000-0000-0000801B0000}"/>
    <cellStyle name="20% - Accent3 5 2 2 10" xfId="7030" xr:uid="{00000000-0005-0000-0000-0000811B0000}"/>
    <cellStyle name="20% - Accent3 5 2 2 11" xfId="7031" xr:uid="{00000000-0005-0000-0000-0000821B0000}"/>
    <cellStyle name="20% - Accent3 5 2 2 2" xfId="7032" xr:uid="{00000000-0005-0000-0000-0000831B0000}"/>
    <cellStyle name="20% - Accent3 5 2 2 2 10" xfId="7033" xr:uid="{00000000-0005-0000-0000-0000841B0000}"/>
    <cellStyle name="20% - Accent3 5 2 2 2 11" xfId="7034" xr:uid="{00000000-0005-0000-0000-0000851B0000}"/>
    <cellStyle name="20% - Accent3 5 2 2 2 2" xfId="7035" xr:uid="{00000000-0005-0000-0000-0000861B0000}"/>
    <cellStyle name="20% - Accent3 5 2 2 2 2 2" xfId="7036" xr:uid="{00000000-0005-0000-0000-0000871B0000}"/>
    <cellStyle name="20% - Accent3 5 2 2 2 2 2 2" xfId="7037" xr:uid="{00000000-0005-0000-0000-0000881B0000}"/>
    <cellStyle name="20% - Accent3 5 2 2 2 2 2 3" xfId="7038" xr:uid="{00000000-0005-0000-0000-0000891B0000}"/>
    <cellStyle name="20% - Accent3 5 2 2 2 2 2_OATT calc" xfId="7039" xr:uid="{00000000-0005-0000-0000-00008A1B0000}"/>
    <cellStyle name="20% - Accent3 5 2 2 2 2 3" xfId="7040" xr:uid="{00000000-0005-0000-0000-00008B1B0000}"/>
    <cellStyle name="20% - Accent3 5 2 2 2 2 4" xfId="7041" xr:uid="{00000000-0005-0000-0000-00008C1B0000}"/>
    <cellStyle name="20% - Accent3 5 2 2 2 2 5" xfId="7042" xr:uid="{00000000-0005-0000-0000-00008D1B0000}"/>
    <cellStyle name="20% - Accent3 5 2 2 2 2_OATT calc" xfId="7043" xr:uid="{00000000-0005-0000-0000-00008E1B0000}"/>
    <cellStyle name="20% - Accent3 5 2 2 2 3" xfId="7044" xr:uid="{00000000-0005-0000-0000-00008F1B0000}"/>
    <cellStyle name="20% - Accent3 5 2 2 2 3 2" xfId="7045" xr:uid="{00000000-0005-0000-0000-0000901B0000}"/>
    <cellStyle name="20% - Accent3 5 2 2 2 3 2 2" xfId="7046" xr:uid="{00000000-0005-0000-0000-0000911B0000}"/>
    <cellStyle name="20% - Accent3 5 2 2 2 3 2 3" xfId="7047" xr:uid="{00000000-0005-0000-0000-0000921B0000}"/>
    <cellStyle name="20% - Accent3 5 2 2 2 3 2_OATT calc" xfId="7048" xr:uid="{00000000-0005-0000-0000-0000931B0000}"/>
    <cellStyle name="20% - Accent3 5 2 2 2 3 3" xfId="7049" xr:uid="{00000000-0005-0000-0000-0000941B0000}"/>
    <cellStyle name="20% - Accent3 5 2 2 2 3 4" xfId="7050" xr:uid="{00000000-0005-0000-0000-0000951B0000}"/>
    <cellStyle name="20% - Accent3 5 2 2 2 3_OATT calc" xfId="7051" xr:uid="{00000000-0005-0000-0000-0000961B0000}"/>
    <cellStyle name="20% - Accent3 5 2 2 2 4" xfId="7052" xr:uid="{00000000-0005-0000-0000-0000971B0000}"/>
    <cellStyle name="20% - Accent3 5 2 2 2 4 2" xfId="7053" xr:uid="{00000000-0005-0000-0000-0000981B0000}"/>
    <cellStyle name="20% - Accent3 5 2 2 2 4 3" xfId="7054" xr:uid="{00000000-0005-0000-0000-0000991B0000}"/>
    <cellStyle name="20% - Accent3 5 2 2 2 4_OATT calc" xfId="7055" xr:uid="{00000000-0005-0000-0000-00009A1B0000}"/>
    <cellStyle name="20% - Accent3 5 2 2 2 5" xfId="7056" xr:uid="{00000000-0005-0000-0000-00009B1B0000}"/>
    <cellStyle name="20% - Accent3 5 2 2 2 6" xfId="7057" xr:uid="{00000000-0005-0000-0000-00009C1B0000}"/>
    <cellStyle name="20% - Accent3 5 2 2 2 7" xfId="7058" xr:uid="{00000000-0005-0000-0000-00009D1B0000}"/>
    <cellStyle name="20% - Accent3 5 2 2 2 8" xfId="7059" xr:uid="{00000000-0005-0000-0000-00009E1B0000}"/>
    <cellStyle name="20% - Accent3 5 2 2 2 9" xfId="7060" xr:uid="{00000000-0005-0000-0000-00009F1B0000}"/>
    <cellStyle name="20% - Accent3 5 2 2 2_OATT calc" xfId="7061" xr:uid="{00000000-0005-0000-0000-0000A01B0000}"/>
    <cellStyle name="20% - Accent3 5 2 2 3" xfId="7062" xr:uid="{00000000-0005-0000-0000-0000A11B0000}"/>
    <cellStyle name="20% - Accent3 5 2 2 3 2" xfId="7063" xr:uid="{00000000-0005-0000-0000-0000A21B0000}"/>
    <cellStyle name="20% - Accent3 5 2 2 3 2 2" xfId="7064" xr:uid="{00000000-0005-0000-0000-0000A31B0000}"/>
    <cellStyle name="20% - Accent3 5 2 2 3 2 3" xfId="7065" xr:uid="{00000000-0005-0000-0000-0000A41B0000}"/>
    <cellStyle name="20% - Accent3 5 2 2 3 2_OATT calc" xfId="7066" xr:uid="{00000000-0005-0000-0000-0000A51B0000}"/>
    <cellStyle name="20% - Accent3 5 2 2 3 3" xfId="7067" xr:uid="{00000000-0005-0000-0000-0000A61B0000}"/>
    <cellStyle name="20% - Accent3 5 2 2 3 4" xfId="7068" xr:uid="{00000000-0005-0000-0000-0000A71B0000}"/>
    <cellStyle name="20% - Accent3 5 2 2 3 5" xfId="7069" xr:uid="{00000000-0005-0000-0000-0000A81B0000}"/>
    <cellStyle name="20% - Accent3 5 2 2 3_OATT calc" xfId="7070" xr:uid="{00000000-0005-0000-0000-0000A91B0000}"/>
    <cellStyle name="20% - Accent3 5 2 2 4" xfId="7071" xr:uid="{00000000-0005-0000-0000-0000AA1B0000}"/>
    <cellStyle name="20% - Accent3 5 2 2 4 2" xfId="7072" xr:uid="{00000000-0005-0000-0000-0000AB1B0000}"/>
    <cellStyle name="20% - Accent3 5 2 2 4 2 2" xfId="7073" xr:uid="{00000000-0005-0000-0000-0000AC1B0000}"/>
    <cellStyle name="20% - Accent3 5 2 2 4 2 3" xfId="7074" xr:uid="{00000000-0005-0000-0000-0000AD1B0000}"/>
    <cellStyle name="20% - Accent3 5 2 2 4 2_OATT calc" xfId="7075" xr:uid="{00000000-0005-0000-0000-0000AE1B0000}"/>
    <cellStyle name="20% - Accent3 5 2 2 4 3" xfId="7076" xr:uid="{00000000-0005-0000-0000-0000AF1B0000}"/>
    <cellStyle name="20% - Accent3 5 2 2 4 4" xfId="7077" xr:uid="{00000000-0005-0000-0000-0000B01B0000}"/>
    <cellStyle name="20% - Accent3 5 2 2 4_OATT calc" xfId="7078" xr:uid="{00000000-0005-0000-0000-0000B11B0000}"/>
    <cellStyle name="20% - Accent3 5 2 2 5" xfId="7079" xr:uid="{00000000-0005-0000-0000-0000B21B0000}"/>
    <cellStyle name="20% - Accent3 5 2 2 5 2" xfId="7080" xr:uid="{00000000-0005-0000-0000-0000B31B0000}"/>
    <cellStyle name="20% - Accent3 5 2 2 5 3" xfId="7081" xr:uid="{00000000-0005-0000-0000-0000B41B0000}"/>
    <cellStyle name="20% - Accent3 5 2 2 5_OATT calc" xfId="7082" xr:uid="{00000000-0005-0000-0000-0000B51B0000}"/>
    <cellStyle name="20% - Accent3 5 2 2 6" xfId="7083" xr:uid="{00000000-0005-0000-0000-0000B61B0000}"/>
    <cellStyle name="20% - Accent3 5 2 2 7" xfId="7084" xr:uid="{00000000-0005-0000-0000-0000B71B0000}"/>
    <cellStyle name="20% - Accent3 5 2 2 8" xfId="7085" xr:uid="{00000000-0005-0000-0000-0000B81B0000}"/>
    <cellStyle name="20% - Accent3 5 2 2 9" xfId="7086" xr:uid="{00000000-0005-0000-0000-0000B91B0000}"/>
    <cellStyle name="20% - Accent3 5 2 2_OATT calc" xfId="7087" xr:uid="{00000000-0005-0000-0000-0000BA1B0000}"/>
    <cellStyle name="20% - Accent3 5 2 3" xfId="7088" xr:uid="{00000000-0005-0000-0000-0000BB1B0000}"/>
    <cellStyle name="20% - Accent3 5 2 3 10" xfId="7089" xr:uid="{00000000-0005-0000-0000-0000BC1B0000}"/>
    <cellStyle name="20% - Accent3 5 2 3 11" xfId="7090" xr:uid="{00000000-0005-0000-0000-0000BD1B0000}"/>
    <cellStyle name="20% - Accent3 5 2 3 2" xfId="7091" xr:uid="{00000000-0005-0000-0000-0000BE1B0000}"/>
    <cellStyle name="20% - Accent3 5 2 3 2 2" xfId="7092" xr:uid="{00000000-0005-0000-0000-0000BF1B0000}"/>
    <cellStyle name="20% - Accent3 5 2 3 2 2 2" xfId="7093" xr:uid="{00000000-0005-0000-0000-0000C01B0000}"/>
    <cellStyle name="20% - Accent3 5 2 3 2 2 3" xfId="7094" xr:uid="{00000000-0005-0000-0000-0000C11B0000}"/>
    <cellStyle name="20% - Accent3 5 2 3 2 2_OATT calc" xfId="7095" xr:uid="{00000000-0005-0000-0000-0000C21B0000}"/>
    <cellStyle name="20% - Accent3 5 2 3 2 3" xfId="7096" xr:uid="{00000000-0005-0000-0000-0000C31B0000}"/>
    <cellStyle name="20% - Accent3 5 2 3 2 4" xfId="7097" xr:uid="{00000000-0005-0000-0000-0000C41B0000}"/>
    <cellStyle name="20% - Accent3 5 2 3 2 5" xfId="7098" xr:uid="{00000000-0005-0000-0000-0000C51B0000}"/>
    <cellStyle name="20% - Accent3 5 2 3 2_OATT calc" xfId="7099" xr:uid="{00000000-0005-0000-0000-0000C61B0000}"/>
    <cellStyle name="20% - Accent3 5 2 3 3" xfId="7100" xr:uid="{00000000-0005-0000-0000-0000C71B0000}"/>
    <cellStyle name="20% - Accent3 5 2 3 3 2" xfId="7101" xr:uid="{00000000-0005-0000-0000-0000C81B0000}"/>
    <cellStyle name="20% - Accent3 5 2 3 3 2 2" xfId="7102" xr:uid="{00000000-0005-0000-0000-0000C91B0000}"/>
    <cellStyle name="20% - Accent3 5 2 3 3 2 3" xfId="7103" xr:uid="{00000000-0005-0000-0000-0000CA1B0000}"/>
    <cellStyle name="20% - Accent3 5 2 3 3 2_OATT calc" xfId="7104" xr:uid="{00000000-0005-0000-0000-0000CB1B0000}"/>
    <cellStyle name="20% - Accent3 5 2 3 3 3" xfId="7105" xr:uid="{00000000-0005-0000-0000-0000CC1B0000}"/>
    <cellStyle name="20% - Accent3 5 2 3 3 4" xfId="7106" xr:uid="{00000000-0005-0000-0000-0000CD1B0000}"/>
    <cellStyle name="20% - Accent3 5 2 3 3_OATT calc" xfId="7107" xr:uid="{00000000-0005-0000-0000-0000CE1B0000}"/>
    <cellStyle name="20% - Accent3 5 2 3 4" xfId="7108" xr:uid="{00000000-0005-0000-0000-0000CF1B0000}"/>
    <cellStyle name="20% - Accent3 5 2 3 4 2" xfId="7109" xr:uid="{00000000-0005-0000-0000-0000D01B0000}"/>
    <cellStyle name="20% - Accent3 5 2 3 4 3" xfId="7110" xr:uid="{00000000-0005-0000-0000-0000D11B0000}"/>
    <cellStyle name="20% - Accent3 5 2 3 4_OATT calc" xfId="7111" xr:uid="{00000000-0005-0000-0000-0000D21B0000}"/>
    <cellStyle name="20% - Accent3 5 2 3 5" xfId="7112" xr:uid="{00000000-0005-0000-0000-0000D31B0000}"/>
    <cellStyle name="20% - Accent3 5 2 3 6" xfId="7113" xr:uid="{00000000-0005-0000-0000-0000D41B0000}"/>
    <cellStyle name="20% - Accent3 5 2 3 7" xfId="7114" xr:uid="{00000000-0005-0000-0000-0000D51B0000}"/>
    <cellStyle name="20% - Accent3 5 2 3 8" xfId="7115" xr:uid="{00000000-0005-0000-0000-0000D61B0000}"/>
    <cellStyle name="20% - Accent3 5 2 3 9" xfId="7116" xr:uid="{00000000-0005-0000-0000-0000D71B0000}"/>
    <cellStyle name="20% - Accent3 5 2 3_OATT calc" xfId="7117" xr:uid="{00000000-0005-0000-0000-0000D81B0000}"/>
    <cellStyle name="20% - Accent3 5 2 4" xfId="7118" xr:uid="{00000000-0005-0000-0000-0000D91B0000}"/>
    <cellStyle name="20% - Accent3 5 2 4 2" xfId="7119" xr:uid="{00000000-0005-0000-0000-0000DA1B0000}"/>
    <cellStyle name="20% - Accent3 5 2 4 2 2" xfId="7120" xr:uid="{00000000-0005-0000-0000-0000DB1B0000}"/>
    <cellStyle name="20% - Accent3 5 2 4 2 3" xfId="7121" xr:uid="{00000000-0005-0000-0000-0000DC1B0000}"/>
    <cellStyle name="20% - Accent3 5 2 4 2_OATT calc" xfId="7122" xr:uid="{00000000-0005-0000-0000-0000DD1B0000}"/>
    <cellStyle name="20% - Accent3 5 2 4 3" xfId="7123" xr:uid="{00000000-0005-0000-0000-0000DE1B0000}"/>
    <cellStyle name="20% - Accent3 5 2 4 4" xfId="7124" xr:uid="{00000000-0005-0000-0000-0000DF1B0000}"/>
    <cellStyle name="20% - Accent3 5 2 4 5" xfId="7125" xr:uid="{00000000-0005-0000-0000-0000E01B0000}"/>
    <cellStyle name="20% - Accent3 5 2 4_OATT calc" xfId="7126" xr:uid="{00000000-0005-0000-0000-0000E11B0000}"/>
    <cellStyle name="20% - Accent3 5 2 5" xfId="7127" xr:uid="{00000000-0005-0000-0000-0000E21B0000}"/>
    <cellStyle name="20% - Accent3 5 2 5 2" xfId="7128" xr:uid="{00000000-0005-0000-0000-0000E31B0000}"/>
    <cellStyle name="20% - Accent3 5 2 5 2 2" xfId="7129" xr:uid="{00000000-0005-0000-0000-0000E41B0000}"/>
    <cellStyle name="20% - Accent3 5 2 5 2 3" xfId="7130" xr:uid="{00000000-0005-0000-0000-0000E51B0000}"/>
    <cellStyle name="20% - Accent3 5 2 5 2_OATT calc" xfId="7131" xr:uid="{00000000-0005-0000-0000-0000E61B0000}"/>
    <cellStyle name="20% - Accent3 5 2 5 3" xfId="7132" xr:uid="{00000000-0005-0000-0000-0000E71B0000}"/>
    <cellStyle name="20% - Accent3 5 2 5 4" xfId="7133" xr:uid="{00000000-0005-0000-0000-0000E81B0000}"/>
    <cellStyle name="20% - Accent3 5 2 5_OATT calc" xfId="7134" xr:uid="{00000000-0005-0000-0000-0000E91B0000}"/>
    <cellStyle name="20% - Accent3 5 2 6" xfId="7135" xr:uid="{00000000-0005-0000-0000-0000EA1B0000}"/>
    <cellStyle name="20% - Accent3 5 2 6 2" xfId="7136" xr:uid="{00000000-0005-0000-0000-0000EB1B0000}"/>
    <cellStyle name="20% - Accent3 5 2 6 3" xfId="7137" xr:uid="{00000000-0005-0000-0000-0000EC1B0000}"/>
    <cellStyle name="20% - Accent3 5 2 6_OATT calc" xfId="7138" xr:uid="{00000000-0005-0000-0000-0000ED1B0000}"/>
    <cellStyle name="20% - Accent3 5 2 7" xfId="7139" xr:uid="{00000000-0005-0000-0000-0000EE1B0000}"/>
    <cellStyle name="20% - Accent3 5 2 8" xfId="7140" xr:uid="{00000000-0005-0000-0000-0000EF1B0000}"/>
    <cellStyle name="20% - Accent3 5 2 9" xfId="7141" xr:uid="{00000000-0005-0000-0000-0000F01B0000}"/>
    <cellStyle name="20% - Accent3 5 2_OATT calc" xfId="7142" xr:uid="{00000000-0005-0000-0000-0000F11B0000}"/>
    <cellStyle name="20% - Accent3 5 3" xfId="7143" xr:uid="{00000000-0005-0000-0000-0000F21B0000}"/>
    <cellStyle name="20% - Accent3 5 3 10" xfId="7144" xr:uid="{00000000-0005-0000-0000-0000F31B0000}"/>
    <cellStyle name="20% - Accent3 5 3 11" xfId="7145" xr:uid="{00000000-0005-0000-0000-0000F41B0000}"/>
    <cellStyle name="20% - Accent3 5 3 12" xfId="7146" xr:uid="{00000000-0005-0000-0000-0000F51B0000}"/>
    <cellStyle name="20% - Accent3 5 3 2" xfId="7147" xr:uid="{00000000-0005-0000-0000-0000F61B0000}"/>
    <cellStyle name="20% - Accent3 5 3 2 10" xfId="7148" xr:uid="{00000000-0005-0000-0000-0000F71B0000}"/>
    <cellStyle name="20% - Accent3 5 3 2 11" xfId="7149" xr:uid="{00000000-0005-0000-0000-0000F81B0000}"/>
    <cellStyle name="20% - Accent3 5 3 2 2" xfId="7150" xr:uid="{00000000-0005-0000-0000-0000F91B0000}"/>
    <cellStyle name="20% - Accent3 5 3 2 2 10" xfId="7151" xr:uid="{00000000-0005-0000-0000-0000FA1B0000}"/>
    <cellStyle name="20% - Accent3 5 3 2 2 11" xfId="7152" xr:uid="{00000000-0005-0000-0000-0000FB1B0000}"/>
    <cellStyle name="20% - Accent3 5 3 2 2 2" xfId="7153" xr:uid="{00000000-0005-0000-0000-0000FC1B0000}"/>
    <cellStyle name="20% - Accent3 5 3 2 2 2 2" xfId="7154" xr:uid="{00000000-0005-0000-0000-0000FD1B0000}"/>
    <cellStyle name="20% - Accent3 5 3 2 2 2 2 2" xfId="7155" xr:uid="{00000000-0005-0000-0000-0000FE1B0000}"/>
    <cellStyle name="20% - Accent3 5 3 2 2 2 2 3" xfId="7156" xr:uid="{00000000-0005-0000-0000-0000FF1B0000}"/>
    <cellStyle name="20% - Accent3 5 3 2 2 2 2_OATT calc" xfId="7157" xr:uid="{00000000-0005-0000-0000-0000001C0000}"/>
    <cellStyle name="20% - Accent3 5 3 2 2 2 3" xfId="7158" xr:uid="{00000000-0005-0000-0000-0000011C0000}"/>
    <cellStyle name="20% - Accent3 5 3 2 2 2 4" xfId="7159" xr:uid="{00000000-0005-0000-0000-0000021C0000}"/>
    <cellStyle name="20% - Accent3 5 3 2 2 2 5" xfId="7160" xr:uid="{00000000-0005-0000-0000-0000031C0000}"/>
    <cellStyle name="20% - Accent3 5 3 2 2 2_OATT calc" xfId="7161" xr:uid="{00000000-0005-0000-0000-0000041C0000}"/>
    <cellStyle name="20% - Accent3 5 3 2 2 3" xfId="7162" xr:uid="{00000000-0005-0000-0000-0000051C0000}"/>
    <cellStyle name="20% - Accent3 5 3 2 2 3 2" xfId="7163" xr:uid="{00000000-0005-0000-0000-0000061C0000}"/>
    <cellStyle name="20% - Accent3 5 3 2 2 3 2 2" xfId="7164" xr:uid="{00000000-0005-0000-0000-0000071C0000}"/>
    <cellStyle name="20% - Accent3 5 3 2 2 3 2 3" xfId="7165" xr:uid="{00000000-0005-0000-0000-0000081C0000}"/>
    <cellStyle name="20% - Accent3 5 3 2 2 3 2_OATT calc" xfId="7166" xr:uid="{00000000-0005-0000-0000-0000091C0000}"/>
    <cellStyle name="20% - Accent3 5 3 2 2 3 3" xfId="7167" xr:uid="{00000000-0005-0000-0000-00000A1C0000}"/>
    <cellStyle name="20% - Accent3 5 3 2 2 3 4" xfId="7168" xr:uid="{00000000-0005-0000-0000-00000B1C0000}"/>
    <cellStyle name="20% - Accent3 5 3 2 2 3_OATT calc" xfId="7169" xr:uid="{00000000-0005-0000-0000-00000C1C0000}"/>
    <cellStyle name="20% - Accent3 5 3 2 2 4" xfId="7170" xr:uid="{00000000-0005-0000-0000-00000D1C0000}"/>
    <cellStyle name="20% - Accent3 5 3 2 2 4 2" xfId="7171" xr:uid="{00000000-0005-0000-0000-00000E1C0000}"/>
    <cellStyle name="20% - Accent3 5 3 2 2 4 3" xfId="7172" xr:uid="{00000000-0005-0000-0000-00000F1C0000}"/>
    <cellStyle name="20% - Accent3 5 3 2 2 4_OATT calc" xfId="7173" xr:uid="{00000000-0005-0000-0000-0000101C0000}"/>
    <cellStyle name="20% - Accent3 5 3 2 2 5" xfId="7174" xr:uid="{00000000-0005-0000-0000-0000111C0000}"/>
    <cellStyle name="20% - Accent3 5 3 2 2 6" xfId="7175" xr:uid="{00000000-0005-0000-0000-0000121C0000}"/>
    <cellStyle name="20% - Accent3 5 3 2 2 7" xfId="7176" xr:uid="{00000000-0005-0000-0000-0000131C0000}"/>
    <cellStyle name="20% - Accent3 5 3 2 2 8" xfId="7177" xr:uid="{00000000-0005-0000-0000-0000141C0000}"/>
    <cellStyle name="20% - Accent3 5 3 2 2 9" xfId="7178" xr:uid="{00000000-0005-0000-0000-0000151C0000}"/>
    <cellStyle name="20% - Accent3 5 3 2 2_OATT calc" xfId="7179" xr:uid="{00000000-0005-0000-0000-0000161C0000}"/>
    <cellStyle name="20% - Accent3 5 3 2 3" xfId="7180" xr:uid="{00000000-0005-0000-0000-0000171C0000}"/>
    <cellStyle name="20% - Accent3 5 3 2 3 2" xfId="7181" xr:uid="{00000000-0005-0000-0000-0000181C0000}"/>
    <cellStyle name="20% - Accent3 5 3 2 3 2 2" xfId="7182" xr:uid="{00000000-0005-0000-0000-0000191C0000}"/>
    <cellStyle name="20% - Accent3 5 3 2 3 2 3" xfId="7183" xr:uid="{00000000-0005-0000-0000-00001A1C0000}"/>
    <cellStyle name="20% - Accent3 5 3 2 3 2_OATT calc" xfId="7184" xr:uid="{00000000-0005-0000-0000-00001B1C0000}"/>
    <cellStyle name="20% - Accent3 5 3 2 3 3" xfId="7185" xr:uid="{00000000-0005-0000-0000-00001C1C0000}"/>
    <cellStyle name="20% - Accent3 5 3 2 3 4" xfId="7186" xr:uid="{00000000-0005-0000-0000-00001D1C0000}"/>
    <cellStyle name="20% - Accent3 5 3 2 3 5" xfId="7187" xr:uid="{00000000-0005-0000-0000-00001E1C0000}"/>
    <cellStyle name="20% - Accent3 5 3 2 3_OATT calc" xfId="7188" xr:uid="{00000000-0005-0000-0000-00001F1C0000}"/>
    <cellStyle name="20% - Accent3 5 3 2 4" xfId="7189" xr:uid="{00000000-0005-0000-0000-0000201C0000}"/>
    <cellStyle name="20% - Accent3 5 3 2 4 2" xfId="7190" xr:uid="{00000000-0005-0000-0000-0000211C0000}"/>
    <cellStyle name="20% - Accent3 5 3 2 4 2 2" xfId="7191" xr:uid="{00000000-0005-0000-0000-0000221C0000}"/>
    <cellStyle name="20% - Accent3 5 3 2 4 2 3" xfId="7192" xr:uid="{00000000-0005-0000-0000-0000231C0000}"/>
    <cellStyle name="20% - Accent3 5 3 2 4 2_OATT calc" xfId="7193" xr:uid="{00000000-0005-0000-0000-0000241C0000}"/>
    <cellStyle name="20% - Accent3 5 3 2 4 3" xfId="7194" xr:uid="{00000000-0005-0000-0000-0000251C0000}"/>
    <cellStyle name="20% - Accent3 5 3 2 4 4" xfId="7195" xr:uid="{00000000-0005-0000-0000-0000261C0000}"/>
    <cellStyle name="20% - Accent3 5 3 2 4_OATT calc" xfId="7196" xr:uid="{00000000-0005-0000-0000-0000271C0000}"/>
    <cellStyle name="20% - Accent3 5 3 2 5" xfId="7197" xr:uid="{00000000-0005-0000-0000-0000281C0000}"/>
    <cellStyle name="20% - Accent3 5 3 2 5 2" xfId="7198" xr:uid="{00000000-0005-0000-0000-0000291C0000}"/>
    <cellStyle name="20% - Accent3 5 3 2 5 3" xfId="7199" xr:uid="{00000000-0005-0000-0000-00002A1C0000}"/>
    <cellStyle name="20% - Accent3 5 3 2 5_OATT calc" xfId="7200" xr:uid="{00000000-0005-0000-0000-00002B1C0000}"/>
    <cellStyle name="20% - Accent3 5 3 2 6" xfId="7201" xr:uid="{00000000-0005-0000-0000-00002C1C0000}"/>
    <cellStyle name="20% - Accent3 5 3 2 7" xfId="7202" xr:uid="{00000000-0005-0000-0000-00002D1C0000}"/>
    <cellStyle name="20% - Accent3 5 3 2 8" xfId="7203" xr:uid="{00000000-0005-0000-0000-00002E1C0000}"/>
    <cellStyle name="20% - Accent3 5 3 2 9" xfId="7204" xr:uid="{00000000-0005-0000-0000-00002F1C0000}"/>
    <cellStyle name="20% - Accent3 5 3 2_OATT calc" xfId="7205" xr:uid="{00000000-0005-0000-0000-0000301C0000}"/>
    <cellStyle name="20% - Accent3 5 3 3" xfId="7206" xr:uid="{00000000-0005-0000-0000-0000311C0000}"/>
    <cellStyle name="20% - Accent3 5 3 3 10" xfId="7207" xr:uid="{00000000-0005-0000-0000-0000321C0000}"/>
    <cellStyle name="20% - Accent3 5 3 3 11" xfId="7208" xr:uid="{00000000-0005-0000-0000-0000331C0000}"/>
    <cellStyle name="20% - Accent3 5 3 3 2" xfId="7209" xr:uid="{00000000-0005-0000-0000-0000341C0000}"/>
    <cellStyle name="20% - Accent3 5 3 3 2 2" xfId="7210" xr:uid="{00000000-0005-0000-0000-0000351C0000}"/>
    <cellStyle name="20% - Accent3 5 3 3 2 2 2" xfId="7211" xr:uid="{00000000-0005-0000-0000-0000361C0000}"/>
    <cellStyle name="20% - Accent3 5 3 3 2 2 3" xfId="7212" xr:uid="{00000000-0005-0000-0000-0000371C0000}"/>
    <cellStyle name="20% - Accent3 5 3 3 2 2_OATT calc" xfId="7213" xr:uid="{00000000-0005-0000-0000-0000381C0000}"/>
    <cellStyle name="20% - Accent3 5 3 3 2 3" xfId="7214" xr:uid="{00000000-0005-0000-0000-0000391C0000}"/>
    <cellStyle name="20% - Accent3 5 3 3 2 4" xfId="7215" xr:uid="{00000000-0005-0000-0000-00003A1C0000}"/>
    <cellStyle name="20% - Accent3 5 3 3 2 5" xfId="7216" xr:uid="{00000000-0005-0000-0000-00003B1C0000}"/>
    <cellStyle name="20% - Accent3 5 3 3 2_OATT calc" xfId="7217" xr:uid="{00000000-0005-0000-0000-00003C1C0000}"/>
    <cellStyle name="20% - Accent3 5 3 3 3" xfId="7218" xr:uid="{00000000-0005-0000-0000-00003D1C0000}"/>
    <cellStyle name="20% - Accent3 5 3 3 3 2" xfId="7219" xr:uid="{00000000-0005-0000-0000-00003E1C0000}"/>
    <cellStyle name="20% - Accent3 5 3 3 3 2 2" xfId="7220" xr:uid="{00000000-0005-0000-0000-00003F1C0000}"/>
    <cellStyle name="20% - Accent3 5 3 3 3 2 3" xfId="7221" xr:uid="{00000000-0005-0000-0000-0000401C0000}"/>
    <cellStyle name="20% - Accent3 5 3 3 3 2_OATT calc" xfId="7222" xr:uid="{00000000-0005-0000-0000-0000411C0000}"/>
    <cellStyle name="20% - Accent3 5 3 3 3 3" xfId="7223" xr:uid="{00000000-0005-0000-0000-0000421C0000}"/>
    <cellStyle name="20% - Accent3 5 3 3 3 4" xfId="7224" xr:uid="{00000000-0005-0000-0000-0000431C0000}"/>
    <cellStyle name="20% - Accent3 5 3 3 3_OATT calc" xfId="7225" xr:uid="{00000000-0005-0000-0000-0000441C0000}"/>
    <cellStyle name="20% - Accent3 5 3 3 4" xfId="7226" xr:uid="{00000000-0005-0000-0000-0000451C0000}"/>
    <cellStyle name="20% - Accent3 5 3 3 4 2" xfId="7227" xr:uid="{00000000-0005-0000-0000-0000461C0000}"/>
    <cellStyle name="20% - Accent3 5 3 3 4 3" xfId="7228" xr:uid="{00000000-0005-0000-0000-0000471C0000}"/>
    <cellStyle name="20% - Accent3 5 3 3 4_OATT calc" xfId="7229" xr:uid="{00000000-0005-0000-0000-0000481C0000}"/>
    <cellStyle name="20% - Accent3 5 3 3 5" xfId="7230" xr:uid="{00000000-0005-0000-0000-0000491C0000}"/>
    <cellStyle name="20% - Accent3 5 3 3 6" xfId="7231" xr:uid="{00000000-0005-0000-0000-00004A1C0000}"/>
    <cellStyle name="20% - Accent3 5 3 3 7" xfId="7232" xr:uid="{00000000-0005-0000-0000-00004B1C0000}"/>
    <cellStyle name="20% - Accent3 5 3 3 8" xfId="7233" xr:uid="{00000000-0005-0000-0000-00004C1C0000}"/>
    <cellStyle name="20% - Accent3 5 3 3 9" xfId="7234" xr:uid="{00000000-0005-0000-0000-00004D1C0000}"/>
    <cellStyle name="20% - Accent3 5 3 3_OATT calc" xfId="7235" xr:uid="{00000000-0005-0000-0000-00004E1C0000}"/>
    <cellStyle name="20% - Accent3 5 3 4" xfId="7236" xr:uid="{00000000-0005-0000-0000-00004F1C0000}"/>
    <cellStyle name="20% - Accent3 5 3 4 2" xfId="7237" xr:uid="{00000000-0005-0000-0000-0000501C0000}"/>
    <cellStyle name="20% - Accent3 5 3 4 2 2" xfId="7238" xr:uid="{00000000-0005-0000-0000-0000511C0000}"/>
    <cellStyle name="20% - Accent3 5 3 4 2 3" xfId="7239" xr:uid="{00000000-0005-0000-0000-0000521C0000}"/>
    <cellStyle name="20% - Accent3 5 3 4 2_OATT calc" xfId="7240" xr:uid="{00000000-0005-0000-0000-0000531C0000}"/>
    <cellStyle name="20% - Accent3 5 3 4 3" xfId="7241" xr:uid="{00000000-0005-0000-0000-0000541C0000}"/>
    <cellStyle name="20% - Accent3 5 3 4 4" xfId="7242" xr:uid="{00000000-0005-0000-0000-0000551C0000}"/>
    <cellStyle name="20% - Accent3 5 3 4 5" xfId="7243" xr:uid="{00000000-0005-0000-0000-0000561C0000}"/>
    <cellStyle name="20% - Accent3 5 3 4_OATT calc" xfId="7244" xr:uid="{00000000-0005-0000-0000-0000571C0000}"/>
    <cellStyle name="20% - Accent3 5 3 5" xfId="7245" xr:uid="{00000000-0005-0000-0000-0000581C0000}"/>
    <cellStyle name="20% - Accent3 5 3 5 2" xfId="7246" xr:uid="{00000000-0005-0000-0000-0000591C0000}"/>
    <cellStyle name="20% - Accent3 5 3 5 2 2" xfId="7247" xr:uid="{00000000-0005-0000-0000-00005A1C0000}"/>
    <cellStyle name="20% - Accent3 5 3 5 2 3" xfId="7248" xr:uid="{00000000-0005-0000-0000-00005B1C0000}"/>
    <cellStyle name="20% - Accent3 5 3 5 2_OATT calc" xfId="7249" xr:uid="{00000000-0005-0000-0000-00005C1C0000}"/>
    <cellStyle name="20% - Accent3 5 3 5 3" xfId="7250" xr:uid="{00000000-0005-0000-0000-00005D1C0000}"/>
    <cellStyle name="20% - Accent3 5 3 5 4" xfId="7251" xr:uid="{00000000-0005-0000-0000-00005E1C0000}"/>
    <cellStyle name="20% - Accent3 5 3 5_OATT calc" xfId="7252" xr:uid="{00000000-0005-0000-0000-00005F1C0000}"/>
    <cellStyle name="20% - Accent3 5 3 6" xfId="7253" xr:uid="{00000000-0005-0000-0000-0000601C0000}"/>
    <cellStyle name="20% - Accent3 5 3 6 2" xfId="7254" xr:uid="{00000000-0005-0000-0000-0000611C0000}"/>
    <cellStyle name="20% - Accent3 5 3 6 3" xfId="7255" xr:uid="{00000000-0005-0000-0000-0000621C0000}"/>
    <cellStyle name="20% - Accent3 5 3 6_OATT calc" xfId="7256" xr:uid="{00000000-0005-0000-0000-0000631C0000}"/>
    <cellStyle name="20% - Accent3 5 3 7" xfId="7257" xr:uid="{00000000-0005-0000-0000-0000641C0000}"/>
    <cellStyle name="20% - Accent3 5 3 8" xfId="7258" xr:uid="{00000000-0005-0000-0000-0000651C0000}"/>
    <cellStyle name="20% - Accent3 5 3 9" xfId="7259" xr:uid="{00000000-0005-0000-0000-0000661C0000}"/>
    <cellStyle name="20% - Accent3 5 3_OATT calc" xfId="7260" xr:uid="{00000000-0005-0000-0000-0000671C0000}"/>
    <cellStyle name="20% - Accent3 5 4" xfId="7261" xr:uid="{00000000-0005-0000-0000-0000681C0000}"/>
    <cellStyle name="20% - Accent3 5 4 10" xfId="7262" xr:uid="{00000000-0005-0000-0000-0000691C0000}"/>
    <cellStyle name="20% - Accent3 5 4 11" xfId="7263" xr:uid="{00000000-0005-0000-0000-00006A1C0000}"/>
    <cellStyle name="20% - Accent3 5 4 2" xfId="7264" xr:uid="{00000000-0005-0000-0000-00006B1C0000}"/>
    <cellStyle name="20% - Accent3 5 4 2 10" xfId="7265" xr:uid="{00000000-0005-0000-0000-00006C1C0000}"/>
    <cellStyle name="20% - Accent3 5 4 2 11" xfId="7266" xr:uid="{00000000-0005-0000-0000-00006D1C0000}"/>
    <cellStyle name="20% - Accent3 5 4 2 2" xfId="7267" xr:uid="{00000000-0005-0000-0000-00006E1C0000}"/>
    <cellStyle name="20% - Accent3 5 4 2 2 2" xfId="7268" xr:uid="{00000000-0005-0000-0000-00006F1C0000}"/>
    <cellStyle name="20% - Accent3 5 4 2 2 2 2" xfId="7269" xr:uid="{00000000-0005-0000-0000-0000701C0000}"/>
    <cellStyle name="20% - Accent3 5 4 2 2 2 3" xfId="7270" xr:uid="{00000000-0005-0000-0000-0000711C0000}"/>
    <cellStyle name="20% - Accent3 5 4 2 2 2_OATT calc" xfId="7271" xr:uid="{00000000-0005-0000-0000-0000721C0000}"/>
    <cellStyle name="20% - Accent3 5 4 2 2 3" xfId="7272" xr:uid="{00000000-0005-0000-0000-0000731C0000}"/>
    <cellStyle name="20% - Accent3 5 4 2 2 4" xfId="7273" xr:uid="{00000000-0005-0000-0000-0000741C0000}"/>
    <cellStyle name="20% - Accent3 5 4 2 2 5" xfId="7274" xr:uid="{00000000-0005-0000-0000-0000751C0000}"/>
    <cellStyle name="20% - Accent3 5 4 2 2_OATT calc" xfId="7275" xr:uid="{00000000-0005-0000-0000-0000761C0000}"/>
    <cellStyle name="20% - Accent3 5 4 2 3" xfId="7276" xr:uid="{00000000-0005-0000-0000-0000771C0000}"/>
    <cellStyle name="20% - Accent3 5 4 2 3 2" xfId="7277" xr:uid="{00000000-0005-0000-0000-0000781C0000}"/>
    <cellStyle name="20% - Accent3 5 4 2 3 2 2" xfId="7278" xr:uid="{00000000-0005-0000-0000-0000791C0000}"/>
    <cellStyle name="20% - Accent3 5 4 2 3 2 3" xfId="7279" xr:uid="{00000000-0005-0000-0000-00007A1C0000}"/>
    <cellStyle name="20% - Accent3 5 4 2 3 2_OATT calc" xfId="7280" xr:uid="{00000000-0005-0000-0000-00007B1C0000}"/>
    <cellStyle name="20% - Accent3 5 4 2 3 3" xfId="7281" xr:uid="{00000000-0005-0000-0000-00007C1C0000}"/>
    <cellStyle name="20% - Accent3 5 4 2 3 4" xfId="7282" xr:uid="{00000000-0005-0000-0000-00007D1C0000}"/>
    <cellStyle name="20% - Accent3 5 4 2 3_OATT calc" xfId="7283" xr:uid="{00000000-0005-0000-0000-00007E1C0000}"/>
    <cellStyle name="20% - Accent3 5 4 2 4" xfId="7284" xr:uid="{00000000-0005-0000-0000-00007F1C0000}"/>
    <cellStyle name="20% - Accent3 5 4 2 4 2" xfId="7285" xr:uid="{00000000-0005-0000-0000-0000801C0000}"/>
    <cellStyle name="20% - Accent3 5 4 2 4 3" xfId="7286" xr:uid="{00000000-0005-0000-0000-0000811C0000}"/>
    <cellStyle name="20% - Accent3 5 4 2 4_OATT calc" xfId="7287" xr:uid="{00000000-0005-0000-0000-0000821C0000}"/>
    <cellStyle name="20% - Accent3 5 4 2 5" xfId="7288" xr:uid="{00000000-0005-0000-0000-0000831C0000}"/>
    <cellStyle name="20% - Accent3 5 4 2 6" xfId="7289" xr:uid="{00000000-0005-0000-0000-0000841C0000}"/>
    <cellStyle name="20% - Accent3 5 4 2 7" xfId="7290" xr:uid="{00000000-0005-0000-0000-0000851C0000}"/>
    <cellStyle name="20% - Accent3 5 4 2 8" xfId="7291" xr:uid="{00000000-0005-0000-0000-0000861C0000}"/>
    <cellStyle name="20% - Accent3 5 4 2 9" xfId="7292" xr:uid="{00000000-0005-0000-0000-0000871C0000}"/>
    <cellStyle name="20% - Accent3 5 4 2_OATT calc" xfId="7293" xr:uid="{00000000-0005-0000-0000-0000881C0000}"/>
    <cellStyle name="20% - Accent3 5 4 3" xfId="7294" xr:uid="{00000000-0005-0000-0000-0000891C0000}"/>
    <cellStyle name="20% - Accent3 5 4 3 2" xfId="7295" xr:uid="{00000000-0005-0000-0000-00008A1C0000}"/>
    <cellStyle name="20% - Accent3 5 4 3 2 2" xfId="7296" xr:uid="{00000000-0005-0000-0000-00008B1C0000}"/>
    <cellStyle name="20% - Accent3 5 4 3 2 3" xfId="7297" xr:uid="{00000000-0005-0000-0000-00008C1C0000}"/>
    <cellStyle name="20% - Accent3 5 4 3 2_OATT calc" xfId="7298" xr:uid="{00000000-0005-0000-0000-00008D1C0000}"/>
    <cellStyle name="20% - Accent3 5 4 3 3" xfId="7299" xr:uid="{00000000-0005-0000-0000-00008E1C0000}"/>
    <cellStyle name="20% - Accent3 5 4 3 4" xfId="7300" xr:uid="{00000000-0005-0000-0000-00008F1C0000}"/>
    <cellStyle name="20% - Accent3 5 4 3 5" xfId="7301" xr:uid="{00000000-0005-0000-0000-0000901C0000}"/>
    <cellStyle name="20% - Accent3 5 4 3_OATT calc" xfId="7302" xr:uid="{00000000-0005-0000-0000-0000911C0000}"/>
    <cellStyle name="20% - Accent3 5 4 4" xfId="7303" xr:uid="{00000000-0005-0000-0000-0000921C0000}"/>
    <cellStyle name="20% - Accent3 5 4 4 2" xfId="7304" xr:uid="{00000000-0005-0000-0000-0000931C0000}"/>
    <cellStyle name="20% - Accent3 5 4 4 2 2" xfId="7305" xr:uid="{00000000-0005-0000-0000-0000941C0000}"/>
    <cellStyle name="20% - Accent3 5 4 4 2 3" xfId="7306" xr:uid="{00000000-0005-0000-0000-0000951C0000}"/>
    <cellStyle name="20% - Accent3 5 4 4 2_OATT calc" xfId="7307" xr:uid="{00000000-0005-0000-0000-0000961C0000}"/>
    <cellStyle name="20% - Accent3 5 4 4 3" xfId="7308" xr:uid="{00000000-0005-0000-0000-0000971C0000}"/>
    <cellStyle name="20% - Accent3 5 4 4 4" xfId="7309" xr:uid="{00000000-0005-0000-0000-0000981C0000}"/>
    <cellStyle name="20% - Accent3 5 4 4_OATT calc" xfId="7310" xr:uid="{00000000-0005-0000-0000-0000991C0000}"/>
    <cellStyle name="20% - Accent3 5 4 5" xfId="7311" xr:uid="{00000000-0005-0000-0000-00009A1C0000}"/>
    <cellStyle name="20% - Accent3 5 4 5 2" xfId="7312" xr:uid="{00000000-0005-0000-0000-00009B1C0000}"/>
    <cellStyle name="20% - Accent3 5 4 5 3" xfId="7313" xr:uid="{00000000-0005-0000-0000-00009C1C0000}"/>
    <cellStyle name="20% - Accent3 5 4 5_OATT calc" xfId="7314" xr:uid="{00000000-0005-0000-0000-00009D1C0000}"/>
    <cellStyle name="20% - Accent3 5 4 6" xfId="7315" xr:uid="{00000000-0005-0000-0000-00009E1C0000}"/>
    <cellStyle name="20% - Accent3 5 4 7" xfId="7316" xr:uid="{00000000-0005-0000-0000-00009F1C0000}"/>
    <cellStyle name="20% - Accent3 5 4 8" xfId="7317" xr:uid="{00000000-0005-0000-0000-0000A01C0000}"/>
    <cellStyle name="20% - Accent3 5 4 9" xfId="7318" xr:uid="{00000000-0005-0000-0000-0000A11C0000}"/>
    <cellStyle name="20% - Accent3 5 4_OATT calc" xfId="7319" xr:uid="{00000000-0005-0000-0000-0000A21C0000}"/>
    <cellStyle name="20% - Accent3 5 5" xfId="7320" xr:uid="{00000000-0005-0000-0000-0000A31C0000}"/>
    <cellStyle name="20% - Accent3 5 5 10" xfId="7321" xr:uid="{00000000-0005-0000-0000-0000A41C0000}"/>
    <cellStyle name="20% - Accent3 5 5 11" xfId="7322" xr:uid="{00000000-0005-0000-0000-0000A51C0000}"/>
    <cellStyle name="20% - Accent3 5 5 2" xfId="7323" xr:uid="{00000000-0005-0000-0000-0000A61C0000}"/>
    <cellStyle name="20% - Accent3 5 5 2 2" xfId="7324" xr:uid="{00000000-0005-0000-0000-0000A71C0000}"/>
    <cellStyle name="20% - Accent3 5 5 2 2 2" xfId="7325" xr:uid="{00000000-0005-0000-0000-0000A81C0000}"/>
    <cellStyle name="20% - Accent3 5 5 2 2 3" xfId="7326" xr:uid="{00000000-0005-0000-0000-0000A91C0000}"/>
    <cellStyle name="20% - Accent3 5 5 2 2_OATT calc" xfId="7327" xr:uid="{00000000-0005-0000-0000-0000AA1C0000}"/>
    <cellStyle name="20% - Accent3 5 5 2 3" xfId="7328" xr:uid="{00000000-0005-0000-0000-0000AB1C0000}"/>
    <cellStyle name="20% - Accent3 5 5 2 4" xfId="7329" xr:uid="{00000000-0005-0000-0000-0000AC1C0000}"/>
    <cellStyle name="20% - Accent3 5 5 2 5" xfId="7330" xr:uid="{00000000-0005-0000-0000-0000AD1C0000}"/>
    <cellStyle name="20% - Accent3 5 5 2_OATT calc" xfId="7331" xr:uid="{00000000-0005-0000-0000-0000AE1C0000}"/>
    <cellStyle name="20% - Accent3 5 5 3" xfId="7332" xr:uid="{00000000-0005-0000-0000-0000AF1C0000}"/>
    <cellStyle name="20% - Accent3 5 5 3 2" xfId="7333" xr:uid="{00000000-0005-0000-0000-0000B01C0000}"/>
    <cellStyle name="20% - Accent3 5 5 3 2 2" xfId="7334" xr:uid="{00000000-0005-0000-0000-0000B11C0000}"/>
    <cellStyle name="20% - Accent3 5 5 3 2 3" xfId="7335" xr:uid="{00000000-0005-0000-0000-0000B21C0000}"/>
    <cellStyle name="20% - Accent3 5 5 3 2_OATT calc" xfId="7336" xr:uid="{00000000-0005-0000-0000-0000B31C0000}"/>
    <cellStyle name="20% - Accent3 5 5 3 3" xfId="7337" xr:uid="{00000000-0005-0000-0000-0000B41C0000}"/>
    <cellStyle name="20% - Accent3 5 5 3 4" xfId="7338" xr:uid="{00000000-0005-0000-0000-0000B51C0000}"/>
    <cellStyle name="20% - Accent3 5 5 3_OATT calc" xfId="7339" xr:uid="{00000000-0005-0000-0000-0000B61C0000}"/>
    <cellStyle name="20% - Accent3 5 5 4" xfId="7340" xr:uid="{00000000-0005-0000-0000-0000B71C0000}"/>
    <cellStyle name="20% - Accent3 5 5 4 2" xfId="7341" xr:uid="{00000000-0005-0000-0000-0000B81C0000}"/>
    <cellStyle name="20% - Accent3 5 5 4 3" xfId="7342" xr:uid="{00000000-0005-0000-0000-0000B91C0000}"/>
    <cellStyle name="20% - Accent3 5 5 4_OATT calc" xfId="7343" xr:uid="{00000000-0005-0000-0000-0000BA1C0000}"/>
    <cellStyle name="20% - Accent3 5 5 5" xfId="7344" xr:uid="{00000000-0005-0000-0000-0000BB1C0000}"/>
    <cellStyle name="20% - Accent3 5 5 6" xfId="7345" xr:uid="{00000000-0005-0000-0000-0000BC1C0000}"/>
    <cellStyle name="20% - Accent3 5 5 7" xfId="7346" xr:uid="{00000000-0005-0000-0000-0000BD1C0000}"/>
    <cellStyle name="20% - Accent3 5 5 8" xfId="7347" xr:uid="{00000000-0005-0000-0000-0000BE1C0000}"/>
    <cellStyle name="20% - Accent3 5 5 9" xfId="7348" xr:uid="{00000000-0005-0000-0000-0000BF1C0000}"/>
    <cellStyle name="20% - Accent3 5 5_OATT calc" xfId="7349" xr:uid="{00000000-0005-0000-0000-0000C01C0000}"/>
    <cellStyle name="20% - Accent3 5 6" xfId="7350" xr:uid="{00000000-0005-0000-0000-0000C11C0000}"/>
    <cellStyle name="20% - Accent3 5 6 2" xfId="7351" xr:uid="{00000000-0005-0000-0000-0000C21C0000}"/>
    <cellStyle name="20% - Accent3 5 6 2 2" xfId="7352" xr:uid="{00000000-0005-0000-0000-0000C31C0000}"/>
    <cellStyle name="20% - Accent3 5 6 2 3" xfId="7353" xr:uid="{00000000-0005-0000-0000-0000C41C0000}"/>
    <cellStyle name="20% - Accent3 5 6 2_OATT calc" xfId="7354" xr:uid="{00000000-0005-0000-0000-0000C51C0000}"/>
    <cellStyle name="20% - Accent3 5 6 3" xfId="7355" xr:uid="{00000000-0005-0000-0000-0000C61C0000}"/>
    <cellStyle name="20% - Accent3 5 6 4" xfId="7356" xr:uid="{00000000-0005-0000-0000-0000C71C0000}"/>
    <cellStyle name="20% - Accent3 5 6 5" xfId="7357" xr:uid="{00000000-0005-0000-0000-0000C81C0000}"/>
    <cellStyle name="20% - Accent3 5 6_OATT calc" xfId="7358" xr:uid="{00000000-0005-0000-0000-0000C91C0000}"/>
    <cellStyle name="20% - Accent3 5 7" xfId="7359" xr:uid="{00000000-0005-0000-0000-0000CA1C0000}"/>
    <cellStyle name="20% - Accent3 5 7 2" xfId="7360" xr:uid="{00000000-0005-0000-0000-0000CB1C0000}"/>
    <cellStyle name="20% - Accent3 5 7 2 2" xfId="7361" xr:uid="{00000000-0005-0000-0000-0000CC1C0000}"/>
    <cellStyle name="20% - Accent3 5 7 2 3" xfId="7362" xr:uid="{00000000-0005-0000-0000-0000CD1C0000}"/>
    <cellStyle name="20% - Accent3 5 7 2_OATT calc" xfId="7363" xr:uid="{00000000-0005-0000-0000-0000CE1C0000}"/>
    <cellStyle name="20% - Accent3 5 7 3" xfId="7364" xr:uid="{00000000-0005-0000-0000-0000CF1C0000}"/>
    <cellStyle name="20% - Accent3 5 7 4" xfId="7365" xr:uid="{00000000-0005-0000-0000-0000D01C0000}"/>
    <cellStyle name="20% - Accent3 5 7_OATT calc" xfId="7366" xr:uid="{00000000-0005-0000-0000-0000D11C0000}"/>
    <cellStyle name="20% - Accent3 5 8" xfId="7367" xr:uid="{00000000-0005-0000-0000-0000D21C0000}"/>
    <cellStyle name="20% - Accent3 5 8 2" xfId="7368" xr:uid="{00000000-0005-0000-0000-0000D31C0000}"/>
    <cellStyle name="20% - Accent3 5 8 3" xfId="7369" xr:uid="{00000000-0005-0000-0000-0000D41C0000}"/>
    <cellStyle name="20% - Accent3 5 8_OATT calc" xfId="7370" xr:uid="{00000000-0005-0000-0000-0000D51C0000}"/>
    <cellStyle name="20% - Accent3 5 9" xfId="7371" xr:uid="{00000000-0005-0000-0000-0000D61C0000}"/>
    <cellStyle name="20% - Accent3 5_OATT calc" xfId="7372" xr:uid="{00000000-0005-0000-0000-0000D71C0000}"/>
    <cellStyle name="20% - Accent3 6" xfId="7373" xr:uid="{00000000-0005-0000-0000-0000D81C0000}"/>
    <cellStyle name="20% - Accent3 6 10" xfId="7374" xr:uid="{00000000-0005-0000-0000-0000D91C0000}"/>
    <cellStyle name="20% - Accent3 6 11" xfId="7375" xr:uid="{00000000-0005-0000-0000-0000DA1C0000}"/>
    <cellStyle name="20% - Accent3 6 12" xfId="7376" xr:uid="{00000000-0005-0000-0000-0000DB1C0000}"/>
    <cellStyle name="20% - Accent3 6 2" xfId="7377" xr:uid="{00000000-0005-0000-0000-0000DC1C0000}"/>
    <cellStyle name="20% - Accent3 6 2 10" xfId="7378" xr:uid="{00000000-0005-0000-0000-0000DD1C0000}"/>
    <cellStyle name="20% - Accent3 6 2 11" xfId="7379" xr:uid="{00000000-0005-0000-0000-0000DE1C0000}"/>
    <cellStyle name="20% - Accent3 6 2 2" xfId="7380" xr:uid="{00000000-0005-0000-0000-0000DF1C0000}"/>
    <cellStyle name="20% - Accent3 6 2 2 10" xfId="7381" xr:uid="{00000000-0005-0000-0000-0000E01C0000}"/>
    <cellStyle name="20% - Accent3 6 2 2 11" xfId="7382" xr:uid="{00000000-0005-0000-0000-0000E11C0000}"/>
    <cellStyle name="20% - Accent3 6 2 2 2" xfId="7383" xr:uid="{00000000-0005-0000-0000-0000E21C0000}"/>
    <cellStyle name="20% - Accent3 6 2 2 2 2" xfId="7384" xr:uid="{00000000-0005-0000-0000-0000E31C0000}"/>
    <cellStyle name="20% - Accent3 6 2 2 2 2 2" xfId="7385" xr:uid="{00000000-0005-0000-0000-0000E41C0000}"/>
    <cellStyle name="20% - Accent3 6 2 2 2 2 3" xfId="7386" xr:uid="{00000000-0005-0000-0000-0000E51C0000}"/>
    <cellStyle name="20% - Accent3 6 2 2 2 2_OATT calc" xfId="7387" xr:uid="{00000000-0005-0000-0000-0000E61C0000}"/>
    <cellStyle name="20% - Accent3 6 2 2 2 3" xfId="7388" xr:uid="{00000000-0005-0000-0000-0000E71C0000}"/>
    <cellStyle name="20% - Accent3 6 2 2 2 4" xfId="7389" xr:uid="{00000000-0005-0000-0000-0000E81C0000}"/>
    <cellStyle name="20% - Accent3 6 2 2 2 5" xfId="7390" xr:uid="{00000000-0005-0000-0000-0000E91C0000}"/>
    <cellStyle name="20% - Accent3 6 2 2 2_OATT calc" xfId="7391" xr:uid="{00000000-0005-0000-0000-0000EA1C0000}"/>
    <cellStyle name="20% - Accent3 6 2 2 3" xfId="7392" xr:uid="{00000000-0005-0000-0000-0000EB1C0000}"/>
    <cellStyle name="20% - Accent3 6 2 2 3 2" xfId="7393" xr:uid="{00000000-0005-0000-0000-0000EC1C0000}"/>
    <cellStyle name="20% - Accent3 6 2 2 3 2 2" xfId="7394" xr:uid="{00000000-0005-0000-0000-0000ED1C0000}"/>
    <cellStyle name="20% - Accent3 6 2 2 3 2 3" xfId="7395" xr:uid="{00000000-0005-0000-0000-0000EE1C0000}"/>
    <cellStyle name="20% - Accent3 6 2 2 3 2_OATT calc" xfId="7396" xr:uid="{00000000-0005-0000-0000-0000EF1C0000}"/>
    <cellStyle name="20% - Accent3 6 2 2 3 3" xfId="7397" xr:uid="{00000000-0005-0000-0000-0000F01C0000}"/>
    <cellStyle name="20% - Accent3 6 2 2 3 4" xfId="7398" xr:uid="{00000000-0005-0000-0000-0000F11C0000}"/>
    <cellStyle name="20% - Accent3 6 2 2 3_OATT calc" xfId="7399" xr:uid="{00000000-0005-0000-0000-0000F21C0000}"/>
    <cellStyle name="20% - Accent3 6 2 2 4" xfId="7400" xr:uid="{00000000-0005-0000-0000-0000F31C0000}"/>
    <cellStyle name="20% - Accent3 6 2 2 4 2" xfId="7401" xr:uid="{00000000-0005-0000-0000-0000F41C0000}"/>
    <cellStyle name="20% - Accent3 6 2 2 4 3" xfId="7402" xr:uid="{00000000-0005-0000-0000-0000F51C0000}"/>
    <cellStyle name="20% - Accent3 6 2 2 4_OATT calc" xfId="7403" xr:uid="{00000000-0005-0000-0000-0000F61C0000}"/>
    <cellStyle name="20% - Accent3 6 2 2 5" xfId="7404" xr:uid="{00000000-0005-0000-0000-0000F71C0000}"/>
    <cellStyle name="20% - Accent3 6 2 2 6" xfId="7405" xr:uid="{00000000-0005-0000-0000-0000F81C0000}"/>
    <cellStyle name="20% - Accent3 6 2 2 7" xfId="7406" xr:uid="{00000000-0005-0000-0000-0000F91C0000}"/>
    <cellStyle name="20% - Accent3 6 2 2 8" xfId="7407" xr:uid="{00000000-0005-0000-0000-0000FA1C0000}"/>
    <cellStyle name="20% - Accent3 6 2 2 9" xfId="7408" xr:uid="{00000000-0005-0000-0000-0000FB1C0000}"/>
    <cellStyle name="20% - Accent3 6 2 2_OATT calc" xfId="7409" xr:uid="{00000000-0005-0000-0000-0000FC1C0000}"/>
    <cellStyle name="20% - Accent3 6 2 3" xfId="7410" xr:uid="{00000000-0005-0000-0000-0000FD1C0000}"/>
    <cellStyle name="20% - Accent3 6 2 3 2" xfId="7411" xr:uid="{00000000-0005-0000-0000-0000FE1C0000}"/>
    <cellStyle name="20% - Accent3 6 2 3 2 2" xfId="7412" xr:uid="{00000000-0005-0000-0000-0000FF1C0000}"/>
    <cellStyle name="20% - Accent3 6 2 3 2 3" xfId="7413" xr:uid="{00000000-0005-0000-0000-0000001D0000}"/>
    <cellStyle name="20% - Accent3 6 2 3 2_OATT calc" xfId="7414" xr:uid="{00000000-0005-0000-0000-0000011D0000}"/>
    <cellStyle name="20% - Accent3 6 2 3 3" xfId="7415" xr:uid="{00000000-0005-0000-0000-0000021D0000}"/>
    <cellStyle name="20% - Accent3 6 2 3 4" xfId="7416" xr:uid="{00000000-0005-0000-0000-0000031D0000}"/>
    <cellStyle name="20% - Accent3 6 2 3 5" xfId="7417" xr:uid="{00000000-0005-0000-0000-0000041D0000}"/>
    <cellStyle name="20% - Accent3 6 2 3_OATT calc" xfId="7418" xr:uid="{00000000-0005-0000-0000-0000051D0000}"/>
    <cellStyle name="20% - Accent3 6 2 4" xfId="7419" xr:uid="{00000000-0005-0000-0000-0000061D0000}"/>
    <cellStyle name="20% - Accent3 6 2 4 2" xfId="7420" xr:uid="{00000000-0005-0000-0000-0000071D0000}"/>
    <cellStyle name="20% - Accent3 6 2 4 2 2" xfId="7421" xr:uid="{00000000-0005-0000-0000-0000081D0000}"/>
    <cellStyle name="20% - Accent3 6 2 4 2 3" xfId="7422" xr:uid="{00000000-0005-0000-0000-0000091D0000}"/>
    <cellStyle name="20% - Accent3 6 2 4 2_OATT calc" xfId="7423" xr:uid="{00000000-0005-0000-0000-00000A1D0000}"/>
    <cellStyle name="20% - Accent3 6 2 4 3" xfId="7424" xr:uid="{00000000-0005-0000-0000-00000B1D0000}"/>
    <cellStyle name="20% - Accent3 6 2 4 4" xfId="7425" xr:uid="{00000000-0005-0000-0000-00000C1D0000}"/>
    <cellStyle name="20% - Accent3 6 2 4_OATT calc" xfId="7426" xr:uid="{00000000-0005-0000-0000-00000D1D0000}"/>
    <cellStyle name="20% - Accent3 6 2 5" xfId="7427" xr:uid="{00000000-0005-0000-0000-00000E1D0000}"/>
    <cellStyle name="20% - Accent3 6 2 5 2" xfId="7428" xr:uid="{00000000-0005-0000-0000-00000F1D0000}"/>
    <cellStyle name="20% - Accent3 6 2 5 3" xfId="7429" xr:uid="{00000000-0005-0000-0000-0000101D0000}"/>
    <cellStyle name="20% - Accent3 6 2 5_OATT calc" xfId="7430" xr:uid="{00000000-0005-0000-0000-0000111D0000}"/>
    <cellStyle name="20% - Accent3 6 2 6" xfId="7431" xr:uid="{00000000-0005-0000-0000-0000121D0000}"/>
    <cellStyle name="20% - Accent3 6 2 7" xfId="7432" xr:uid="{00000000-0005-0000-0000-0000131D0000}"/>
    <cellStyle name="20% - Accent3 6 2 8" xfId="7433" xr:uid="{00000000-0005-0000-0000-0000141D0000}"/>
    <cellStyle name="20% - Accent3 6 2 9" xfId="7434" xr:uid="{00000000-0005-0000-0000-0000151D0000}"/>
    <cellStyle name="20% - Accent3 6 2_OATT calc" xfId="7435" xr:uid="{00000000-0005-0000-0000-0000161D0000}"/>
    <cellStyle name="20% - Accent3 6 3" xfId="7436" xr:uid="{00000000-0005-0000-0000-0000171D0000}"/>
    <cellStyle name="20% - Accent3 6 3 10" xfId="7437" xr:uid="{00000000-0005-0000-0000-0000181D0000}"/>
    <cellStyle name="20% - Accent3 6 3 11" xfId="7438" xr:uid="{00000000-0005-0000-0000-0000191D0000}"/>
    <cellStyle name="20% - Accent3 6 3 2" xfId="7439" xr:uid="{00000000-0005-0000-0000-00001A1D0000}"/>
    <cellStyle name="20% - Accent3 6 3 2 2" xfId="7440" xr:uid="{00000000-0005-0000-0000-00001B1D0000}"/>
    <cellStyle name="20% - Accent3 6 3 2 2 2" xfId="7441" xr:uid="{00000000-0005-0000-0000-00001C1D0000}"/>
    <cellStyle name="20% - Accent3 6 3 2 2 3" xfId="7442" xr:uid="{00000000-0005-0000-0000-00001D1D0000}"/>
    <cellStyle name="20% - Accent3 6 3 2 2_OATT calc" xfId="7443" xr:uid="{00000000-0005-0000-0000-00001E1D0000}"/>
    <cellStyle name="20% - Accent3 6 3 2 3" xfId="7444" xr:uid="{00000000-0005-0000-0000-00001F1D0000}"/>
    <cellStyle name="20% - Accent3 6 3 2 4" xfId="7445" xr:uid="{00000000-0005-0000-0000-0000201D0000}"/>
    <cellStyle name="20% - Accent3 6 3 2 5" xfId="7446" xr:uid="{00000000-0005-0000-0000-0000211D0000}"/>
    <cellStyle name="20% - Accent3 6 3 2_OATT calc" xfId="7447" xr:uid="{00000000-0005-0000-0000-0000221D0000}"/>
    <cellStyle name="20% - Accent3 6 3 3" xfId="7448" xr:uid="{00000000-0005-0000-0000-0000231D0000}"/>
    <cellStyle name="20% - Accent3 6 3 3 2" xfId="7449" xr:uid="{00000000-0005-0000-0000-0000241D0000}"/>
    <cellStyle name="20% - Accent3 6 3 3 2 2" xfId="7450" xr:uid="{00000000-0005-0000-0000-0000251D0000}"/>
    <cellStyle name="20% - Accent3 6 3 3 2 3" xfId="7451" xr:uid="{00000000-0005-0000-0000-0000261D0000}"/>
    <cellStyle name="20% - Accent3 6 3 3 2_OATT calc" xfId="7452" xr:uid="{00000000-0005-0000-0000-0000271D0000}"/>
    <cellStyle name="20% - Accent3 6 3 3 3" xfId="7453" xr:uid="{00000000-0005-0000-0000-0000281D0000}"/>
    <cellStyle name="20% - Accent3 6 3 3 4" xfId="7454" xr:uid="{00000000-0005-0000-0000-0000291D0000}"/>
    <cellStyle name="20% - Accent3 6 3 3_OATT calc" xfId="7455" xr:uid="{00000000-0005-0000-0000-00002A1D0000}"/>
    <cellStyle name="20% - Accent3 6 3 4" xfId="7456" xr:uid="{00000000-0005-0000-0000-00002B1D0000}"/>
    <cellStyle name="20% - Accent3 6 3 4 2" xfId="7457" xr:uid="{00000000-0005-0000-0000-00002C1D0000}"/>
    <cellStyle name="20% - Accent3 6 3 4 3" xfId="7458" xr:uid="{00000000-0005-0000-0000-00002D1D0000}"/>
    <cellStyle name="20% - Accent3 6 3 4_OATT calc" xfId="7459" xr:uid="{00000000-0005-0000-0000-00002E1D0000}"/>
    <cellStyle name="20% - Accent3 6 3 5" xfId="7460" xr:uid="{00000000-0005-0000-0000-00002F1D0000}"/>
    <cellStyle name="20% - Accent3 6 3 6" xfId="7461" xr:uid="{00000000-0005-0000-0000-0000301D0000}"/>
    <cellStyle name="20% - Accent3 6 3 7" xfId="7462" xr:uid="{00000000-0005-0000-0000-0000311D0000}"/>
    <cellStyle name="20% - Accent3 6 3 8" xfId="7463" xr:uid="{00000000-0005-0000-0000-0000321D0000}"/>
    <cellStyle name="20% - Accent3 6 3 9" xfId="7464" xr:uid="{00000000-0005-0000-0000-0000331D0000}"/>
    <cellStyle name="20% - Accent3 6 3_OATT calc" xfId="7465" xr:uid="{00000000-0005-0000-0000-0000341D0000}"/>
    <cellStyle name="20% - Accent3 6 4" xfId="7466" xr:uid="{00000000-0005-0000-0000-0000351D0000}"/>
    <cellStyle name="20% - Accent3 6 4 2" xfId="7467" xr:uid="{00000000-0005-0000-0000-0000361D0000}"/>
    <cellStyle name="20% - Accent3 6 4 2 2" xfId="7468" xr:uid="{00000000-0005-0000-0000-0000371D0000}"/>
    <cellStyle name="20% - Accent3 6 4 2 3" xfId="7469" xr:uid="{00000000-0005-0000-0000-0000381D0000}"/>
    <cellStyle name="20% - Accent3 6 4 2_OATT calc" xfId="7470" xr:uid="{00000000-0005-0000-0000-0000391D0000}"/>
    <cellStyle name="20% - Accent3 6 4 3" xfId="7471" xr:uid="{00000000-0005-0000-0000-00003A1D0000}"/>
    <cellStyle name="20% - Accent3 6 4 4" xfId="7472" xr:uid="{00000000-0005-0000-0000-00003B1D0000}"/>
    <cellStyle name="20% - Accent3 6 4 5" xfId="7473" xr:uid="{00000000-0005-0000-0000-00003C1D0000}"/>
    <cellStyle name="20% - Accent3 6 4_OATT calc" xfId="7474" xr:uid="{00000000-0005-0000-0000-00003D1D0000}"/>
    <cellStyle name="20% - Accent3 6 5" xfId="7475" xr:uid="{00000000-0005-0000-0000-00003E1D0000}"/>
    <cellStyle name="20% - Accent3 6 5 2" xfId="7476" xr:uid="{00000000-0005-0000-0000-00003F1D0000}"/>
    <cellStyle name="20% - Accent3 6 5 2 2" xfId="7477" xr:uid="{00000000-0005-0000-0000-0000401D0000}"/>
    <cellStyle name="20% - Accent3 6 5 2 3" xfId="7478" xr:uid="{00000000-0005-0000-0000-0000411D0000}"/>
    <cellStyle name="20% - Accent3 6 5 2_OATT calc" xfId="7479" xr:uid="{00000000-0005-0000-0000-0000421D0000}"/>
    <cellStyle name="20% - Accent3 6 5 3" xfId="7480" xr:uid="{00000000-0005-0000-0000-0000431D0000}"/>
    <cellStyle name="20% - Accent3 6 5 4" xfId="7481" xr:uid="{00000000-0005-0000-0000-0000441D0000}"/>
    <cellStyle name="20% - Accent3 6 5_OATT calc" xfId="7482" xr:uid="{00000000-0005-0000-0000-0000451D0000}"/>
    <cellStyle name="20% - Accent3 6 6" xfId="7483" xr:uid="{00000000-0005-0000-0000-0000461D0000}"/>
    <cellStyle name="20% - Accent3 6 6 2" xfId="7484" xr:uid="{00000000-0005-0000-0000-0000471D0000}"/>
    <cellStyle name="20% - Accent3 6 6 3" xfId="7485" xr:uid="{00000000-0005-0000-0000-0000481D0000}"/>
    <cellStyle name="20% - Accent3 6 6_OATT calc" xfId="7486" xr:uid="{00000000-0005-0000-0000-0000491D0000}"/>
    <cellStyle name="20% - Accent3 6 7" xfId="7487" xr:uid="{00000000-0005-0000-0000-00004A1D0000}"/>
    <cellStyle name="20% - Accent3 6 8" xfId="7488" xr:uid="{00000000-0005-0000-0000-00004B1D0000}"/>
    <cellStyle name="20% - Accent3 6 9" xfId="7489" xr:uid="{00000000-0005-0000-0000-00004C1D0000}"/>
    <cellStyle name="20% - Accent3 6_OATT calc" xfId="7490" xr:uid="{00000000-0005-0000-0000-00004D1D0000}"/>
    <cellStyle name="20% - Accent3 7" xfId="7491" xr:uid="{00000000-0005-0000-0000-00004E1D0000}"/>
    <cellStyle name="20% - Accent3 7 2" xfId="7492" xr:uid="{00000000-0005-0000-0000-00004F1D0000}"/>
    <cellStyle name="20% - Accent3 7 3" xfId="7493" xr:uid="{00000000-0005-0000-0000-0000501D0000}"/>
    <cellStyle name="20% - Accent3 8" xfId="7494" xr:uid="{00000000-0005-0000-0000-0000511D0000}"/>
    <cellStyle name="20% - Accent3 8 10" xfId="7495" xr:uid="{00000000-0005-0000-0000-0000521D0000}"/>
    <cellStyle name="20% - Accent3 8 11" xfId="7496" xr:uid="{00000000-0005-0000-0000-0000531D0000}"/>
    <cellStyle name="20% - Accent3 8 2" xfId="7497" xr:uid="{00000000-0005-0000-0000-0000541D0000}"/>
    <cellStyle name="20% - Accent3 8 2 10" xfId="7498" xr:uid="{00000000-0005-0000-0000-0000551D0000}"/>
    <cellStyle name="20% - Accent3 8 2 11" xfId="7499" xr:uid="{00000000-0005-0000-0000-0000561D0000}"/>
    <cellStyle name="20% - Accent3 8 2 2" xfId="7500" xr:uid="{00000000-0005-0000-0000-0000571D0000}"/>
    <cellStyle name="20% - Accent3 8 2 2 2" xfId="7501" xr:uid="{00000000-0005-0000-0000-0000581D0000}"/>
    <cellStyle name="20% - Accent3 8 2 2 2 2" xfId="7502" xr:uid="{00000000-0005-0000-0000-0000591D0000}"/>
    <cellStyle name="20% - Accent3 8 2 2 2 3" xfId="7503" xr:uid="{00000000-0005-0000-0000-00005A1D0000}"/>
    <cellStyle name="20% - Accent3 8 2 2 2_OATT calc" xfId="7504" xr:uid="{00000000-0005-0000-0000-00005B1D0000}"/>
    <cellStyle name="20% - Accent3 8 2 2 3" xfId="7505" xr:uid="{00000000-0005-0000-0000-00005C1D0000}"/>
    <cellStyle name="20% - Accent3 8 2 2 4" xfId="7506" xr:uid="{00000000-0005-0000-0000-00005D1D0000}"/>
    <cellStyle name="20% - Accent3 8 2 2 5" xfId="7507" xr:uid="{00000000-0005-0000-0000-00005E1D0000}"/>
    <cellStyle name="20% - Accent3 8 2 2_OATT calc" xfId="7508" xr:uid="{00000000-0005-0000-0000-00005F1D0000}"/>
    <cellStyle name="20% - Accent3 8 2 3" xfId="7509" xr:uid="{00000000-0005-0000-0000-0000601D0000}"/>
    <cellStyle name="20% - Accent3 8 2 3 2" xfId="7510" xr:uid="{00000000-0005-0000-0000-0000611D0000}"/>
    <cellStyle name="20% - Accent3 8 2 3 2 2" xfId="7511" xr:uid="{00000000-0005-0000-0000-0000621D0000}"/>
    <cellStyle name="20% - Accent3 8 2 3 2 3" xfId="7512" xr:uid="{00000000-0005-0000-0000-0000631D0000}"/>
    <cellStyle name="20% - Accent3 8 2 3 2_OATT calc" xfId="7513" xr:uid="{00000000-0005-0000-0000-0000641D0000}"/>
    <cellStyle name="20% - Accent3 8 2 3 3" xfId="7514" xr:uid="{00000000-0005-0000-0000-0000651D0000}"/>
    <cellStyle name="20% - Accent3 8 2 3 4" xfId="7515" xr:uid="{00000000-0005-0000-0000-0000661D0000}"/>
    <cellStyle name="20% - Accent3 8 2 3_OATT calc" xfId="7516" xr:uid="{00000000-0005-0000-0000-0000671D0000}"/>
    <cellStyle name="20% - Accent3 8 2 4" xfId="7517" xr:uid="{00000000-0005-0000-0000-0000681D0000}"/>
    <cellStyle name="20% - Accent3 8 2 4 2" xfId="7518" xr:uid="{00000000-0005-0000-0000-0000691D0000}"/>
    <cellStyle name="20% - Accent3 8 2 4 3" xfId="7519" xr:uid="{00000000-0005-0000-0000-00006A1D0000}"/>
    <cellStyle name="20% - Accent3 8 2 4_OATT calc" xfId="7520" xr:uid="{00000000-0005-0000-0000-00006B1D0000}"/>
    <cellStyle name="20% - Accent3 8 2 5" xfId="7521" xr:uid="{00000000-0005-0000-0000-00006C1D0000}"/>
    <cellStyle name="20% - Accent3 8 2 6" xfId="7522" xr:uid="{00000000-0005-0000-0000-00006D1D0000}"/>
    <cellStyle name="20% - Accent3 8 2 7" xfId="7523" xr:uid="{00000000-0005-0000-0000-00006E1D0000}"/>
    <cellStyle name="20% - Accent3 8 2 8" xfId="7524" xr:uid="{00000000-0005-0000-0000-00006F1D0000}"/>
    <cellStyle name="20% - Accent3 8 2 9" xfId="7525" xr:uid="{00000000-0005-0000-0000-0000701D0000}"/>
    <cellStyle name="20% - Accent3 8 2_OATT calc" xfId="7526" xr:uid="{00000000-0005-0000-0000-0000711D0000}"/>
    <cellStyle name="20% - Accent3 8 3" xfId="7527" xr:uid="{00000000-0005-0000-0000-0000721D0000}"/>
    <cellStyle name="20% - Accent3 8 3 2" xfId="7528" xr:uid="{00000000-0005-0000-0000-0000731D0000}"/>
    <cellStyle name="20% - Accent3 8 3 2 2" xfId="7529" xr:uid="{00000000-0005-0000-0000-0000741D0000}"/>
    <cellStyle name="20% - Accent3 8 3 2 3" xfId="7530" xr:uid="{00000000-0005-0000-0000-0000751D0000}"/>
    <cellStyle name="20% - Accent3 8 3 2_OATT calc" xfId="7531" xr:uid="{00000000-0005-0000-0000-0000761D0000}"/>
    <cellStyle name="20% - Accent3 8 3 3" xfId="7532" xr:uid="{00000000-0005-0000-0000-0000771D0000}"/>
    <cellStyle name="20% - Accent3 8 3 4" xfId="7533" xr:uid="{00000000-0005-0000-0000-0000781D0000}"/>
    <cellStyle name="20% - Accent3 8 3 5" xfId="7534" xr:uid="{00000000-0005-0000-0000-0000791D0000}"/>
    <cellStyle name="20% - Accent3 8 3_OATT calc" xfId="7535" xr:uid="{00000000-0005-0000-0000-00007A1D0000}"/>
    <cellStyle name="20% - Accent3 8 4" xfId="7536" xr:uid="{00000000-0005-0000-0000-00007B1D0000}"/>
    <cellStyle name="20% - Accent3 8 4 2" xfId="7537" xr:uid="{00000000-0005-0000-0000-00007C1D0000}"/>
    <cellStyle name="20% - Accent3 8 4 2 2" xfId="7538" xr:uid="{00000000-0005-0000-0000-00007D1D0000}"/>
    <cellStyle name="20% - Accent3 8 4 2 3" xfId="7539" xr:uid="{00000000-0005-0000-0000-00007E1D0000}"/>
    <cellStyle name="20% - Accent3 8 4 2_OATT calc" xfId="7540" xr:uid="{00000000-0005-0000-0000-00007F1D0000}"/>
    <cellStyle name="20% - Accent3 8 4 3" xfId="7541" xr:uid="{00000000-0005-0000-0000-0000801D0000}"/>
    <cellStyle name="20% - Accent3 8 4 4" xfId="7542" xr:uid="{00000000-0005-0000-0000-0000811D0000}"/>
    <cellStyle name="20% - Accent3 8 4_OATT calc" xfId="7543" xr:uid="{00000000-0005-0000-0000-0000821D0000}"/>
    <cellStyle name="20% - Accent3 8 5" xfId="7544" xr:uid="{00000000-0005-0000-0000-0000831D0000}"/>
    <cellStyle name="20% - Accent3 8 5 2" xfId="7545" xr:uid="{00000000-0005-0000-0000-0000841D0000}"/>
    <cellStyle name="20% - Accent3 8 5 3" xfId="7546" xr:uid="{00000000-0005-0000-0000-0000851D0000}"/>
    <cellStyle name="20% - Accent3 8 5_OATT calc" xfId="7547" xr:uid="{00000000-0005-0000-0000-0000861D0000}"/>
    <cellStyle name="20% - Accent3 8 6" xfId="7548" xr:uid="{00000000-0005-0000-0000-0000871D0000}"/>
    <cellStyle name="20% - Accent3 8 7" xfId="7549" xr:uid="{00000000-0005-0000-0000-0000881D0000}"/>
    <cellStyle name="20% - Accent3 8 8" xfId="7550" xr:uid="{00000000-0005-0000-0000-0000891D0000}"/>
    <cellStyle name="20% - Accent3 8 9" xfId="7551" xr:uid="{00000000-0005-0000-0000-00008A1D0000}"/>
    <cellStyle name="20% - Accent3 8_OATT calc" xfId="7552" xr:uid="{00000000-0005-0000-0000-00008B1D0000}"/>
    <cellStyle name="20% - Accent3 9" xfId="7553" xr:uid="{00000000-0005-0000-0000-00008C1D0000}"/>
    <cellStyle name="20% - Accent3 9 10" xfId="7554" xr:uid="{00000000-0005-0000-0000-00008D1D0000}"/>
    <cellStyle name="20% - Accent3 9 11" xfId="7555" xr:uid="{00000000-0005-0000-0000-00008E1D0000}"/>
    <cellStyle name="20% - Accent3 9 2" xfId="7556" xr:uid="{00000000-0005-0000-0000-00008F1D0000}"/>
    <cellStyle name="20% - Accent3 9 2 2" xfId="7557" xr:uid="{00000000-0005-0000-0000-0000901D0000}"/>
    <cellStyle name="20% - Accent3 9 2 2 2" xfId="7558" xr:uid="{00000000-0005-0000-0000-0000911D0000}"/>
    <cellStyle name="20% - Accent3 9 2 2 3" xfId="7559" xr:uid="{00000000-0005-0000-0000-0000921D0000}"/>
    <cellStyle name="20% - Accent3 9 2 2_OATT calc" xfId="7560" xr:uid="{00000000-0005-0000-0000-0000931D0000}"/>
    <cellStyle name="20% - Accent3 9 2 3" xfId="7561" xr:uid="{00000000-0005-0000-0000-0000941D0000}"/>
    <cellStyle name="20% - Accent3 9 2 4" xfId="7562" xr:uid="{00000000-0005-0000-0000-0000951D0000}"/>
    <cellStyle name="20% - Accent3 9 2 5" xfId="7563" xr:uid="{00000000-0005-0000-0000-0000961D0000}"/>
    <cellStyle name="20% - Accent3 9 2_OATT calc" xfId="7564" xr:uid="{00000000-0005-0000-0000-0000971D0000}"/>
    <cellStyle name="20% - Accent3 9 3" xfId="7565" xr:uid="{00000000-0005-0000-0000-0000981D0000}"/>
    <cellStyle name="20% - Accent3 9 3 2" xfId="7566" xr:uid="{00000000-0005-0000-0000-0000991D0000}"/>
    <cellStyle name="20% - Accent3 9 3 2 2" xfId="7567" xr:uid="{00000000-0005-0000-0000-00009A1D0000}"/>
    <cellStyle name="20% - Accent3 9 3 2 3" xfId="7568" xr:uid="{00000000-0005-0000-0000-00009B1D0000}"/>
    <cellStyle name="20% - Accent3 9 3 2_OATT calc" xfId="7569" xr:uid="{00000000-0005-0000-0000-00009C1D0000}"/>
    <cellStyle name="20% - Accent3 9 3 3" xfId="7570" xr:uid="{00000000-0005-0000-0000-00009D1D0000}"/>
    <cellStyle name="20% - Accent3 9 3 4" xfId="7571" xr:uid="{00000000-0005-0000-0000-00009E1D0000}"/>
    <cellStyle name="20% - Accent3 9 3_OATT calc" xfId="7572" xr:uid="{00000000-0005-0000-0000-00009F1D0000}"/>
    <cellStyle name="20% - Accent3 9 4" xfId="7573" xr:uid="{00000000-0005-0000-0000-0000A01D0000}"/>
    <cellStyle name="20% - Accent3 9 4 2" xfId="7574" xr:uid="{00000000-0005-0000-0000-0000A11D0000}"/>
    <cellStyle name="20% - Accent3 9 4 3" xfId="7575" xr:uid="{00000000-0005-0000-0000-0000A21D0000}"/>
    <cellStyle name="20% - Accent3 9 4_OATT calc" xfId="7576" xr:uid="{00000000-0005-0000-0000-0000A31D0000}"/>
    <cellStyle name="20% - Accent3 9 5" xfId="7577" xr:uid="{00000000-0005-0000-0000-0000A41D0000}"/>
    <cellStyle name="20% - Accent3 9 6" xfId="7578" xr:uid="{00000000-0005-0000-0000-0000A51D0000}"/>
    <cellStyle name="20% - Accent3 9 7" xfId="7579" xr:uid="{00000000-0005-0000-0000-0000A61D0000}"/>
    <cellStyle name="20% - Accent3 9 8" xfId="7580" xr:uid="{00000000-0005-0000-0000-0000A71D0000}"/>
    <cellStyle name="20% - Accent3 9 9" xfId="7581" xr:uid="{00000000-0005-0000-0000-0000A81D0000}"/>
    <cellStyle name="20% - Accent3 9_OATT calc" xfId="7582" xr:uid="{00000000-0005-0000-0000-0000A91D0000}"/>
    <cellStyle name="20% - Accent4 10" xfId="7583" xr:uid="{00000000-0005-0000-0000-0000AA1D0000}"/>
    <cellStyle name="20% - Accent4 10 2" xfId="7584" xr:uid="{00000000-0005-0000-0000-0000AB1D0000}"/>
    <cellStyle name="20% - Accent4 10 2 2" xfId="7585" xr:uid="{00000000-0005-0000-0000-0000AC1D0000}"/>
    <cellStyle name="20% - Accent4 10 2 3" xfId="7586" xr:uid="{00000000-0005-0000-0000-0000AD1D0000}"/>
    <cellStyle name="20% - Accent4 10 2_OATT calc" xfId="7587" xr:uid="{00000000-0005-0000-0000-0000AE1D0000}"/>
    <cellStyle name="20% - Accent4 10 3" xfId="7588" xr:uid="{00000000-0005-0000-0000-0000AF1D0000}"/>
    <cellStyle name="20% - Accent4 10 4" xfId="7589" xr:uid="{00000000-0005-0000-0000-0000B01D0000}"/>
    <cellStyle name="20% - Accent4 10_OATT calc" xfId="7590" xr:uid="{00000000-0005-0000-0000-0000B11D0000}"/>
    <cellStyle name="20% - Accent4 11" xfId="7591" xr:uid="{00000000-0005-0000-0000-0000B21D0000}"/>
    <cellStyle name="20% - Accent4 11 2" xfId="7592" xr:uid="{00000000-0005-0000-0000-0000B31D0000}"/>
    <cellStyle name="20% - Accent4 11 2 2" xfId="7593" xr:uid="{00000000-0005-0000-0000-0000B41D0000}"/>
    <cellStyle name="20% - Accent4 11 2 3" xfId="7594" xr:uid="{00000000-0005-0000-0000-0000B51D0000}"/>
    <cellStyle name="20% - Accent4 11 2_OATT calc" xfId="7595" xr:uid="{00000000-0005-0000-0000-0000B61D0000}"/>
    <cellStyle name="20% - Accent4 11 3" xfId="7596" xr:uid="{00000000-0005-0000-0000-0000B71D0000}"/>
    <cellStyle name="20% - Accent4 11 4" xfId="7597" xr:uid="{00000000-0005-0000-0000-0000B81D0000}"/>
    <cellStyle name="20% - Accent4 11_OATT calc" xfId="7598" xr:uid="{00000000-0005-0000-0000-0000B91D0000}"/>
    <cellStyle name="20% - Accent4 12" xfId="7599" xr:uid="{00000000-0005-0000-0000-0000BA1D0000}"/>
    <cellStyle name="20% - Accent4 12 2" xfId="7600" xr:uid="{00000000-0005-0000-0000-0000BB1D0000}"/>
    <cellStyle name="20% - Accent4 12 3" xfId="7601" xr:uid="{00000000-0005-0000-0000-0000BC1D0000}"/>
    <cellStyle name="20% - Accent4 12_OATT calc" xfId="7602" xr:uid="{00000000-0005-0000-0000-0000BD1D0000}"/>
    <cellStyle name="20% - Accent4 13" xfId="7603" xr:uid="{00000000-0005-0000-0000-0000BE1D0000}"/>
    <cellStyle name="20% - Accent4 14" xfId="7604" xr:uid="{00000000-0005-0000-0000-0000BF1D0000}"/>
    <cellStyle name="20% - Accent4 15" xfId="7605" xr:uid="{00000000-0005-0000-0000-0000C01D0000}"/>
    <cellStyle name="20% - Accent4 16" xfId="7606" xr:uid="{00000000-0005-0000-0000-0000C11D0000}"/>
    <cellStyle name="20% - Accent4 17" xfId="7607" xr:uid="{00000000-0005-0000-0000-0000C21D0000}"/>
    <cellStyle name="20% - Accent4 18" xfId="7608" xr:uid="{00000000-0005-0000-0000-0000C31D0000}"/>
    <cellStyle name="20% - Accent4 19" xfId="7609" xr:uid="{00000000-0005-0000-0000-0000C41D0000}"/>
    <cellStyle name="20% - Accent4 2" xfId="7610" xr:uid="{00000000-0005-0000-0000-0000C51D0000}"/>
    <cellStyle name="20% - Accent4 2 10" xfId="7611" xr:uid="{00000000-0005-0000-0000-0000C61D0000}"/>
    <cellStyle name="20% - Accent4 2 11" xfId="7612" xr:uid="{00000000-0005-0000-0000-0000C71D0000}"/>
    <cellStyle name="20% - Accent4 2 12" xfId="7613" xr:uid="{00000000-0005-0000-0000-0000C81D0000}"/>
    <cellStyle name="20% - Accent4 2 13" xfId="7614" xr:uid="{00000000-0005-0000-0000-0000C91D0000}"/>
    <cellStyle name="20% - Accent4 2 14" xfId="7615" xr:uid="{00000000-0005-0000-0000-0000CA1D0000}"/>
    <cellStyle name="20% - Accent4 2 15" xfId="55172" xr:uid="{00000000-0005-0000-0000-0000CB1D0000}"/>
    <cellStyle name="20% - Accent4 2 16" xfId="55350" xr:uid="{00000000-0005-0000-0000-0000CC1D0000}"/>
    <cellStyle name="20% - Accent4 2 2" xfId="7616" xr:uid="{00000000-0005-0000-0000-0000CD1D0000}"/>
    <cellStyle name="20% - Accent4 2 2 10" xfId="7617" xr:uid="{00000000-0005-0000-0000-0000CE1D0000}"/>
    <cellStyle name="20% - Accent4 2 2 11" xfId="7618" xr:uid="{00000000-0005-0000-0000-0000CF1D0000}"/>
    <cellStyle name="20% - Accent4 2 2 12" xfId="7619" xr:uid="{00000000-0005-0000-0000-0000D01D0000}"/>
    <cellStyle name="20% - Accent4 2 2 13" xfId="7620" xr:uid="{00000000-0005-0000-0000-0000D11D0000}"/>
    <cellStyle name="20% - Accent4 2 2 14" xfId="7621" xr:uid="{00000000-0005-0000-0000-0000D21D0000}"/>
    <cellStyle name="20% - Accent4 2 2 15" xfId="7622" xr:uid="{00000000-0005-0000-0000-0000D31D0000}"/>
    <cellStyle name="20% - Accent4 2 2 16" xfId="55351" xr:uid="{00000000-0005-0000-0000-0000D41D0000}"/>
    <cellStyle name="20% - Accent4 2 2 2" xfId="7623" xr:uid="{00000000-0005-0000-0000-0000D51D0000}"/>
    <cellStyle name="20% - Accent4 2 2 2 10" xfId="7624" xr:uid="{00000000-0005-0000-0000-0000D61D0000}"/>
    <cellStyle name="20% - Accent4 2 2 2 11" xfId="7625" xr:uid="{00000000-0005-0000-0000-0000D71D0000}"/>
    <cellStyle name="20% - Accent4 2 2 2 12" xfId="7626" xr:uid="{00000000-0005-0000-0000-0000D81D0000}"/>
    <cellStyle name="20% - Accent4 2 2 2 13" xfId="55352" xr:uid="{00000000-0005-0000-0000-0000D91D0000}"/>
    <cellStyle name="20% - Accent4 2 2 2 2" xfId="7627" xr:uid="{00000000-0005-0000-0000-0000DA1D0000}"/>
    <cellStyle name="20% - Accent4 2 2 2 2 10" xfId="7628" xr:uid="{00000000-0005-0000-0000-0000DB1D0000}"/>
    <cellStyle name="20% - Accent4 2 2 2 2 11" xfId="7629" xr:uid="{00000000-0005-0000-0000-0000DC1D0000}"/>
    <cellStyle name="20% - Accent4 2 2 2 2 2" xfId="7630" xr:uid="{00000000-0005-0000-0000-0000DD1D0000}"/>
    <cellStyle name="20% - Accent4 2 2 2 2 2 10" xfId="7631" xr:uid="{00000000-0005-0000-0000-0000DE1D0000}"/>
    <cellStyle name="20% - Accent4 2 2 2 2 2 11" xfId="7632" xr:uid="{00000000-0005-0000-0000-0000DF1D0000}"/>
    <cellStyle name="20% - Accent4 2 2 2 2 2 2" xfId="7633" xr:uid="{00000000-0005-0000-0000-0000E01D0000}"/>
    <cellStyle name="20% - Accent4 2 2 2 2 2 2 2" xfId="7634" xr:uid="{00000000-0005-0000-0000-0000E11D0000}"/>
    <cellStyle name="20% - Accent4 2 2 2 2 2 2 2 2" xfId="7635" xr:uid="{00000000-0005-0000-0000-0000E21D0000}"/>
    <cellStyle name="20% - Accent4 2 2 2 2 2 2 2 3" xfId="7636" xr:uid="{00000000-0005-0000-0000-0000E31D0000}"/>
    <cellStyle name="20% - Accent4 2 2 2 2 2 2 2_OATT calc" xfId="7637" xr:uid="{00000000-0005-0000-0000-0000E41D0000}"/>
    <cellStyle name="20% - Accent4 2 2 2 2 2 2 3" xfId="7638" xr:uid="{00000000-0005-0000-0000-0000E51D0000}"/>
    <cellStyle name="20% - Accent4 2 2 2 2 2 2 4" xfId="7639" xr:uid="{00000000-0005-0000-0000-0000E61D0000}"/>
    <cellStyle name="20% - Accent4 2 2 2 2 2 2 5" xfId="7640" xr:uid="{00000000-0005-0000-0000-0000E71D0000}"/>
    <cellStyle name="20% - Accent4 2 2 2 2 2 2_OATT calc" xfId="7641" xr:uid="{00000000-0005-0000-0000-0000E81D0000}"/>
    <cellStyle name="20% - Accent4 2 2 2 2 2 3" xfId="7642" xr:uid="{00000000-0005-0000-0000-0000E91D0000}"/>
    <cellStyle name="20% - Accent4 2 2 2 2 2 3 2" xfId="7643" xr:uid="{00000000-0005-0000-0000-0000EA1D0000}"/>
    <cellStyle name="20% - Accent4 2 2 2 2 2 3 2 2" xfId="7644" xr:uid="{00000000-0005-0000-0000-0000EB1D0000}"/>
    <cellStyle name="20% - Accent4 2 2 2 2 2 3 2 3" xfId="7645" xr:uid="{00000000-0005-0000-0000-0000EC1D0000}"/>
    <cellStyle name="20% - Accent4 2 2 2 2 2 3 2_OATT calc" xfId="7646" xr:uid="{00000000-0005-0000-0000-0000ED1D0000}"/>
    <cellStyle name="20% - Accent4 2 2 2 2 2 3 3" xfId="7647" xr:uid="{00000000-0005-0000-0000-0000EE1D0000}"/>
    <cellStyle name="20% - Accent4 2 2 2 2 2 3 4" xfId="7648" xr:uid="{00000000-0005-0000-0000-0000EF1D0000}"/>
    <cellStyle name="20% - Accent4 2 2 2 2 2 3_OATT calc" xfId="7649" xr:uid="{00000000-0005-0000-0000-0000F01D0000}"/>
    <cellStyle name="20% - Accent4 2 2 2 2 2 4" xfId="7650" xr:uid="{00000000-0005-0000-0000-0000F11D0000}"/>
    <cellStyle name="20% - Accent4 2 2 2 2 2 4 2" xfId="7651" xr:uid="{00000000-0005-0000-0000-0000F21D0000}"/>
    <cellStyle name="20% - Accent4 2 2 2 2 2 4 3" xfId="7652" xr:uid="{00000000-0005-0000-0000-0000F31D0000}"/>
    <cellStyle name="20% - Accent4 2 2 2 2 2 4_OATT calc" xfId="7653" xr:uid="{00000000-0005-0000-0000-0000F41D0000}"/>
    <cellStyle name="20% - Accent4 2 2 2 2 2 5" xfId="7654" xr:uid="{00000000-0005-0000-0000-0000F51D0000}"/>
    <cellStyle name="20% - Accent4 2 2 2 2 2 6" xfId="7655" xr:uid="{00000000-0005-0000-0000-0000F61D0000}"/>
    <cellStyle name="20% - Accent4 2 2 2 2 2 7" xfId="7656" xr:uid="{00000000-0005-0000-0000-0000F71D0000}"/>
    <cellStyle name="20% - Accent4 2 2 2 2 2 8" xfId="7657" xr:uid="{00000000-0005-0000-0000-0000F81D0000}"/>
    <cellStyle name="20% - Accent4 2 2 2 2 2 9" xfId="7658" xr:uid="{00000000-0005-0000-0000-0000F91D0000}"/>
    <cellStyle name="20% - Accent4 2 2 2 2 2_OATT calc" xfId="7659" xr:uid="{00000000-0005-0000-0000-0000FA1D0000}"/>
    <cellStyle name="20% - Accent4 2 2 2 2 3" xfId="7660" xr:uid="{00000000-0005-0000-0000-0000FB1D0000}"/>
    <cellStyle name="20% - Accent4 2 2 2 2 3 2" xfId="7661" xr:uid="{00000000-0005-0000-0000-0000FC1D0000}"/>
    <cellStyle name="20% - Accent4 2 2 2 2 3 2 2" xfId="7662" xr:uid="{00000000-0005-0000-0000-0000FD1D0000}"/>
    <cellStyle name="20% - Accent4 2 2 2 2 3 2 3" xfId="7663" xr:uid="{00000000-0005-0000-0000-0000FE1D0000}"/>
    <cellStyle name="20% - Accent4 2 2 2 2 3 2_OATT calc" xfId="7664" xr:uid="{00000000-0005-0000-0000-0000FF1D0000}"/>
    <cellStyle name="20% - Accent4 2 2 2 2 3 3" xfId="7665" xr:uid="{00000000-0005-0000-0000-0000001E0000}"/>
    <cellStyle name="20% - Accent4 2 2 2 2 3 4" xfId="7666" xr:uid="{00000000-0005-0000-0000-0000011E0000}"/>
    <cellStyle name="20% - Accent4 2 2 2 2 3 5" xfId="7667" xr:uid="{00000000-0005-0000-0000-0000021E0000}"/>
    <cellStyle name="20% - Accent4 2 2 2 2 3_OATT calc" xfId="7668" xr:uid="{00000000-0005-0000-0000-0000031E0000}"/>
    <cellStyle name="20% - Accent4 2 2 2 2 4" xfId="7669" xr:uid="{00000000-0005-0000-0000-0000041E0000}"/>
    <cellStyle name="20% - Accent4 2 2 2 2 4 2" xfId="7670" xr:uid="{00000000-0005-0000-0000-0000051E0000}"/>
    <cellStyle name="20% - Accent4 2 2 2 2 4 2 2" xfId="7671" xr:uid="{00000000-0005-0000-0000-0000061E0000}"/>
    <cellStyle name="20% - Accent4 2 2 2 2 4 2 3" xfId="7672" xr:uid="{00000000-0005-0000-0000-0000071E0000}"/>
    <cellStyle name="20% - Accent4 2 2 2 2 4 2_OATT calc" xfId="7673" xr:uid="{00000000-0005-0000-0000-0000081E0000}"/>
    <cellStyle name="20% - Accent4 2 2 2 2 4 3" xfId="7674" xr:uid="{00000000-0005-0000-0000-0000091E0000}"/>
    <cellStyle name="20% - Accent4 2 2 2 2 4 4" xfId="7675" xr:uid="{00000000-0005-0000-0000-00000A1E0000}"/>
    <cellStyle name="20% - Accent4 2 2 2 2 4_OATT calc" xfId="7676" xr:uid="{00000000-0005-0000-0000-00000B1E0000}"/>
    <cellStyle name="20% - Accent4 2 2 2 2 5" xfId="7677" xr:uid="{00000000-0005-0000-0000-00000C1E0000}"/>
    <cellStyle name="20% - Accent4 2 2 2 2 5 2" xfId="7678" xr:uid="{00000000-0005-0000-0000-00000D1E0000}"/>
    <cellStyle name="20% - Accent4 2 2 2 2 5 3" xfId="7679" xr:uid="{00000000-0005-0000-0000-00000E1E0000}"/>
    <cellStyle name="20% - Accent4 2 2 2 2 5_OATT calc" xfId="7680" xr:uid="{00000000-0005-0000-0000-00000F1E0000}"/>
    <cellStyle name="20% - Accent4 2 2 2 2 6" xfId="7681" xr:uid="{00000000-0005-0000-0000-0000101E0000}"/>
    <cellStyle name="20% - Accent4 2 2 2 2 7" xfId="7682" xr:uid="{00000000-0005-0000-0000-0000111E0000}"/>
    <cellStyle name="20% - Accent4 2 2 2 2 8" xfId="7683" xr:uid="{00000000-0005-0000-0000-0000121E0000}"/>
    <cellStyle name="20% - Accent4 2 2 2 2 9" xfId="7684" xr:uid="{00000000-0005-0000-0000-0000131E0000}"/>
    <cellStyle name="20% - Accent4 2 2 2 2_OATT calc" xfId="7685" xr:uid="{00000000-0005-0000-0000-0000141E0000}"/>
    <cellStyle name="20% - Accent4 2 2 2 3" xfId="7686" xr:uid="{00000000-0005-0000-0000-0000151E0000}"/>
    <cellStyle name="20% - Accent4 2 2 2 3 10" xfId="7687" xr:uid="{00000000-0005-0000-0000-0000161E0000}"/>
    <cellStyle name="20% - Accent4 2 2 2 3 11" xfId="7688" xr:uid="{00000000-0005-0000-0000-0000171E0000}"/>
    <cellStyle name="20% - Accent4 2 2 2 3 2" xfId="7689" xr:uid="{00000000-0005-0000-0000-0000181E0000}"/>
    <cellStyle name="20% - Accent4 2 2 2 3 2 2" xfId="7690" xr:uid="{00000000-0005-0000-0000-0000191E0000}"/>
    <cellStyle name="20% - Accent4 2 2 2 3 2 2 2" xfId="7691" xr:uid="{00000000-0005-0000-0000-00001A1E0000}"/>
    <cellStyle name="20% - Accent4 2 2 2 3 2 2 3" xfId="7692" xr:uid="{00000000-0005-0000-0000-00001B1E0000}"/>
    <cellStyle name="20% - Accent4 2 2 2 3 2 2_OATT calc" xfId="7693" xr:uid="{00000000-0005-0000-0000-00001C1E0000}"/>
    <cellStyle name="20% - Accent4 2 2 2 3 2 3" xfId="7694" xr:uid="{00000000-0005-0000-0000-00001D1E0000}"/>
    <cellStyle name="20% - Accent4 2 2 2 3 2 4" xfId="7695" xr:uid="{00000000-0005-0000-0000-00001E1E0000}"/>
    <cellStyle name="20% - Accent4 2 2 2 3 2 5" xfId="7696" xr:uid="{00000000-0005-0000-0000-00001F1E0000}"/>
    <cellStyle name="20% - Accent4 2 2 2 3 2_OATT calc" xfId="7697" xr:uid="{00000000-0005-0000-0000-0000201E0000}"/>
    <cellStyle name="20% - Accent4 2 2 2 3 3" xfId="7698" xr:uid="{00000000-0005-0000-0000-0000211E0000}"/>
    <cellStyle name="20% - Accent4 2 2 2 3 3 2" xfId="7699" xr:uid="{00000000-0005-0000-0000-0000221E0000}"/>
    <cellStyle name="20% - Accent4 2 2 2 3 3 2 2" xfId="7700" xr:uid="{00000000-0005-0000-0000-0000231E0000}"/>
    <cellStyle name="20% - Accent4 2 2 2 3 3 2 3" xfId="7701" xr:uid="{00000000-0005-0000-0000-0000241E0000}"/>
    <cellStyle name="20% - Accent4 2 2 2 3 3 2_OATT calc" xfId="7702" xr:uid="{00000000-0005-0000-0000-0000251E0000}"/>
    <cellStyle name="20% - Accent4 2 2 2 3 3 3" xfId="7703" xr:uid="{00000000-0005-0000-0000-0000261E0000}"/>
    <cellStyle name="20% - Accent4 2 2 2 3 3 4" xfId="7704" xr:uid="{00000000-0005-0000-0000-0000271E0000}"/>
    <cellStyle name="20% - Accent4 2 2 2 3 3_OATT calc" xfId="7705" xr:uid="{00000000-0005-0000-0000-0000281E0000}"/>
    <cellStyle name="20% - Accent4 2 2 2 3 4" xfId="7706" xr:uid="{00000000-0005-0000-0000-0000291E0000}"/>
    <cellStyle name="20% - Accent4 2 2 2 3 4 2" xfId="7707" xr:uid="{00000000-0005-0000-0000-00002A1E0000}"/>
    <cellStyle name="20% - Accent4 2 2 2 3 4 3" xfId="7708" xr:uid="{00000000-0005-0000-0000-00002B1E0000}"/>
    <cellStyle name="20% - Accent4 2 2 2 3 4_OATT calc" xfId="7709" xr:uid="{00000000-0005-0000-0000-00002C1E0000}"/>
    <cellStyle name="20% - Accent4 2 2 2 3 5" xfId="7710" xr:uid="{00000000-0005-0000-0000-00002D1E0000}"/>
    <cellStyle name="20% - Accent4 2 2 2 3 6" xfId="7711" xr:uid="{00000000-0005-0000-0000-00002E1E0000}"/>
    <cellStyle name="20% - Accent4 2 2 2 3 7" xfId="7712" xr:uid="{00000000-0005-0000-0000-00002F1E0000}"/>
    <cellStyle name="20% - Accent4 2 2 2 3 8" xfId="7713" xr:uid="{00000000-0005-0000-0000-0000301E0000}"/>
    <cellStyle name="20% - Accent4 2 2 2 3 9" xfId="7714" xr:uid="{00000000-0005-0000-0000-0000311E0000}"/>
    <cellStyle name="20% - Accent4 2 2 2 3_OATT calc" xfId="7715" xr:uid="{00000000-0005-0000-0000-0000321E0000}"/>
    <cellStyle name="20% - Accent4 2 2 2 4" xfId="7716" xr:uid="{00000000-0005-0000-0000-0000331E0000}"/>
    <cellStyle name="20% - Accent4 2 2 2 4 2" xfId="7717" xr:uid="{00000000-0005-0000-0000-0000341E0000}"/>
    <cellStyle name="20% - Accent4 2 2 2 4 2 2" xfId="7718" xr:uid="{00000000-0005-0000-0000-0000351E0000}"/>
    <cellStyle name="20% - Accent4 2 2 2 4 2 3" xfId="7719" xr:uid="{00000000-0005-0000-0000-0000361E0000}"/>
    <cellStyle name="20% - Accent4 2 2 2 4 2_OATT calc" xfId="7720" xr:uid="{00000000-0005-0000-0000-0000371E0000}"/>
    <cellStyle name="20% - Accent4 2 2 2 4 3" xfId="7721" xr:uid="{00000000-0005-0000-0000-0000381E0000}"/>
    <cellStyle name="20% - Accent4 2 2 2 4 4" xfId="7722" xr:uid="{00000000-0005-0000-0000-0000391E0000}"/>
    <cellStyle name="20% - Accent4 2 2 2 4 5" xfId="7723" xr:uid="{00000000-0005-0000-0000-00003A1E0000}"/>
    <cellStyle name="20% - Accent4 2 2 2 4_OATT calc" xfId="7724" xr:uid="{00000000-0005-0000-0000-00003B1E0000}"/>
    <cellStyle name="20% - Accent4 2 2 2 5" xfId="7725" xr:uid="{00000000-0005-0000-0000-00003C1E0000}"/>
    <cellStyle name="20% - Accent4 2 2 2 5 2" xfId="7726" xr:uid="{00000000-0005-0000-0000-00003D1E0000}"/>
    <cellStyle name="20% - Accent4 2 2 2 5 2 2" xfId="7727" xr:uid="{00000000-0005-0000-0000-00003E1E0000}"/>
    <cellStyle name="20% - Accent4 2 2 2 5 2 3" xfId="7728" xr:uid="{00000000-0005-0000-0000-00003F1E0000}"/>
    <cellStyle name="20% - Accent4 2 2 2 5 2_OATT calc" xfId="7729" xr:uid="{00000000-0005-0000-0000-0000401E0000}"/>
    <cellStyle name="20% - Accent4 2 2 2 5 3" xfId="7730" xr:uid="{00000000-0005-0000-0000-0000411E0000}"/>
    <cellStyle name="20% - Accent4 2 2 2 5 4" xfId="7731" xr:uid="{00000000-0005-0000-0000-0000421E0000}"/>
    <cellStyle name="20% - Accent4 2 2 2 5_OATT calc" xfId="7732" xr:uid="{00000000-0005-0000-0000-0000431E0000}"/>
    <cellStyle name="20% - Accent4 2 2 2 6" xfId="7733" xr:uid="{00000000-0005-0000-0000-0000441E0000}"/>
    <cellStyle name="20% - Accent4 2 2 2 6 2" xfId="7734" xr:uid="{00000000-0005-0000-0000-0000451E0000}"/>
    <cellStyle name="20% - Accent4 2 2 2 6 3" xfId="7735" xr:uid="{00000000-0005-0000-0000-0000461E0000}"/>
    <cellStyle name="20% - Accent4 2 2 2 6_OATT calc" xfId="7736" xr:uid="{00000000-0005-0000-0000-0000471E0000}"/>
    <cellStyle name="20% - Accent4 2 2 2 7" xfId="7737" xr:uid="{00000000-0005-0000-0000-0000481E0000}"/>
    <cellStyle name="20% - Accent4 2 2 2 8" xfId="7738" xr:uid="{00000000-0005-0000-0000-0000491E0000}"/>
    <cellStyle name="20% - Accent4 2 2 2 9" xfId="7739" xr:uid="{00000000-0005-0000-0000-00004A1E0000}"/>
    <cellStyle name="20% - Accent4 2 2 2_OATT calc" xfId="7740" xr:uid="{00000000-0005-0000-0000-00004B1E0000}"/>
    <cellStyle name="20% - Accent4 2 2 3" xfId="7741" xr:uid="{00000000-0005-0000-0000-00004C1E0000}"/>
    <cellStyle name="20% - Accent4 2 2 3 10" xfId="7742" xr:uid="{00000000-0005-0000-0000-00004D1E0000}"/>
    <cellStyle name="20% - Accent4 2 2 3 11" xfId="7743" xr:uid="{00000000-0005-0000-0000-00004E1E0000}"/>
    <cellStyle name="20% - Accent4 2 2 3 12" xfId="7744" xr:uid="{00000000-0005-0000-0000-00004F1E0000}"/>
    <cellStyle name="20% - Accent4 2 2 3 13" xfId="55353" xr:uid="{00000000-0005-0000-0000-0000501E0000}"/>
    <cellStyle name="20% - Accent4 2 2 3 2" xfId="7745" xr:uid="{00000000-0005-0000-0000-0000511E0000}"/>
    <cellStyle name="20% - Accent4 2 2 3 2 10" xfId="7746" xr:uid="{00000000-0005-0000-0000-0000521E0000}"/>
    <cellStyle name="20% - Accent4 2 2 3 2 11" xfId="7747" xr:uid="{00000000-0005-0000-0000-0000531E0000}"/>
    <cellStyle name="20% - Accent4 2 2 3 2 2" xfId="7748" xr:uid="{00000000-0005-0000-0000-0000541E0000}"/>
    <cellStyle name="20% - Accent4 2 2 3 2 2 10" xfId="7749" xr:uid="{00000000-0005-0000-0000-0000551E0000}"/>
    <cellStyle name="20% - Accent4 2 2 3 2 2 11" xfId="7750" xr:uid="{00000000-0005-0000-0000-0000561E0000}"/>
    <cellStyle name="20% - Accent4 2 2 3 2 2 2" xfId="7751" xr:uid="{00000000-0005-0000-0000-0000571E0000}"/>
    <cellStyle name="20% - Accent4 2 2 3 2 2 2 2" xfId="7752" xr:uid="{00000000-0005-0000-0000-0000581E0000}"/>
    <cellStyle name="20% - Accent4 2 2 3 2 2 2 2 2" xfId="7753" xr:uid="{00000000-0005-0000-0000-0000591E0000}"/>
    <cellStyle name="20% - Accent4 2 2 3 2 2 2 2 3" xfId="7754" xr:uid="{00000000-0005-0000-0000-00005A1E0000}"/>
    <cellStyle name="20% - Accent4 2 2 3 2 2 2 2_OATT calc" xfId="7755" xr:uid="{00000000-0005-0000-0000-00005B1E0000}"/>
    <cellStyle name="20% - Accent4 2 2 3 2 2 2 3" xfId="7756" xr:uid="{00000000-0005-0000-0000-00005C1E0000}"/>
    <cellStyle name="20% - Accent4 2 2 3 2 2 2 4" xfId="7757" xr:uid="{00000000-0005-0000-0000-00005D1E0000}"/>
    <cellStyle name="20% - Accent4 2 2 3 2 2 2 5" xfId="7758" xr:uid="{00000000-0005-0000-0000-00005E1E0000}"/>
    <cellStyle name="20% - Accent4 2 2 3 2 2 2_OATT calc" xfId="7759" xr:uid="{00000000-0005-0000-0000-00005F1E0000}"/>
    <cellStyle name="20% - Accent4 2 2 3 2 2 3" xfId="7760" xr:uid="{00000000-0005-0000-0000-0000601E0000}"/>
    <cellStyle name="20% - Accent4 2 2 3 2 2 3 2" xfId="7761" xr:uid="{00000000-0005-0000-0000-0000611E0000}"/>
    <cellStyle name="20% - Accent4 2 2 3 2 2 3 2 2" xfId="7762" xr:uid="{00000000-0005-0000-0000-0000621E0000}"/>
    <cellStyle name="20% - Accent4 2 2 3 2 2 3 2 3" xfId="7763" xr:uid="{00000000-0005-0000-0000-0000631E0000}"/>
    <cellStyle name="20% - Accent4 2 2 3 2 2 3 2_OATT calc" xfId="7764" xr:uid="{00000000-0005-0000-0000-0000641E0000}"/>
    <cellStyle name="20% - Accent4 2 2 3 2 2 3 3" xfId="7765" xr:uid="{00000000-0005-0000-0000-0000651E0000}"/>
    <cellStyle name="20% - Accent4 2 2 3 2 2 3 4" xfId="7766" xr:uid="{00000000-0005-0000-0000-0000661E0000}"/>
    <cellStyle name="20% - Accent4 2 2 3 2 2 3_OATT calc" xfId="7767" xr:uid="{00000000-0005-0000-0000-0000671E0000}"/>
    <cellStyle name="20% - Accent4 2 2 3 2 2 4" xfId="7768" xr:uid="{00000000-0005-0000-0000-0000681E0000}"/>
    <cellStyle name="20% - Accent4 2 2 3 2 2 4 2" xfId="7769" xr:uid="{00000000-0005-0000-0000-0000691E0000}"/>
    <cellStyle name="20% - Accent4 2 2 3 2 2 4 3" xfId="7770" xr:uid="{00000000-0005-0000-0000-00006A1E0000}"/>
    <cellStyle name="20% - Accent4 2 2 3 2 2 4_OATT calc" xfId="7771" xr:uid="{00000000-0005-0000-0000-00006B1E0000}"/>
    <cellStyle name="20% - Accent4 2 2 3 2 2 5" xfId="7772" xr:uid="{00000000-0005-0000-0000-00006C1E0000}"/>
    <cellStyle name="20% - Accent4 2 2 3 2 2 6" xfId="7773" xr:uid="{00000000-0005-0000-0000-00006D1E0000}"/>
    <cellStyle name="20% - Accent4 2 2 3 2 2 7" xfId="7774" xr:uid="{00000000-0005-0000-0000-00006E1E0000}"/>
    <cellStyle name="20% - Accent4 2 2 3 2 2 8" xfId="7775" xr:uid="{00000000-0005-0000-0000-00006F1E0000}"/>
    <cellStyle name="20% - Accent4 2 2 3 2 2 9" xfId="7776" xr:uid="{00000000-0005-0000-0000-0000701E0000}"/>
    <cellStyle name="20% - Accent4 2 2 3 2 2_OATT calc" xfId="7777" xr:uid="{00000000-0005-0000-0000-0000711E0000}"/>
    <cellStyle name="20% - Accent4 2 2 3 2 3" xfId="7778" xr:uid="{00000000-0005-0000-0000-0000721E0000}"/>
    <cellStyle name="20% - Accent4 2 2 3 2 3 2" xfId="7779" xr:uid="{00000000-0005-0000-0000-0000731E0000}"/>
    <cellStyle name="20% - Accent4 2 2 3 2 3 2 2" xfId="7780" xr:uid="{00000000-0005-0000-0000-0000741E0000}"/>
    <cellStyle name="20% - Accent4 2 2 3 2 3 2 3" xfId="7781" xr:uid="{00000000-0005-0000-0000-0000751E0000}"/>
    <cellStyle name="20% - Accent4 2 2 3 2 3 2_OATT calc" xfId="7782" xr:uid="{00000000-0005-0000-0000-0000761E0000}"/>
    <cellStyle name="20% - Accent4 2 2 3 2 3 3" xfId="7783" xr:uid="{00000000-0005-0000-0000-0000771E0000}"/>
    <cellStyle name="20% - Accent4 2 2 3 2 3 4" xfId="7784" xr:uid="{00000000-0005-0000-0000-0000781E0000}"/>
    <cellStyle name="20% - Accent4 2 2 3 2 3 5" xfId="7785" xr:uid="{00000000-0005-0000-0000-0000791E0000}"/>
    <cellStyle name="20% - Accent4 2 2 3 2 3_OATT calc" xfId="7786" xr:uid="{00000000-0005-0000-0000-00007A1E0000}"/>
    <cellStyle name="20% - Accent4 2 2 3 2 4" xfId="7787" xr:uid="{00000000-0005-0000-0000-00007B1E0000}"/>
    <cellStyle name="20% - Accent4 2 2 3 2 4 2" xfId="7788" xr:uid="{00000000-0005-0000-0000-00007C1E0000}"/>
    <cellStyle name="20% - Accent4 2 2 3 2 4 2 2" xfId="7789" xr:uid="{00000000-0005-0000-0000-00007D1E0000}"/>
    <cellStyle name="20% - Accent4 2 2 3 2 4 2 3" xfId="7790" xr:uid="{00000000-0005-0000-0000-00007E1E0000}"/>
    <cellStyle name="20% - Accent4 2 2 3 2 4 2_OATT calc" xfId="7791" xr:uid="{00000000-0005-0000-0000-00007F1E0000}"/>
    <cellStyle name="20% - Accent4 2 2 3 2 4 3" xfId="7792" xr:uid="{00000000-0005-0000-0000-0000801E0000}"/>
    <cellStyle name="20% - Accent4 2 2 3 2 4 4" xfId="7793" xr:uid="{00000000-0005-0000-0000-0000811E0000}"/>
    <cellStyle name="20% - Accent4 2 2 3 2 4_OATT calc" xfId="7794" xr:uid="{00000000-0005-0000-0000-0000821E0000}"/>
    <cellStyle name="20% - Accent4 2 2 3 2 5" xfId="7795" xr:uid="{00000000-0005-0000-0000-0000831E0000}"/>
    <cellStyle name="20% - Accent4 2 2 3 2 5 2" xfId="7796" xr:uid="{00000000-0005-0000-0000-0000841E0000}"/>
    <cellStyle name="20% - Accent4 2 2 3 2 5 3" xfId="7797" xr:uid="{00000000-0005-0000-0000-0000851E0000}"/>
    <cellStyle name="20% - Accent4 2 2 3 2 5_OATT calc" xfId="7798" xr:uid="{00000000-0005-0000-0000-0000861E0000}"/>
    <cellStyle name="20% - Accent4 2 2 3 2 6" xfId="7799" xr:uid="{00000000-0005-0000-0000-0000871E0000}"/>
    <cellStyle name="20% - Accent4 2 2 3 2 7" xfId="7800" xr:uid="{00000000-0005-0000-0000-0000881E0000}"/>
    <cellStyle name="20% - Accent4 2 2 3 2 8" xfId="7801" xr:uid="{00000000-0005-0000-0000-0000891E0000}"/>
    <cellStyle name="20% - Accent4 2 2 3 2 9" xfId="7802" xr:uid="{00000000-0005-0000-0000-00008A1E0000}"/>
    <cellStyle name="20% - Accent4 2 2 3 2_OATT calc" xfId="7803" xr:uid="{00000000-0005-0000-0000-00008B1E0000}"/>
    <cellStyle name="20% - Accent4 2 2 3 3" xfId="7804" xr:uid="{00000000-0005-0000-0000-00008C1E0000}"/>
    <cellStyle name="20% - Accent4 2 2 3 3 10" xfId="7805" xr:uid="{00000000-0005-0000-0000-00008D1E0000}"/>
    <cellStyle name="20% - Accent4 2 2 3 3 11" xfId="7806" xr:uid="{00000000-0005-0000-0000-00008E1E0000}"/>
    <cellStyle name="20% - Accent4 2 2 3 3 2" xfId="7807" xr:uid="{00000000-0005-0000-0000-00008F1E0000}"/>
    <cellStyle name="20% - Accent4 2 2 3 3 2 2" xfId="7808" xr:uid="{00000000-0005-0000-0000-0000901E0000}"/>
    <cellStyle name="20% - Accent4 2 2 3 3 2 2 2" xfId="7809" xr:uid="{00000000-0005-0000-0000-0000911E0000}"/>
    <cellStyle name="20% - Accent4 2 2 3 3 2 2 3" xfId="7810" xr:uid="{00000000-0005-0000-0000-0000921E0000}"/>
    <cellStyle name="20% - Accent4 2 2 3 3 2 2_OATT calc" xfId="7811" xr:uid="{00000000-0005-0000-0000-0000931E0000}"/>
    <cellStyle name="20% - Accent4 2 2 3 3 2 3" xfId="7812" xr:uid="{00000000-0005-0000-0000-0000941E0000}"/>
    <cellStyle name="20% - Accent4 2 2 3 3 2 4" xfId="7813" xr:uid="{00000000-0005-0000-0000-0000951E0000}"/>
    <cellStyle name="20% - Accent4 2 2 3 3 2 5" xfId="7814" xr:uid="{00000000-0005-0000-0000-0000961E0000}"/>
    <cellStyle name="20% - Accent4 2 2 3 3 2_OATT calc" xfId="7815" xr:uid="{00000000-0005-0000-0000-0000971E0000}"/>
    <cellStyle name="20% - Accent4 2 2 3 3 3" xfId="7816" xr:uid="{00000000-0005-0000-0000-0000981E0000}"/>
    <cellStyle name="20% - Accent4 2 2 3 3 3 2" xfId="7817" xr:uid="{00000000-0005-0000-0000-0000991E0000}"/>
    <cellStyle name="20% - Accent4 2 2 3 3 3 2 2" xfId="7818" xr:uid="{00000000-0005-0000-0000-00009A1E0000}"/>
    <cellStyle name="20% - Accent4 2 2 3 3 3 2 3" xfId="7819" xr:uid="{00000000-0005-0000-0000-00009B1E0000}"/>
    <cellStyle name="20% - Accent4 2 2 3 3 3 2_OATT calc" xfId="7820" xr:uid="{00000000-0005-0000-0000-00009C1E0000}"/>
    <cellStyle name="20% - Accent4 2 2 3 3 3 3" xfId="7821" xr:uid="{00000000-0005-0000-0000-00009D1E0000}"/>
    <cellStyle name="20% - Accent4 2 2 3 3 3 4" xfId="7822" xr:uid="{00000000-0005-0000-0000-00009E1E0000}"/>
    <cellStyle name="20% - Accent4 2 2 3 3 3_OATT calc" xfId="7823" xr:uid="{00000000-0005-0000-0000-00009F1E0000}"/>
    <cellStyle name="20% - Accent4 2 2 3 3 4" xfId="7824" xr:uid="{00000000-0005-0000-0000-0000A01E0000}"/>
    <cellStyle name="20% - Accent4 2 2 3 3 4 2" xfId="7825" xr:uid="{00000000-0005-0000-0000-0000A11E0000}"/>
    <cellStyle name="20% - Accent4 2 2 3 3 4 3" xfId="7826" xr:uid="{00000000-0005-0000-0000-0000A21E0000}"/>
    <cellStyle name="20% - Accent4 2 2 3 3 4_OATT calc" xfId="7827" xr:uid="{00000000-0005-0000-0000-0000A31E0000}"/>
    <cellStyle name="20% - Accent4 2 2 3 3 5" xfId="7828" xr:uid="{00000000-0005-0000-0000-0000A41E0000}"/>
    <cellStyle name="20% - Accent4 2 2 3 3 6" xfId="7829" xr:uid="{00000000-0005-0000-0000-0000A51E0000}"/>
    <cellStyle name="20% - Accent4 2 2 3 3 7" xfId="7830" xr:uid="{00000000-0005-0000-0000-0000A61E0000}"/>
    <cellStyle name="20% - Accent4 2 2 3 3 8" xfId="7831" xr:uid="{00000000-0005-0000-0000-0000A71E0000}"/>
    <cellStyle name="20% - Accent4 2 2 3 3 9" xfId="7832" xr:uid="{00000000-0005-0000-0000-0000A81E0000}"/>
    <cellStyle name="20% - Accent4 2 2 3 3_OATT calc" xfId="7833" xr:uid="{00000000-0005-0000-0000-0000A91E0000}"/>
    <cellStyle name="20% - Accent4 2 2 3 4" xfId="7834" xr:uid="{00000000-0005-0000-0000-0000AA1E0000}"/>
    <cellStyle name="20% - Accent4 2 2 3 4 2" xfId="7835" xr:uid="{00000000-0005-0000-0000-0000AB1E0000}"/>
    <cellStyle name="20% - Accent4 2 2 3 4 2 2" xfId="7836" xr:uid="{00000000-0005-0000-0000-0000AC1E0000}"/>
    <cellStyle name="20% - Accent4 2 2 3 4 2 3" xfId="7837" xr:uid="{00000000-0005-0000-0000-0000AD1E0000}"/>
    <cellStyle name="20% - Accent4 2 2 3 4 2_OATT calc" xfId="7838" xr:uid="{00000000-0005-0000-0000-0000AE1E0000}"/>
    <cellStyle name="20% - Accent4 2 2 3 4 3" xfId="7839" xr:uid="{00000000-0005-0000-0000-0000AF1E0000}"/>
    <cellStyle name="20% - Accent4 2 2 3 4 4" xfId="7840" xr:uid="{00000000-0005-0000-0000-0000B01E0000}"/>
    <cellStyle name="20% - Accent4 2 2 3 4 5" xfId="7841" xr:uid="{00000000-0005-0000-0000-0000B11E0000}"/>
    <cellStyle name="20% - Accent4 2 2 3 4_OATT calc" xfId="7842" xr:uid="{00000000-0005-0000-0000-0000B21E0000}"/>
    <cellStyle name="20% - Accent4 2 2 3 5" xfId="7843" xr:uid="{00000000-0005-0000-0000-0000B31E0000}"/>
    <cellStyle name="20% - Accent4 2 2 3 5 2" xfId="7844" xr:uid="{00000000-0005-0000-0000-0000B41E0000}"/>
    <cellStyle name="20% - Accent4 2 2 3 5 2 2" xfId="7845" xr:uid="{00000000-0005-0000-0000-0000B51E0000}"/>
    <cellStyle name="20% - Accent4 2 2 3 5 2 3" xfId="7846" xr:uid="{00000000-0005-0000-0000-0000B61E0000}"/>
    <cellStyle name="20% - Accent4 2 2 3 5 2_OATT calc" xfId="7847" xr:uid="{00000000-0005-0000-0000-0000B71E0000}"/>
    <cellStyle name="20% - Accent4 2 2 3 5 3" xfId="7848" xr:uid="{00000000-0005-0000-0000-0000B81E0000}"/>
    <cellStyle name="20% - Accent4 2 2 3 5 4" xfId="7849" xr:uid="{00000000-0005-0000-0000-0000B91E0000}"/>
    <cellStyle name="20% - Accent4 2 2 3 5_OATT calc" xfId="7850" xr:uid="{00000000-0005-0000-0000-0000BA1E0000}"/>
    <cellStyle name="20% - Accent4 2 2 3 6" xfId="7851" xr:uid="{00000000-0005-0000-0000-0000BB1E0000}"/>
    <cellStyle name="20% - Accent4 2 2 3 6 2" xfId="7852" xr:uid="{00000000-0005-0000-0000-0000BC1E0000}"/>
    <cellStyle name="20% - Accent4 2 2 3 6 3" xfId="7853" xr:uid="{00000000-0005-0000-0000-0000BD1E0000}"/>
    <cellStyle name="20% - Accent4 2 2 3 6_OATT calc" xfId="7854" xr:uid="{00000000-0005-0000-0000-0000BE1E0000}"/>
    <cellStyle name="20% - Accent4 2 2 3 7" xfId="7855" xr:uid="{00000000-0005-0000-0000-0000BF1E0000}"/>
    <cellStyle name="20% - Accent4 2 2 3 8" xfId="7856" xr:uid="{00000000-0005-0000-0000-0000C01E0000}"/>
    <cellStyle name="20% - Accent4 2 2 3 9" xfId="7857" xr:uid="{00000000-0005-0000-0000-0000C11E0000}"/>
    <cellStyle name="20% - Accent4 2 2 3_OATT calc" xfId="7858" xr:uid="{00000000-0005-0000-0000-0000C21E0000}"/>
    <cellStyle name="20% - Accent4 2 2 4" xfId="7859" xr:uid="{00000000-0005-0000-0000-0000C31E0000}"/>
    <cellStyle name="20% - Accent4 2 2 4 10" xfId="7860" xr:uid="{00000000-0005-0000-0000-0000C41E0000}"/>
    <cellStyle name="20% - Accent4 2 2 4 11" xfId="7861" xr:uid="{00000000-0005-0000-0000-0000C51E0000}"/>
    <cellStyle name="20% - Accent4 2 2 4 12" xfId="55354" xr:uid="{00000000-0005-0000-0000-0000C61E0000}"/>
    <cellStyle name="20% - Accent4 2 2 4 2" xfId="7862" xr:uid="{00000000-0005-0000-0000-0000C71E0000}"/>
    <cellStyle name="20% - Accent4 2 2 4 2 10" xfId="7863" xr:uid="{00000000-0005-0000-0000-0000C81E0000}"/>
    <cellStyle name="20% - Accent4 2 2 4 2 11" xfId="7864" xr:uid="{00000000-0005-0000-0000-0000C91E0000}"/>
    <cellStyle name="20% - Accent4 2 2 4 2 2" xfId="7865" xr:uid="{00000000-0005-0000-0000-0000CA1E0000}"/>
    <cellStyle name="20% - Accent4 2 2 4 2 2 2" xfId="7866" xr:uid="{00000000-0005-0000-0000-0000CB1E0000}"/>
    <cellStyle name="20% - Accent4 2 2 4 2 2 2 2" xfId="7867" xr:uid="{00000000-0005-0000-0000-0000CC1E0000}"/>
    <cellStyle name="20% - Accent4 2 2 4 2 2 2 3" xfId="7868" xr:uid="{00000000-0005-0000-0000-0000CD1E0000}"/>
    <cellStyle name="20% - Accent4 2 2 4 2 2 2_OATT calc" xfId="7869" xr:uid="{00000000-0005-0000-0000-0000CE1E0000}"/>
    <cellStyle name="20% - Accent4 2 2 4 2 2 3" xfId="7870" xr:uid="{00000000-0005-0000-0000-0000CF1E0000}"/>
    <cellStyle name="20% - Accent4 2 2 4 2 2 4" xfId="7871" xr:uid="{00000000-0005-0000-0000-0000D01E0000}"/>
    <cellStyle name="20% - Accent4 2 2 4 2 2 5" xfId="7872" xr:uid="{00000000-0005-0000-0000-0000D11E0000}"/>
    <cellStyle name="20% - Accent4 2 2 4 2 2_OATT calc" xfId="7873" xr:uid="{00000000-0005-0000-0000-0000D21E0000}"/>
    <cellStyle name="20% - Accent4 2 2 4 2 3" xfId="7874" xr:uid="{00000000-0005-0000-0000-0000D31E0000}"/>
    <cellStyle name="20% - Accent4 2 2 4 2 3 2" xfId="7875" xr:uid="{00000000-0005-0000-0000-0000D41E0000}"/>
    <cellStyle name="20% - Accent4 2 2 4 2 3 2 2" xfId="7876" xr:uid="{00000000-0005-0000-0000-0000D51E0000}"/>
    <cellStyle name="20% - Accent4 2 2 4 2 3 2 3" xfId="7877" xr:uid="{00000000-0005-0000-0000-0000D61E0000}"/>
    <cellStyle name="20% - Accent4 2 2 4 2 3 2_OATT calc" xfId="7878" xr:uid="{00000000-0005-0000-0000-0000D71E0000}"/>
    <cellStyle name="20% - Accent4 2 2 4 2 3 3" xfId="7879" xr:uid="{00000000-0005-0000-0000-0000D81E0000}"/>
    <cellStyle name="20% - Accent4 2 2 4 2 3 4" xfId="7880" xr:uid="{00000000-0005-0000-0000-0000D91E0000}"/>
    <cellStyle name="20% - Accent4 2 2 4 2 3_OATT calc" xfId="7881" xr:uid="{00000000-0005-0000-0000-0000DA1E0000}"/>
    <cellStyle name="20% - Accent4 2 2 4 2 4" xfId="7882" xr:uid="{00000000-0005-0000-0000-0000DB1E0000}"/>
    <cellStyle name="20% - Accent4 2 2 4 2 4 2" xfId="7883" xr:uid="{00000000-0005-0000-0000-0000DC1E0000}"/>
    <cellStyle name="20% - Accent4 2 2 4 2 4 3" xfId="7884" xr:uid="{00000000-0005-0000-0000-0000DD1E0000}"/>
    <cellStyle name="20% - Accent4 2 2 4 2 4_OATT calc" xfId="7885" xr:uid="{00000000-0005-0000-0000-0000DE1E0000}"/>
    <cellStyle name="20% - Accent4 2 2 4 2 5" xfId="7886" xr:uid="{00000000-0005-0000-0000-0000DF1E0000}"/>
    <cellStyle name="20% - Accent4 2 2 4 2 6" xfId="7887" xr:uid="{00000000-0005-0000-0000-0000E01E0000}"/>
    <cellStyle name="20% - Accent4 2 2 4 2 7" xfId="7888" xr:uid="{00000000-0005-0000-0000-0000E11E0000}"/>
    <cellStyle name="20% - Accent4 2 2 4 2 8" xfId="7889" xr:uid="{00000000-0005-0000-0000-0000E21E0000}"/>
    <cellStyle name="20% - Accent4 2 2 4 2 9" xfId="7890" xr:uid="{00000000-0005-0000-0000-0000E31E0000}"/>
    <cellStyle name="20% - Accent4 2 2 4 2_OATT calc" xfId="7891" xr:uid="{00000000-0005-0000-0000-0000E41E0000}"/>
    <cellStyle name="20% - Accent4 2 2 4 3" xfId="7892" xr:uid="{00000000-0005-0000-0000-0000E51E0000}"/>
    <cellStyle name="20% - Accent4 2 2 4 3 2" xfId="7893" xr:uid="{00000000-0005-0000-0000-0000E61E0000}"/>
    <cellStyle name="20% - Accent4 2 2 4 3 2 2" xfId="7894" xr:uid="{00000000-0005-0000-0000-0000E71E0000}"/>
    <cellStyle name="20% - Accent4 2 2 4 3 2 3" xfId="7895" xr:uid="{00000000-0005-0000-0000-0000E81E0000}"/>
    <cellStyle name="20% - Accent4 2 2 4 3 2_OATT calc" xfId="7896" xr:uid="{00000000-0005-0000-0000-0000E91E0000}"/>
    <cellStyle name="20% - Accent4 2 2 4 3 3" xfId="7897" xr:uid="{00000000-0005-0000-0000-0000EA1E0000}"/>
    <cellStyle name="20% - Accent4 2 2 4 3 4" xfId="7898" xr:uid="{00000000-0005-0000-0000-0000EB1E0000}"/>
    <cellStyle name="20% - Accent4 2 2 4 3 5" xfId="7899" xr:uid="{00000000-0005-0000-0000-0000EC1E0000}"/>
    <cellStyle name="20% - Accent4 2 2 4 3_OATT calc" xfId="7900" xr:uid="{00000000-0005-0000-0000-0000ED1E0000}"/>
    <cellStyle name="20% - Accent4 2 2 4 4" xfId="7901" xr:uid="{00000000-0005-0000-0000-0000EE1E0000}"/>
    <cellStyle name="20% - Accent4 2 2 4 4 2" xfId="7902" xr:uid="{00000000-0005-0000-0000-0000EF1E0000}"/>
    <cellStyle name="20% - Accent4 2 2 4 4 2 2" xfId="7903" xr:uid="{00000000-0005-0000-0000-0000F01E0000}"/>
    <cellStyle name="20% - Accent4 2 2 4 4 2 3" xfId="7904" xr:uid="{00000000-0005-0000-0000-0000F11E0000}"/>
    <cellStyle name="20% - Accent4 2 2 4 4 2_OATT calc" xfId="7905" xr:uid="{00000000-0005-0000-0000-0000F21E0000}"/>
    <cellStyle name="20% - Accent4 2 2 4 4 3" xfId="7906" xr:uid="{00000000-0005-0000-0000-0000F31E0000}"/>
    <cellStyle name="20% - Accent4 2 2 4 4 4" xfId="7907" xr:uid="{00000000-0005-0000-0000-0000F41E0000}"/>
    <cellStyle name="20% - Accent4 2 2 4 4_OATT calc" xfId="7908" xr:uid="{00000000-0005-0000-0000-0000F51E0000}"/>
    <cellStyle name="20% - Accent4 2 2 4 5" xfId="7909" xr:uid="{00000000-0005-0000-0000-0000F61E0000}"/>
    <cellStyle name="20% - Accent4 2 2 4 5 2" xfId="7910" xr:uid="{00000000-0005-0000-0000-0000F71E0000}"/>
    <cellStyle name="20% - Accent4 2 2 4 5 3" xfId="7911" xr:uid="{00000000-0005-0000-0000-0000F81E0000}"/>
    <cellStyle name="20% - Accent4 2 2 4 5_OATT calc" xfId="7912" xr:uid="{00000000-0005-0000-0000-0000F91E0000}"/>
    <cellStyle name="20% - Accent4 2 2 4 6" xfId="7913" xr:uid="{00000000-0005-0000-0000-0000FA1E0000}"/>
    <cellStyle name="20% - Accent4 2 2 4 7" xfId="7914" xr:uid="{00000000-0005-0000-0000-0000FB1E0000}"/>
    <cellStyle name="20% - Accent4 2 2 4 8" xfId="7915" xr:uid="{00000000-0005-0000-0000-0000FC1E0000}"/>
    <cellStyle name="20% - Accent4 2 2 4 9" xfId="7916" xr:uid="{00000000-0005-0000-0000-0000FD1E0000}"/>
    <cellStyle name="20% - Accent4 2 2 4_OATT calc" xfId="7917" xr:uid="{00000000-0005-0000-0000-0000FE1E0000}"/>
    <cellStyle name="20% - Accent4 2 2 5" xfId="7918" xr:uid="{00000000-0005-0000-0000-0000FF1E0000}"/>
    <cellStyle name="20% - Accent4 2 2 5 10" xfId="7919" xr:uid="{00000000-0005-0000-0000-0000001F0000}"/>
    <cellStyle name="20% - Accent4 2 2 5 11" xfId="7920" xr:uid="{00000000-0005-0000-0000-0000011F0000}"/>
    <cellStyle name="20% - Accent4 2 2 5 2" xfId="7921" xr:uid="{00000000-0005-0000-0000-0000021F0000}"/>
    <cellStyle name="20% - Accent4 2 2 5 2 2" xfId="7922" xr:uid="{00000000-0005-0000-0000-0000031F0000}"/>
    <cellStyle name="20% - Accent4 2 2 5 2 2 2" xfId="7923" xr:uid="{00000000-0005-0000-0000-0000041F0000}"/>
    <cellStyle name="20% - Accent4 2 2 5 2 2 3" xfId="7924" xr:uid="{00000000-0005-0000-0000-0000051F0000}"/>
    <cellStyle name="20% - Accent4 2 2 5 2 2_OATT calc" xfId="7925" xr:uid="{00000000-0005-0000-0000-0000061F0000}"/>
    <cellStyle name="20% - Accent4 2 2 5 2 3" xfId="7926" xr:uid="{00000000-0005-0000-0000-0000071F0000}"/>
    <cellStyle name="20% - Accent4 2 2 5 2 4" xfId="7927" xr:uid="{00000000-0005-0000-0000-0000081F0000}"/>
    <cellStyle name="20% - Accent4 2 2 5 2 5" xfId="7928" xr:uid="{00000000-0005-0000-0000-0000091F0000}"/>
    <cellStyle name="20% - Accent4 2 2 5 2_OATT calc" xfId="7929" xr:uid="{00000000-0005-0000-0000-00000A1F0000}"/>
    <cellStyle name="20% - Accent4 2 2 5 3" xfId="7930" xr:uid="{00000000-0005-0000-0000-00000B1F0000}"/>
    <cellStyle name="20% - Accent4 2 2 5 3 2" xfId="7931" xr:uid="{00000000-0005-0000-0000-00000C1F0000}"/>
    <cellStyle name="20% - Accent4 2 2 5 3 2 2" xfId="7932" xr:uid="{00000000-0005-0000-0000-00000D1F0000}"/>
    <cellStyle name="20% - Accent4 2 2 5 3 2 3" xfId="7933" xr:uid="{00000000-0005-0000-0000-00000E1F0000}"/>
    <cellStyle name="20% - Accent4 2 2 5 3 2_OATT calc" xfId="7934" xr:uid="{00000000-0005-0000-0000-00000F1F0000}"/>
    <cellStyle name="20% - Accent4 2 2 5 3 3" xfId="7935" xr:uid="{00000000-0005-0000-0000-0000101F0000}"/>
    <cellStyle name="20% - Accent4 2 2 5 3 4" xfId="7936" xr:uid="{00000000-0005-0000-0000-0000111F0000}"/>
    <cellStyle name="20% - Accent4 2 2 5 3_OATT calc" xfId="7937" xr:uid="{00000000-0005-0000-0000-0000121F0000}"/>
    <cellStyle name="20% - Accent4 2 2 5 4" xfId="7938" xr:uid="{00000000-0005-0000-0000-0000131F0000}"/>
    <cellStyle name="20% - Accent4 2 2 5 4 2" xfId="7939" xr:uid="{00000000-0005-0000-0000-0000141F0000}"/>
    <cellStyle name="20% - Accent4 2 2 5 4 3" xfId="7940" xr:uid="{00000000-0005-0000-0000-0000151F0000}"/>
    <cellStyle name="20% - Accent4 2 2 5 4_OATT calc" xfId="7941" xr:uid="{00000000-0005-0000-0000-0000161F0000}"/>
    <cellStyle name="20% - Accent4 2 2 5 5" xfId="7942" xr:uid="{00000000-0005-0000-0000-0000171F0000}"/>
    <cellStyle name="20% - Accent4 2 2 5 6" xfId="7943" xr:uid="{00000000-0005-0000-0000-0000181F0000}"/>
    <cellStyle name="20% - Accent4 2 2 5 7" xfId="7944" xr:uid="{00000000-0005-0000-0000-0000191F0000}"/>
    <cellStyle name="20% - Accent4 2 2 5 8" xfId="7945" xr:uid="{00000000-0005-0000-0000-00001A1F0000}"/>
    <cellStyle name="20% - Accent4 2 2 5 9" xfId="7946" xr:uid="{00000000-0005-0000-0000-00001B1F0000}"/>
    <cellStyle name="20% - Accent4 2 2 5_OATT calc" xfId="7947" xr:uid="{00000000-0005-0000-0000-00001C1F0000}"/>
    <cellStyle name="20% - Accent4 2 2 6" xfId="7948" xr:uid="{00000000-0005-0000-0000-00001D1F0000}"/>
    <cellStyle name="20% - Accent4 2 2 6 2" xfId="7949" xr:uid="{00000000-0005-0000-0000-00001E1F0000}"/>
    <cellStyle name="20% - Accent4 2 2 6 2 2" xfId="7950" xr:uid="{00000000-0005-0000-0000-00001F1F0000}"/>
    <cellStyle name="20% - Accent4 2 2 6 2 3" xfId="7951" xr:uid="{00000000-0005-0000-0000-0000201F0000}"/>
    <cellStyle name="20% - Accent4 2 2 6 2_OATT calc" xfId="7952" xr:uid="{00000000-0005-0000-0000-0000211F0000}"/>
    <cellStyle name="20% - Accent4 2 2 6 3" xfId="7953" xr:uid="{00000000-0005-0000-0000-0000221F0000}"/>
    <cellStyle name="20% - Accent4 2 2 6 4" xfId="7954" xr:uid="{00000000-0005-0000-0000-0000231F0000}"/>
    <cellStyle name="20% - Accent4 2 2 6 5" xfId="7955" xr:uid="{00000000-0005-0000-0000-0000241F0000}"/>
    <cellStyle name="20% - Accent4 2 2 6_OATT calc" xfId="7956" xr:uid="{00000000-0005-0000-0000-0000251F0000}"/>
    <cellStyle name="20% - Accent4 2 2 7" xfId="7957" xr:uid="{00000000-0005-0000-0000-0000261F0000}"/>
    <cellStyle name="20% - Accent4 2 2 7 2" xfId="7958" xr:uid="{00000000-0005-0000-0000-0000271F0000}"/>
    <cellStyle name="20% - Accent4 2 2 7 2 2" xfId="7959" xr:uid="{00000000-0005-0000-0000-0000281F0000}"/>
    <cellStyle name="20% - Accent4 2 2 7 2 3" xfId="7960" xr:uid="{00000000-0005-0000-0000-0000291F0000}"/>
    <cellStyle name="20% - Accent4 2 2 7 2_OATT calc" xfId="7961" xr:uid="{00000000-0005-0000-0000-00002A1F0000}"/>
    <cellStyle name="20% - Accent4 2 2 7 3" xfId="7962" xr:uid="{00000000-0005-0000-0000-00002B1F0000}"/>
    <cellStyle name="20% - Accent4 2 2 7 4" xfId="7963" xr:uid="{00000000-0005-0000-0000-00002C1F0000}"/>
    <cellStyle name="20% - Accent4 2 2 7_OATT calc" xfId="7964" xr:uid="{00000000-0005-0000-0000-00002D1F0000}"/>
    <cellStyle name="20% - Accent4 2 2 8" xfId="7965" xr:uid="{00000000-0005-0000-0000-00002E1F0000}"/>
    <cellStyle name="20% - Accent4 2 2 8 2" xfId="7966" xr:uid="{00000000-0005-0000-0000-00002F1F0000}"/>
    <cellStyle name="20% - Accent4 2 2 8 2 2" xfId="7967" xr:uid="{00000000-0005-0000-0000-0000301F0000}"/>
    <cellStyle name="20% - Accent4 2 2 8 2 3" xfId="7968" xr:uid="{00000000-0005-0000-0000-0000311F0000}"/>
    <cellStyle name="20% - Accent4 2 2 8 2_OATT calc" xfId="7969" xr:uid="{00000000-0005-0000-0000-0000321F0000}"/>
    <cellStyle name="20% - Accent4 2 2 8 3" xfId="7970" xr:uid="{00000000-0005-0000-0000-0000331F0000}"/>
    <cellStyle name="20% - Accent4 2 2 8 4" xfId="7971" xr:uid="{00000000-0005-0000-0000-0000341F0000}"/>
    <cellStyle name="20% - Accent4 2 2 8_OATT calc" xfId="7972" xr:uid="{00000000-0005-0000-0000-0000351F0000}"/>
    <cellStyle name="20% - Accent4 2 2 9" xfId="7973" xr:uid="{00000000-0005-0000-0000-0000361F0000}"/>
    <cellStyle name="20% - Accent4 2 2 9 2" xfId="7974" xr:uid="{00000000-0005-0000-0000-0000371F0000}"/>
    <cellStyle name="20% - Accent4 2 2 9 3" xfId="7975" xr:uid="{00000000-0005-0000-0000-0000381F0000}"/>
    <cellStyle name="20% - Accent4 2 2 9_OATT calc" xfId="7976" xr:uid="{00000000-0005-0000-0000-0000391F0000}"/>
    <cellStyle name="20% - Accent4 2 2_OATT calc" xfId="7977" xr:uid="{00000000-0005-0000-0000-00003A1F0000}"/>
    <cellStyle name="20% - Accent4 2 3" xfId="7978" xr:uid="{00000000-0005-0000-0000-00003B1F0000}"/>
    <cellStyle name="20% - Accent4 2 3 2" xfId="7979" xr:uid="{00000000-0005-0000-0000-00003C1F0000}"/>
    <cellStyle name="20% - Accent4 2 4" xfId="7980" xr:uid="{00000000-0005-0000-0000-00003D1F0000}"/>
    <cellStyle name="20% - Accent4 2 4 10" xfId="7981" xr:uid="{00000000-0005-0000-0000-00003E1F0000}"/>
    <cellStyle name="20% - Accent4 2 4 11" xfId="7982" xr:uid="{00000000-0005-0000-0000-00003F1F0000}"/>
    <cellStyle name="20% - Accent4 2 4 12" xfId="7983" xr:uid="{00000000-0005-0000-0000-0000401F0000}"/>
    <cellStyle name="20% - Accent4 2 4 2" xfId="7984" xr:uid="{00000000-0005-0000-0000-0000411F0000}"/>
    <cellStyle name="20% - Accent4 2 4 2 10" xfId="7985" xr:uid="{00000000-0005-0000-0000-0000421F0000}"/>
    <cellStyle name="20% - Accent4 2 4 2 11" xfId="7986" xr:uid="{00000000-0005-0000-0000-0000431F0000}"/>
    <cellStyle name="20% - Accent4 2 4 2 2" xfId="7987" xr:uid="{00000000-0005-0000-0000-0000441F0000}"/>
    <cellStyle name="20% - Accent4 2 4 2 2 10" xfId="7988" xr:uid="{00000000-0005-0000-0000-0000451F0000}"/>
    <cellStyle name="20% - Accent4 2 4 2 2 11" xfId="7989" xr:uid="{00000000-0005-0000-0000-0000461F0000}"/>
    <cellStyle name="20% - Accent4 2 4 2 2 2" xfId="7990" xr:uid="{00000000-0005-0000-0000-0000471F0000}"/>
    <cellStyle name="20% - Accent4 2 4 2 2 2 2" xfId="7991" xr:uid="{00000000-0005-0000-0000-0000481F0000}"/>
    <cellStyle name="20% - Accent4 2 4 2 2 2 2 2" xfId="7992" xr:uid="{00000000-0005-0000-0000-0000491F0000}"/>
    <cellStyle name="20% - Accent4 2 4 2 2 2 2 3" xfId="7993" xr:uid="{00000000-0005-0000-0000-00004A1F0000}"/>
    <cellStyle name="20% - Accent4 2 4 2 2 2 2_OATT calc" xfId="7994" xr:uid="{00000000-0005-0000-0000-00004B1F0000}"/>
    <cellStyle name="20% - Accent4 2 4 2 2 2 3" xfId="7995" xr:uid="{00000000-0005-0000-0000-00004C1F0000}"/>
    <cellStyle name="20% - Accent4 2 4 2 2 2 4" xfId="7996" xr:uid="{00000000-0005-0000-0000-00004D1F0000}"/>
    <cellStyle name="20% - Accent4 2 4 2 2 2 5" xfId="7997" xr:uid="{00000000-0005-0000-0000-00004E1F0000}"/>
    <cellStyle name="20% - Accent4 2 4 2 2 2_OATT calc" xfId="7998" xr:uid="{00000000-0005-0000-0000-00004F1F0000}"/>
    <cellStyle name="20% - Accent4 2 4 2 2 3" xfId="7999" xr:uid="{00000000-0005-0000-0000-0000501F0000}"/>
    <cellStyle name="20% - Accent4 2 4 2 2 3 2" xfId="8000" xr:uid="{00000000-0005-0000-0000-0000511F0000}"/>
    <cellStyle name="20% - Accent4 2 4 2 2 3 2 2" xfId="8001" xr:uid="{00000000-0005-0000-0000-0000521F0000}"/>
    <cellStyle name="20% - Accent4 2 4 2 2 3 2 3" xfId="8002" xr:uid="{00000000-0005-0000-0000-0000531F0000}"/>
    <cellStyle name="20% - Accent4 2 4 2 2 3 2_OATT calc" xfId="8003" xr:uid="{00000000-0005-0000-0000-0000541F0000}"/>
    <cellStyle name="20% - Accent4 2 4 2 2 3 3" xfId="8004" xr:uid="{00000000-0005-0000-0000-0000551F0000}"/>
    <cellStyle name="20% - Accent4 2 4 2 2 3 4" xfId="8005" xr:uid="{00000000-0005-0000-0000-0000561F0000}"/>
    <cellStyle name="20% - Accent4 2 4 2 2 3_OATT calc" xfId="8006" xr:uid="{00000000-0005-0000-0000-0000571F0000}"/>
    <cellStyle name="20% - Accent4 2 4 2 2 4" xfId="8007" xr:uid="{00000000-0005-0000-0000-0000581F0000}"/>
    <cellStyle name="20% - Accent4 2 4 2 2 4 2" xfId="8008" xr:uid="{00000000-0005-0000-0000-0000591F0000}"/>
    <cellStyle name="20% - Accent4 2 4 2 2 4 3" xfId="8009" xr:uid="{00000000-0005-0000-0000-00005A1F0000}"/>
    <cellStyle name="20% - Accent4 2 4 2 2 4_OATT calc" xfId="8010" xr:uid="{00000000-0005-0000-0000-00005B1F0000}"/>
    <cellStyle name="20% - Accent4 2 4 2 2 5" xfId="8011" xr:uid="{00000000-0005-0000-0000-00005C1F0000}"/>
    <cellStyle name="20% - Accent4 2 4 2 2 6" xfId="8012" xr:uid="{00000000-0005-0000-0000-00005D1F0000}"/>
    <cellStyle name="20% - Accent4 2 4 2 2 7" xfId="8013" xr:uid="{00000000-0005-0000-0000-00005E1F0000}"/>
    <cellStyle name="20% - Accent4 2 4 2 2 8" xfId="8014" xr:uid="{00000000-0005-0000-0000-00005F1F0000}"/>
    <cellStyle name="20% - Accent4 2 4 2 2 9" xfId="8015" xr:uid="{00000000-0005-0000-0000-0000601F0000}"/>
    <cellStyle name="20% - Accent4 2 4 2 2_OATT calc" xfId="8016" xr:uid="{00000000-0005-0000-0000-0000611F0000}"/>
    <cellStyle name="20% - Accent4 2 4 2 3" xfId="8017" xr:uid="{00000000-0005-0000-0000-0000621F0000}"/>
    <cellStyle name="20% - Accent4 2 4 2 3 2" xfId="8018" xr:uid="{00000000-0005-0000-0000-0000631F0000}"/>
    <cellStyle name="20% - Accent4 2 4 2 3 2 2" xfId="8019" xr:uid="{00000000-0005-0000-0000-0000641F0000}"/>
    <cellStyle name="20% - Accent4 2 4 2 3 2 3" xfId="8020" xr:uid="{00000000-0005-0000-0000-0000651F0000}"/>
    <cellStyle name="20% - Accent4 2 4 2 3 2_OATT calc" xfId="8021" xr:uid="{00000000-0005-0000-0000-0000661F0000}"/>
    <cellStyle name="20% - Accent4 2 4 2 3 3" xfId="8022" xr:uid="{00000000-0005-0000-0000-0000671F0000}"/>
    <cellStyle name="20% - Accent4 2 4 2 3 4" xfId="8023" xr:uid="{00000000-0005-0000-0000-0000681F0000}"/>
    <cellStyle name="20% - Accent4 2 4 2 3 5" xfId="8024" xr:uid="{00000000-0005-0000-0000-0000691F0000}"/>
    <cellStyle name="20% - Accent4 2 4 2 3_OATT calc" xfId="8025" xr:uid="{00000000-0005-0000-0000-00006A1F0000}"/>
    <cellStyle name="20% - Accent4 2 4 2 4" xfId="8026" xr:uid="{00000000-0005-0000-0000-00006B1F0000}"/>
    <cellStyle name="20% - Accent4 2 4 2 4 2" xfId="8027" xr:uid="{00000000-0005-0000-0000-00006C1F0000}"/>
    <cellStyle name="20% - Accent4 2 4 2 4 2 2" xfId="8028" xr:uid="{00000000-0005-0000-0000-00006D1F0000}"/>
    <cellStyle name="20% - Accent4 2 4 2 4 2 3" xfId="8029" xr:uid="{00000000-0005-0000-0000-00006E1F0000}"/>
    <cellStyle name="20% - Accent4 2 4 2 4 2_OATT calc" xfId="8030" xr:uid="{00000000-0005-0000-0000-00006F1F0000}"/>
    <cellStyle name="20% - Accent4 2 4 2 4 3" xfId="8031" xr:uid="{00000000-0005-0000-0000-0000701F0000}"/>
    <cellStyle name="20% - Accent4 2 4 2 4 4" xfId="8032" xr:uid="{00000000-0005-0000-0000-0000711F0000}"/>
    <cellStyle name="20% - Accent4 2 4 2 4_OATT calc" xfId="8033" xr:uid="{00000000-0005-0000-0000-0000721F0000}"/>
    <cellStyle name="20% - Accent4 2 4 2 5" xfId="8034" xr:uid="{00000000-0005-0000-0000-0000731F0000}"/>
    <cellStyle name="20% - Accent4 2 4 2 5 2" xfId="8035" xr:uid="{00000000-0005-0000-0000-0000741F0000}"/>
    <cellStyle name="20% - Accent4 2 4 2 5 3" xfId="8036" xr:uid="{00000000-0005-0000-0000-0000751F0000}"/>
    <cellStyle name="20% - Accent4 2 4 2 5_OATT calc" xfId="8037" xr:uid="{00000000-0005-0000-0000-0000761F0000}"/>
    <cellStyle name="20% - Accent4 2 4 2 6" xfId="8038" xr:uid="{00000000-0005-0000-0000-0000771F0000}"/>
    <cellStyle name="20% - Accent4 2 4 2 7" xfId="8039" xr:uid="{00000000-0005-0000-0000-0000781F0000}"/>
    <cellStyle name="20% - Accent4 2 4 2 8" xfId="8040" xr:uid="{00000000-0005-0000-0000-0000791F0000}"/>
    <cellStyle name="20% - Accent4 2 4 2 9" xfId="8041" xr:uid="{00000000-0005-0000-0000-00007A1F0000}"/>
    <cellStyle name="20% - Accent4 2 4 2_OATT calc" xfId="8042" xr:uid="{00000000-0005-0000-0000-00007B1F0000}"/>
    <cellStyle name="20% - Accent4 2 4 3" xfId="8043" xr:uid="{00000000-0005-0000-0000-00007C1F0000}"/>
    <cellStyle name="20% - Accent4 2 4 3 10" xfId="8044" xr:uid="{00000000-0005-0000-0000-00007D1F0000}"/>
    <cellStyle name="20% - Accent4 2 4 3 11" xfId="8045" xr:uid="{00000000-0005-0000-0000-00007E1F0000}"/>
    <cellStyle name="20% - Accent4 2 4 3 2" xfId="8046" xr:uid="{00000000-0005-0000-0000-00007F1F0000}"/>
    <cellStyle name="20% - Accent4 2 4 3 2 2" xfId="8047" xr:uid="{00000000-0005-0000-0000-0000801F0000}"/>
    <cellStyle name="20% - Accent4 2 4 3 2 2 2" xfId="8048" xr:uid="{00000000-0005-0000-0000-0000811F0000}"/>
    <cellStyle name="20% - Accent4 2 4 3 2 2 3" xfId="8049" xr:uid="{00000000-0005-0000-0000-0000821F0000}"/>
    <cellStyle name="20% - Accent4 2 4 3 2 2_OATT calc" xfId="8050" xr:uid="{00000000-0005-0000-0000-0000831F0000}"/>
    <cellStyle name="20% - Accent4 2 4 3 2 3" xfId="8051" xr:uid="{00000000-0005-0000-0000-0000841F0000}"/>
    <cellStyle name="20% - Accent4 2 4 3 2 4" xfId="8052" xr:uid="{00000000-0005-0000-0000-0000851F0000}"/>
    <cellStyle name="20% - Accent4 2 4 3 2 5" xfId="8053" xr:uid="{00000000-0005-0000-0000-0000861F0000}"/>
    <cellStyle name="20% - Accent4 2 4 3 2_OATT calc" xfId="8054" xr:uid="{00000000-0005-0000-0000-0000871F0000}"/>
    <cellStyle name="20% - Accent4 2 4 3 3" xfId="8055" xr:uid="{00000000-0005-0000-0000-0000881F0000}"/>
    <cellStyle name="20% - Accent4 2 4 3 3 2" xfId="8056" xr:uid="{00000000-0005-0000-0000-0000891F0000}"/>
    <cellStyle name="20% - Accent4 2 4 3 3 2 2" xfId="8057" xr:uid="{00000000-0005-0000-0000-00008A1F0000}"/>
    <cellStyle name="20% - Accent4 2 4 3 3 2 3" xfId="8058" xr:uid="{00000000-0005-0000-0000-00008B1F0000}"/>
    <cellStyle name="20% - Accent4 2 4 3 3 2_OATT calc" xfId="8059" xr:uid="{00000000-0005-0000-0000-00008C1F0000}"/>
    <cellStyle name="20% - Accent4 2 4 3 3 3" xfId="8060" xr:uid="{00000000-0005-0000-0000-00008D1F0000}"/>
    <cellStyle name="20% - Accent4 2 4 3 3 4" xfId="8061" xr:uid="{00000000-0005-0000-0000-00008E1F0000}"/>
    <cellStyle name="20% - Accent4 2 4 3 3_OATT calc" xfId="8062" xr:uid="{00000000-0005-0000-0000-00008F1F0000}"/>
    <cellStyle name="20% - Accent4 2 4 3 4" xfId="8063" xr:uid="{00000000-0005-0000-0000-0000901F0000}"/>
    <cellStyle name="20% - Accent4 2 4 3 4 2" xfId="8064" xr:uid="{00000000-0005-0000-0000-0000911F0000}"/>
    <cellStyle name="20% - Accent4 2 4 3 4 3" xfId="8065" xr:uid="{00000000-0005-0000-0000-0000921F0000}"/>
    <cellStyle name="20% - Accent4 2 4 3 4_OATT calc" xfId="8066" xr:uid="{00000000-0005-0000-0000-0000931F0000}"/>
    <cellStyle name="20% - Accent4 2 4 3 5" xfId="8067" xr:uid="{00000000-0005-0000-0000-0000941F0000}"/>
    <cellStyle name="20% - Accent4 2 4 3 6" xfId="8068" xr:uid="{00000000-0005-0000-0000-0000951F0000}"/>
    <cellStyle name="20% - Accent4 2 4 3 7" xfId="8069" xr:uid="{00000000-0005-0000-0000-0000961F0000}"/>
    <cellStyle name="20% - Accent4 2 4 3 8" xfId="8070" xr:uid="{00000000-0005-0000-0000-0000971F0000}"/>
    <cellStyle name="20% - Accent4 2 4 3 9" xfId="8071" xr:uid="{00000000-0005-0000-0000-0000981F0000}"/>
    <cellStyle name="20% - Accent4 2 4 3_OATT calc" xfId="8072" xr:uid="{00000000-0005-0000-0000-0000991F0000}"/>
    <cellStyle name="20% - Accent4 2 4 4" xfId="8073" xr:uid="{00000000-0005-0000-0000-00009A1F0000}"/>
    <cellStyle name="20% - Accent4 2 4 4 2" xfId="8074" xr:uid="{00000000-0005-0000-0000-00009B1F0000}"/>
    <cellStyle name="20% - Accent4 2 4 4 2 2" xfId="8075" xr:uid="{00000000-0005-0000-0000-00009C1F0000}"/>
    <cellStyle name="20% - Accent4 2 4 4 2 3" xfId="8076" xr:uid="{00000000-0005-0000-0000-00009D1F0000}"/>
    <cellStyle name="20% - Accent4 2 4 4 2_OATT calc" xfId="8077" xr:uid="{00000000-0005-0000-0000-00009E1F0000}"/>
    <cellStyle name="20% - Accent4 2 4 4 3" xfId="8078" xr:uid="{00000000-0005-0000-0000-00009F1F0000}"/>
    <cellStyle name="20% - Accent4 2 4 4 4" xfId="8079" xr:uid="{00000000-0005-0000-0000-0000A01F0000}"/>
    <cellStyle name="20% - Accent4 2 4 4 5" xfId="8080" xr:uid="{00000000-0005-0000-0000-0000A11F0000}"/>
    <cellStyle name="20% - Accent4 2 4 4_OATT calc" xfId="8081" xr:uid="{00000000-0005-0000-0000-0000A21F0000}"/>
    <cellStyle name="20% - Accent4 2 4 5" xfId="8082" xr:uid="{00000000-0005-0000-0000-0000A31F0000}"/>
    <cellStyle name="20% - Accent4 2 4 5 2" xfId="8083" xr:uid="{00000000-0005-0000-0000-0000A41F0000}"/>
    <cellStyle name="20% - Accent4 2 4 5 2 2" xfId="8084" xr:uid="{00000000-0005-0000-0000-0000A51F0000}"/>
    <cellStyle name="20% - Accent4 2 4 5 2 3" xfId="8085" xr:uid="{00000000-0005-0000-0000-0000A61F0000}"/>
    <cellStyle name="20% - Accent4 2 4 5 2_OATT calc" xfId="8086" xr:uid="{00000000-0005-0000-0000-0000A71F0000}"/>
    <cellStyle name="20% - Accent4 2 4 5 3" xfId="8087" xr:uid="{00000000-0005-0000-0000-0000A81F0000}"/>
    <cellStyle name="20% - Accent4 2 4 5 4" xfId="8088" xr:uid="{00000000-0005-0000-0000-0000A91F0000}"/>
    <cellStyle name="20% - Accent4 2 4 5_OATT calc" xfId="8089" xr:uid="{00000000-0005-0000-0000-0000AA1F0000}"/>
    <cellStyle name="20% - Accent4 2 4 6" xfId="8090" xr:uid="{00000000-0005-0000-0000-0000AB1F0000}"/>
    <cellStyle name="20% - Accent4 2 4 6 2" xfId="8091" xr:uid="{00000000-0005-0000-0000-0000AC1F0000}"/>
    <cellStyle name="20% - Accent4 2 4 6 3" xfId="8092" xr:uid="{00000000-0005-0000-0000-0000AD1F0000}"/>
    <cellStyle name="20% - Accent4 2 4 6_OATT calc" xfId="8093" xr:uid="{00000000-0005-0000-0000-0000AE1F0000}"/>
    <cellStyle name="20% - Accent4 2 4 7" xfId="8094" xr:uid="{00000000-0005-0000-0000-0000AF1F0000}"/>
    <cellStyle name="20% - Accent4 2 4 8" xfId="8095" xr:uid="{00000000-0005-0000-0000-0000B01F0000}"/>
    <cellStyle name="20% - Accent4 2 4 9" xfId="8096" xr:uid="{00000000-0005-0000-0000-0000B11F0000}"/>
    <cellStyle name="20% - Accent4 2 4_OATT calc" xfId="8097" xr:uid="{00000000-0005-0000-0000-0000B21F0000}"/>
    <cellStyle name="20% - Accent4 2 5" xfId="8098" xr:uid="{00000000-0005-0000-0000-0000B31F0000}"/>
    <cellStyle name="20% - Accent4 2 5 2" xfId="8099" xr:uid="{00000000-0005-0000-0000-0000B41F0000}"/>
    <cellStyle name="20% - Accent4 2 5 2 2" xfId="8100" xr:uid="{00000000-0005-0000-0000-0000B51F0000}"/>
    <cellStyle name="20% - Accent4 2 5 2 3" xfId="8101" xr:uid="{00000000-0005-0000-0000-0000B61F0000}"/>
    <cellStyle name="20% - Accent4 2 5 2_OATT calc" xfId="8102" xr:uid="{00000000-0005-0000-0000-0000B71F0000}"/>
    <cellStyle name="20% - Accent4 2 5 3" xfId="8103" xr:uid="{00000000-0005-0000-0000-0000B81F0000}"/>
    <cellStyle name="20% - Accent4 2 5 4" xfId="8104" xr:uid="{00000000-0005-0000-0000-0000B91F0000}"/>
    <cellStyle name="20% - Accent4 2 5 5" xfId="8105" xr:uid="{00000000-0005-0000-0000-0000BA1F0000}"/>
    <cellStyle name="20% - Accent4 2 5_OATT calc" xfId="8106" xr:uid="{00000000-0005-0000-0000-0000BB1F0000}"/>
    <cellStyle name="20% - Accent4 2 6" xfId="8107" xr:uid="{00000000-0005-0000-0000-0000BC1F0000}"/>
    <cellStyle name="20% - Accent4 2 6 2" xfId="8108" xr:uid="{00000000-0005-0000-0000-0000BD1F0000}"/>
    <cellStyle name="20% - Accent4 2 6 2 2" xfId="8109" xr:uid="{00000000-0005-0000-0000-0000BE1F0000}"/>
    <cellStyle name="20% - Accent4 2 6 2 3" xfId="8110" xr:uid="{00000000-0005-0000-0000-0000BF1F0000}"/>
    <cellStyle name="20% - Accent4 2 6 2_OATT calc" xfId="8111" xr:uid="{00000000-0005-0000-0000-0000C01F0000}"/>
    <cellStyle name="20% - Accent4 2 6 3" xfId="8112" xr:uid="{00000000-0005-0000-0000-0000C11F0000}"/>
    <cellStyle name="20% - Accent4 2 6 4" xfId="8113" xr:uid="{00000000-0005-0000-0000-0000C21F0000}"/>
    <cellStyle name="20% - Accent4 2 6_OATT calc" xfId="8114" xr:uid="{00000000-0005-0000-0000-0000C31F0000}"/>
    <cellStyle name="20% - Accent4 2 7" xfId="8115" xr:uid="{00000000-0005-0000-0000-0000C41F0000}"/>
    <cellStyle name="20% - Accent4 2 7 2" xfId="8116" xr:uid="{00000000-0005-0000-0000-0000C51F0000}"/>
    <cellStyle name="20% - Accent4 2 7 3" xfId="8117" xr:uid="{00000000-0005-0000-0000-0000C61F0000}"/>
    <cellStyle name="20% - Accent4 2 7_OATT calc" xfId="8118" xr:uid="{00000000-0005-0000-0000-0000C71F0000}"/>
    <cellStyle name="20% - Accent4 2 8" xfId="8119" xr:uid="{00000000-0005-0000-0000-0000C81F0000}"/>
    <cellStyle name="20% - Accent4 2 9" xfId="8120" xr:uid="{00000000-0005-0000-0000-0000C91F0000}"/>
    <cellStyle name="20% - Accent4 2_OATT calc" xfId="8121" xr:uid="{00000000-0005-0000-0000-0000CA1F0000}"/>
    <cellStyle name="20% - Accent4 20" xfId="8122" xr:uid="{00000000-0005-0000-0000-0000CB1F0000}"/>
    <cellStyle name="20% - Accent4 3" xfId="8123" xr:uid="{00000000-0005-0000-0000-0000CC1F0000}"/>
    <cellStyle name="20% - Accent4 3 10" xfId="8124" xr:uid="{00000000-0005-0000-0000-0000CD1F0000}"/>
    <cellStyle name="20% - Accent4 3 11" xfId="8125" xr:uid="{00000000-0005-0000-0000-0000CE1F0000}"/>
    <cellStyle name="20% - Accent4 3 12" xfId="8126" xr:uid="{00000000-0005-0000-0000-0000CF1F0000}"/>
    <cellStyle name="20% - Accent4 3 13" xfId="8127" xr:uid="{00000000-0005-0000-0000-0000D01F0000}"/>
    <cellStyle name="20% - Accent4 3 14" xfId="8128" xr:uid="{00000000-0005-0000-0000-0000D11F0000}"/>
    <cellStyle name="20% - Accent4 3 15" xfId="8129" xr:uid="{00000000-0005-0000-0000-0000D21F0000}"/>
    <cellStyle name="20% - Accent4 3 16" xfId="8130" xr:uid="{00000000-0005-0000-0000-0000D31F0000}"/>
    <cellStyle name="20% - Accent4 3 17" xfId="55173" xr:uid="{00000000-0005-0000-0000-0000D41F0000}"/>
    <cellStyle name="20% - Accent4 3 18" xfId="55355" xr:uid="{00000000-0005-0000-0000-0000D51F0000}"/>
    <cellStyle name="20% - Accent4 3 2" xfId="8131" xr:uid="{00000000-0005-0000-0000-0000D61F0000}"/>
    <cellStyle name="20% - Accent4 3 2 10" xfId="8132" xr:uid="{00000000-0005-0000-0000-0000D71F0000}"/>
    <cellStyle name="20% - Accent4 3 2 11" xfId="8133" xr:uid="{00000000-0005-0000-0000-0000D81F0000}"/>
    <cellStyle name="20% - Accent4 3 2 12" xfId="8134" xr:uid="{00000000-0005-0000-0000-0000D91F0000}"/>
    <cellStyle name="20% - Accent4 3 2 13" xfId="8135" xr:uid="{00000000-0005-0000-0000-0000DA1F0000}"/>
    <cellStyle name="20% - Accent4 3 2 14" xfId="8136" xr:uid="{00000000-0005-0000-0000-0000DB1F0000}"/>
    <cellStyle name="20% - Accent4 3 2 2" xfId="8137" xr:uid="{00000000-0005-0000-0000-0000DC1F0000}"/>
    <cellStyle name="20% - Accent4 3 2 2 10" xfId="8138" xr:uid="{00000000-0005-0000-0000-0000DD1F0000}"/>
    <cellStyle name="20% - Accent4 3 2 2 11" xfId="8139" xr:uid="{00000000-0005-0000-0000-0000DE1F0000}"/>
    <cellStyle name="20% - Accent4 3 2 2 12" xfId="8140" xr:uid="{00000000-0005-0000-0000-0000DF1F0000}"/>
    <cellStyle name="20% - Accent4 3 2 2 2" xfId="8141" xr:uid="{00000000-0005-0000-0000-0000E01F0000}"/>
    <cellStyle name="20% - Accent4 3 2 2 2 10" xfId="8142" xr:uid="{00000000-0005-0000-0000-0000E11F0000}"/>
    <cellStyle name="20% - Accent4 3 2 2 2 11" xfId="8143" xr:uid="{00000000-0005-0000-0000-0000E21F0000}"/>
    <cellStyle name="20% - Accent4 3 2 2 2 2" xfId="8144" xr:uid="{00000000-0005-0000-0000-0000E31F0000}"/>
    <cellStyle name="20% - Accent4 3 2 2 2 2 10" xfId="8145" xr:uid="{00000000-0005-0000-0000-0000E41F0000}"/>
    <cellStyle name="20% - Accent4 3 2 2 2 2 11" xfId="8146" xr:uid="{00000000-0005-0000-0000-0000E51F0000}"/>
    <cellStyle name="20% - Accent4 3 2 2 2 2 2" xfId="8147" xr:uid="{00000000-0005-0000-0000-0000E61F0000}"/>
    <cellStyle name="20% - Accent4 3 2 2 2 2 2 2" xfId="8148" xr:uid="{00000000-0005-0000-0000-0000E71F0000}"/>
    <cellStyle name="20% - Accent4 3 2 2 2 2 2 2 2" xfId="8149" xr:uid="{00000000-0005-0000-0000-0000E81F0000}"/>
    <cellStyle name="20% - Accent4 3 2 2 2 2 2 2 3" xfId="8150" xr:uid="{00000000-0005-0000-0000-0000E91F0000}"/>
    <cellStyle name="20% - Accent4 3 2 2 2 2 2 2_OATT calc" xfId="8151" xr:uid="{00000000-0005-0000-0000-0000EA1F0000}"/>
    <cellStyle name="20% - Accent4 3 2 2 2 2 2 3" xfId="8152" xr:uid="{00000000-0005-0000-0000-0000EB1F0000}"/>
    <cellStyle name="20% - Accent4 3 2 2 2 2 2 4" xfId="8153" xr:uid="{00000000-0005-0000-0000-0000EC1F0000}"/>
    <cellStyle name="20% - Accent4 3 2 2 2 2 2 5" xfId="8154" xr:uid="{00000000-0005-0000-0000-0000ED1F0000}"/>
    <cellStyle name="20% - Accent4 3 2 2 2 2 2_OATT calc" xfId="8155" xr:uid="{00000000-0005-0000-0000-0000EE1F0000}"/>
    <cellStyle name="20% - Accent4 3 2 2 2 2 3" xfId="8156" xr:uid="{00000000-0005-0000-0000-0000EF1F0000}"/>
    <cellStyle name="20% - Accent4 3 2 2 2 2 3 2" xfId="8157" xr:uid="{00000000-0005-0000-0000-0000F01F0000}"/>
    <cellStyle name="20% - Accent4 3 2 2 2 2 3 2 2" xfId="8158" xr:uid="{00000000-0005-0000-0000-0000F11F0000}"/>
    <cellStyle name="20% - Accent4 3 2 2 2 2 3 2 3" xfId="8159" xr:uid="{00000000-0005-0000-0000-0000F21F0000}"/>
    <cellStyle name="20% - Accent4 3 2 2 2 2 3 2_OATT calc" xfId="8160" xr:uid="{00000000-0005-0000-0000-0000F31F0000}"/>
    <cellStyle name="20% - Accent4 3 2 2 2 2 3 3" xfId="8161" xr:uid="{00000000-0005-0000-0000-0000F41F0000}"/>
    <cellStyle name="20% - Accent4 3 2 2 2 2 3 4" xfId="8162" xr:uid="{00000000-0005-0000-0000-0000F51F0000}"/>
    <cellStyle name="20% - Accent4 3 2 2 2 2 3_OATT calc" xfId="8163" xr:uid="{00000000-0005-0000-0000-0000F61F0000}"/>
    <cellStyle name="20% - Accent4 3 2 2 2 2 4" xfId="8164" xr:uid="{00000000-0005-0000-0000-0000F71F0000}"/>
    <cellStyle name="20% - Accent4 3 2 2 2 2 4 2" xfId="8165" xr:uid="{00000000-0005-0000-0000-0000F81F0000}"/>
    <cellStyle name="20% - Accent4 3 2 2 2 2 4 3" xfId="8166" xr:uid="{00000000-0005-0000-0000-0000F91F0000}"/>
    <cellStyle name="20% - Accent4 3 2 2 2 2 4_OATT calc" xfId="8167" xr:uid="{00000000-0005-0000-0000-0000FA1F0000}"/>
    <cellStyle name="20% - Accent4 3 2 2 2 2 5" xfId="8168" xr:uid="{00000000-0005-0000-0000-0000FB1F0000}"/>
    <cellStyle name="20% - Accent4 3 2 2 2 2 6" xfId="8169" xr:uid="{00000000-0005-0000-0000-0000FC1F0000}"/>
    <cellStyle name="20% - Accent4 3 2 2 2 2 7" xfId="8170" xr:uid="{00000000-0005-0000-0000-0000FD1F0000}"/>
    <cellStyle name="20% - Accent4 3 2 2 2 2 8" xfId="8171" xr:uid="{00000000-0005-0000-0000-0000FE1F0000}"/>
    <cellStyle name="20% - Accent4 3 2 2 2 2 9" xfId="8172" xr:uid="{00000000-0005-0000-0000-0000FF1F0000}"/>
    <cellStyle name="20% - Accent4 3 2 2 2 2_OATT calc" xfId="8173" xr:uid="{00000000-0005-0000-0000-000000200000}"/>
    <cellStyle name="20% - Accent4 3 2 2 2 3" xfId="8174" xr:uid="{00000000-0005-0000-0000-000001200000}"/>
    <cellStyle name="20% - Accent4 3 2 2 2 3 2" xfId="8175" xr:uid="{00000000-0005-0000-0000-000002200000}"/>
    <cellStyle name="20% - Accent4 3 2 2 2 3 2 2" xfId="8176" xr:uid="{00000000-0005-0000-0000-000003200000}"/>
    <cellStyle name="20% - Accent4 3 2 2 2 3 2 3" xfId="8177" xr:uid="{00000000-0005-0000-0000-000004200000}"/>
    <cellStyle name="20% - Accent4 3 2 2 2 3 2_OATT calc" xfId="8178" xr:uid="{00000000-0005-0000-0000-000005200000}"/>
    <cellStyle name="20% - Accent4 3 2 2 2 3 3" xfId="8179" xr:uid="{00000000-0005-0000-0000-000006200000}"/>
    <cellStyle name="20% - Accent4 3 2 2 2 3 4" xfId="8180" xr:uid="{00000000-0005-0000-0000-000007200000}"/>
    <cellStyle name="20% - Accent4 3 2 2 2 3 5" xfId="8181" xr:uid="{00000000-0005-0000-0000-000008200000}"/>
    <cellStyle name="20% - Accent4 3 2 2 2 3_OATT calc" xfId="8182" xr:uid="{00000000-0005-0000-0000-000009200000}"/>
    <cellStyle name="20% - Accent4 3 2 2 2 4" xfId="8183" xr:uid="{00000000-0005-0000-0000-00000A200000}"/>
    <cellStyle name="20% - Accent4 3 2 2 2 4 2" xfId="8184" xr:uid="{00000000-0005-0000-0000-00000B200000}"/>
    <cellStyle name="20% - Accent4 3 2 2 2 4 2 2" xfId="8185" xr:uid="{00000000-0005-0000-0000-00000C200000}"/>
    <cellStyle name="20% - Accent4 3 2 2 2 4 2 3" xfId="8186" xr:uid="{00000000-0005-0000-0000-00000D200000}"/>
    <cellStyle name="20% - Accent4 3 2 2 2 4 2_OATT calc" xfId="8187" xr:uid="{00000000-0005-0000-0000-00000E200000}"/>
    <cellStyle name="20% - Accent4 3 2 2 2 4 3" xfId="8188" xr:uid="{00000000-0005-0000-0000-00000F200000}"/>
    <cellStyle name="20% - Accent4 3 2 2 2 4 4" xfId="8189" xr:uid="{00000000-0005-0000-0000-000010200000}"/>
    <cellStyle name="20% - Accent4 3 2 2 2 4_OATT calc" xfId="8190" xr:uid="{00000000-0005-0000-0000-000011200000}"/>
    <cellStyle name="20% - Accent4 3 2 2 2 5" xfId="8191" xr:uid="{00000000-0005-0000-0000-000012200000}"/>
    <cellStyle name="20% - Accent4 3 2 2 2 5 2" xfId="8192" xr:uid="{00000000-0005-0000-0000-000013200000}"/>
    <cellStyle name="20% - Accent4 3 2 2 2 5 3" xfId="8193" xr:uid="{00000000-0005-0000-0000-000014200000}"/>
    <cellStyle name="20% - Accent4 3 2 2 2 5_OATT calc" xfId="8194" xr:uid="{00000000-0005-0000-0000-000015200000}"/>
    <cellStyle name="20% - Accent4 3 2 2 2 6" xfId="8195" xr:uid="{00000000-0005-0000-0000-000016200000}"/>
    <cellStyle name="20% - Accent4 3 2 2 2 7" xfId="8196" xr:uid="{00000000-0005-0000-0000-000017200000}"/>
    <cellStyle name="20% - Accent4 3 2 2 2 8" xfId="8197" xr:uid="{00000000-0005-0000-0000-000018200000}"/>
    <cellStyle name="20% - Accent4 3 2 2 2 9" xfId="8198" xr:uid="{00000000-0005-0000-0000-000019200000}"/>
    <cellStyle name="20% - Accent4 3 2 2 2_OATT calc" xfId="8199" xr:uid="{00000000-0005-0000-0000-00001A200000}"/>
    <cellStyle name="20% - Accent4 3 2 2 3" xfId="8200" xr:uid="{00000000-0005-0000-0000-00001B200000}"/>
    <cellStyle name="20% - Accent4 3 2 2 3 10" xfId="8201" xr:uid="{00000000-0005-0000-0000-00001C200000}"/>
    <cellStyle name="20% - Accent4 3 2 2 3 11" xfId="8202" xr:uid="{00000000-0005-0000-0000-00001D200000}"/>
    <cellStyle name="20% - Accent4 3 2 2 3 2" xfId="8203" xr:uid="{00000000-0005-0000-0000-00001E200000}"/>
    <cellStyle name="20% - Accent4 3 2 2 3 2 2" xfId="8204" xr:uid="{00000000-0005-0000-0000-00001F200000}"/>
    <cellStyle name="20% - Accent4 3 2 2 3 2 2 2" xfId="8205" xr:uid="{00000000-0005-0000-0000-000020200000}"/>
    <cellStyle name="20% - Accent4 3 2 2 3 2 2 3" xfId="8206" xr:uid="{00000000-0005-0000-0000-000021200000}"/>
    <cellStyle name="20% - Accent4 3 2 2 3 2 2_OATT calc" xfId="8207" xr:uid="{00000000-0005-0000-0000-000022200000}"/>
    <cellStyle name="20% - Accent4 3 2 2 3 2 3" xfId="8208" xr:uid="{00000000-0005-0000-0000-000023200000}"/>
    <cellStyle name="20% - Accent4 3 2 2 3 2 4" xfId="8209" xr:uid="{00000000-0005-0000-0000-000024200000}"/>
    <cellStyle name="20% - Accent4 3 2 2 3 2 5" xfId="8210" xr:uid="{00000000-0005-0000-0000-000025200000}"/>
    <cellStyle name="20% - Accent4 3 2 2 3 2_OATT calc" xfId="8211" xr:uid="{00000000-0005-0000-0000-000026200000}"/>
    <cellStyle name="20% - Accent4 3 2 2 3 3" xfId="8212" xr:uid="{00000000-0005-0000-0000-000027200000}"/>
    <cellStyle name="20% - Accent4 3 2 2 3 3 2" xfId="8213" xr:uid="{00000000-0005-0000-0000-000028200000}"/>
    <cellStyle name="20% - Accent4 3 2 2 3 3 2 2" xfId="8214" xr:uid="{00000000-0005-0000-0000-000029200000}"/>
    <cellStyle name="20% - Accent4 3 2 2 3 3 2 3" xfId="8215" xr:uid="{00000000-0005-0000-0000-00002A200000}"/>
    <cellStyle name="20% - Accent4 3 2 2 3 3 2_OATT calc" xfId="8216" xr:uid="{00000000-0005-0000-0000-00002B200000}"/>
    <cellStyle name="20% - Accent4 3 2 2 3 3 3" xfId="8217" xr:uid="{00000000-0005-0000-0000-00002C200000}"/>
    <cellStyle name="20% - Accent4 3 2 2 3 3 4" xfId="8218" xr:uid="{00000000-0005-0000-0000-00002D200000}"/>
    <cellStyle name="20% - Accent4 3 2 2 3 3_OATT calc" xfId="8219" xr:uid="{00000000-0005-0000-0000-00002E200000}"/>
    <cellStyle name="20% - Accent4 3 2 2 3 4" xfId="8220" xr:uid="{00000000-0005-0000-0000-00002F200000}"/>
    <cellStyle name="20% - Accent4 3 2 2 3 4 2" xfId="8221" xr:uid="{00000000-0005-0000-0000-000030200000}"/>
    <cellStyle name="20% - Accent4 3 2 2 3 4 3" xfId="8222" xr:uid="{00000000-0005-0000-0000-000031200000}"/>
    <cellStyle name="20% - Accent4 3 2 2 3 4_OATT calc" xfId="8223" xr:uid="{00000000-0005-0000-0000-000032200000}"/>
    <cellStyle name="20% - Accent4 3 2 2 3 5" xfId="8224" xr:uid="{00000000-0005-0000-0000-000033200000}"/>
    <cellStyle name="20% - Accent4 3 2 2 3 6" xfId="8225" xr:uid="{00000000-0005-0000-0000-000034200000}"/>
    <cellStyle name="20% - Accent4 3 2 2 3 7" xfId="8226" xr:uid="{00000000-0005-0000-0000-000035200000}"/>
    <cellStyle name="20% - Accent4 3 2 2 3 8" xfId="8227" xr:uid="{00000000-0005-0000-0000-000036200000}"/>
    <cellStyle name="20% - Accent4 3 2 2 3 9" xfId="8228" xr:uid="{00000000-0005-0000-0000-000037200000}"/>
    <cellStyle name="20% - Accent4 3 2 2 3_OATT calc" xfId="8229" xr:uid="{00000000-0005-0000-0000-000038200000}"/>
    <cellStyle name="20% - Accent4 3 2 2 4" xfId="8230" xr:uid="{00000000-0005-0000-0000-000039200000}"/>
    <cellStyle name="20% - Accent4 3 2 2 4 2" xfId="8231" xr:uid="{00000000-0005-0000-0000-00003A200000}"/>
    <cellStyle name="20% - Accent4 3 2 2 4 2 2" xfId="8232" xr:uid="{00000000-0005-0000-0000-00003B200000}"/>
    <cellStyle name="20% - Accent4 3 2 2 4 2 3" xfId="8233" xr:uid="{00000000-0005-0000-0000-00003C200000}"/>
    <cellStyle name="20% - Accent4 3 2 2 4 2_OATT calc" xfId="8234" xr:uid="{00000000-0005-0000-0000-00003D200000}"/>
    <cellStyle name="20% - Accent4 3 2 2 4 3" xfId="8235" xr:uid="{00000000-0005-0000-0000-00003E200000}"/>
    <cellStyle name="20% - Accent4 3 2 2 4 4" xfId="8236" xr:uid="{00000000-0005-0000-0000-00003F200000}"/>
    <cellStyle name="20% - Accent4 3 2 2 4 5" xfId="8237" xr:uid="{00000000-0005-0000-0000-000040200000}"/>
    <cellStyle name="20% - Accent4 3 2 2 4_OATT calc" xfId="8238" xr:uid="{00000000-0005-0000-0000-000041200000}"/>
    <cellStyle name="20% - Accent4 3 2 2 5" xfId="8239" xr:uid="{00000000-0005-0000-0000-000042200000}"/>
    <cellStyle name="20% - Accent4 3 2 2 5 2" xfId="8240" xr:uid="{00000000-0005-0000-0000-000043200000}"/>
    <cellStyle name="20% - Accent4 3 2 2 5 2 2" xfId="8241" xr:uid="{00000000-0005-0000-0000-000044200000}"/>
    <cellStyle name="20% - Accent4 3 2 2 5 2 3" xfId="8242" xr:uid="{00000000-0005-0000-0000-000045200000}"/>
    <cellStyle name="20% - Accent4 3 2 2 5 2_OATT calc" xfId="8243" xr:uid="{00000000-0005-0000-0000-000046200000}"/>
    <cellStyle name="20% - Accent4 3 2 2 5 3" xfId="8244" xr:uid="{00000000-0005-0000-0000-000047200000}"/>
    <cellStyle name="20% - Accent4 3 2 2 5 4" xfId="8245" xr:uid="{00000000-0005-0000-0000-000048200000}"/>
    <cellStyle name="20% - Accent4 3 2 2 5_OATT calc" xfId="8246" xr:uid="{00000000-0005-0000-0000-000049200000}"/>
    <cellStyle name="20% - Accent4 3 2 2 6" xfId="8247" xr:uid="{00000000-0005-0000-0000-00004A200000}"/>
    <cellStyle name="20% - Accent4 3 2 2 6 2" xfId="8248" xr:uid="{00000000-0005-0000-0000-00004B200000}"/>
    <cellStyle name="20% - Accent4 3 2 2 6 3" xfId="8249" xr:uid="{00000000-0005-0000-0000-00004C200000}"/>
    <cellStyle name="20% - Accent4 3 2 2 6_OATT calc" xfId="8250" xr:uid="{00000000-0005-0000-0000-00004D200000}"/>
    <cellStyle name="20% - Accent4 3 2 2 7" xfId="8251" xr:uid="{00000000-0005-0000-0000-00004E200000}"/>
    <cellStyle name="20% - Accent4 3 2 2 8" xfId="8252" xr:uid="{00000000-0005-0000-0000-00004F200000}"/>
    <cellStyle name="20% - Accent4 3 2 2 9" xfId="8253" xr:uid="{00000000-0005-0000-0000-000050200000}"/>
    <cellStyle name="20% - Accent4 3 2 2_OATT calc" xfId="8254" xr:uid="{00000000-0005-0000-0000-000051200000}"/>
    <cellStyle name="20% - Accent4 3 2 3" xfId="8255" xr:uid="{00000000-0005-0000-0000-000052200000}"/>
    <cellStyle name="20% - Accent4 3 2 3 10" xfId="8256" xr:uid="{00000000-0005-0000-0000-000053200000}"/>
    <cellStyle name="20% - Accent4 3 2 3 11" xfId="8257" xr:uid="{00000000-0005-0000-0000-000054200000}"/>
    <cellStyle name="20% - Accent4 3 2 3 12" xfId="8258" xr:uid="{00000000-0005-0000-0000-000055200000}"/>
    <cellStyle name="20% - Accent4 3 2 3 2" xfId="8259" xr:uid="{00000000-0005-0000-0000-000056200000}"/>
    <cellStyle name="20% - Accent4 3 2 3 2 10" xfId="8260" xr:uid="{00000000-0005-0000-0000-000057200000}"/>
    <cellStyle name="20% - Accent4 3 2 3 2 11" xfId="8261" xr:uid="{00000000-0005-0000-0000-000058200000}"/>
    <cellStyle name="20% - Accent4 3 2 3 2 2" xfId="8262" xr:uid="{00000000-0005-0000-0000-000059200000}"/>
    <cellStyle name="20% - Accent4 3 2 3 2 2 10" xfId="8263" xr:uid="{00000000-0005-0000-0000-00005A200000}"/>
    <cellStyle name="20% - Accent4 3 2 3 2 2 11" xfId="8264" xr:uid="{00000000-0005-0000-0000-00005B200000}"/>
    <cellStyle name="20% - Accent4 3 2 3 2 2 2" xfId="8265" xr:uid="{00000000-0005-0000-0000-00005C200000}"/>
    <cellStyle name="20% - Accent4 3 2 3 2 2 2 2" xfId="8266" xr:uid="{00000000-0005-0000-0000-00005D200000}"/>
    <cellStyle name="20% - Accent4 3 2 3 2 2 2 2 2" xfId="8267" xr:uid="{00000000-0005-0000-0000-00005E200000}"/>
    <cellStyle name="20% - Accent4 3 2 3 2 2 2 2 3" xfId="8268" xr:uid="{00000000-0005-0000-0000-00005F200000}"/>
    <cellStyle name="20% - Accent4 3 2 3 2 2 2 2_OATT calc" xfId="8269" xr:uid="{00000000-0005-0000-0000-000060200000}"/>
    <cellStyle name="20% - Accent4 3 2 3 2 2 2 3" xfId="8270" xr:uid="{00000000-0005-0000-0000-000061200000}"/>
    <cellStyle name="20% - Accent4 3 2 3 2 2 2 4" xfId="8271" xr:uid="{00000000-0005-0000-0000-000062200000}"/>
    <cellStyle name="20% - Accent4 3 2 3 2 2 2 5" xfId="8272" xr:uid="{00000000-0005-0000-0000-000063200000}"/>
    <cellStyle name="20% - Accent4 3 2 3 2 2 2_OATT calc" xfId="8273" xr:uid="{00000000-0005-0000-0000-000064200000}"/>
    <cellStyle name="20% - Accent4 3 2 3 2 2 3" xfId="8274" xr:uid="{00000000-0005-0000-0000-000065200000}"/>
    <cellStyle name="20% - Accent4 3 2 3 2 2 3 2" xfId="8275" xr:uid="{00000000-0005-0000-0000-000066200000}"/>
    <cellStyle name="20% - Accent4 3 2 3 2 2 3 2 2" xfId="8276" xr:uid="{00000000-0005-0000-0000-000067200000}"/>
    <cellStyle name="20% - Accent4 3 2 3 2 2 3 2 3" xfId="8277" xr:uid="{00000000-0005-0000-0000-000068200000}"/>
    <cellStyle name="20% - Accent4 3 2 3 2 2 3 2_OATT calc" xfId="8278" xr:uid="{00000000-0005-0000-0000-000069200000}"/>
    <cellStyle name="20% - Accent4 3 2 3 2 2 3 3" xfId="8279" xr:uid="{00000000-0005-0000-0000-00006A200000}"/>
    <cellStyle name="20% - Accent4 3 2 3 2 2 3 4" xfId="8280" xr:uid="{00000000-0005-0000-0000-00006B200000}"/>
    <cellStyle name="20% - Accent4 3 2 3 2 2 3_OATT calc" xfId="8281" xr:uid="{00000000-0005-0000-0000-00006C200000}"/>
    <cellStyle name="20% - Accent4 3 2 3 2 2 4" xfId="8282" xr:uid="{00000000-0005-0000-0000-00006D200000}"/>
    <cellStyle name="20% - Accent4 3 2 3 2 2 4 2" xfId="8283" xr:uid="{00000000-0005-0000-0000-00006E200000}"/>
    <cellStyle name="20% - Accent4 3 2 3 2 2 4 3" xfId="8284" xr:uid="{00000000-0005-0000-0000-00006F200000}"/>
    <cellStyle name="20% - Accent4 3 2 3 2 2 4_OATT calc" xfId="8285" xr:uid="{00000000-0005-0000-0000-000070200000}"/>
    <cellStyle name="20% - Accent4 3 2 3 2 2 5" xfId="8286" xr:uid="{00000000-0005-0000-0000-000071200000}"/>
    <cellStyle name="20% - Accent4 3 2 3 2 2 6" xfId="8287" xr:uid="{00000000-0005-0000-0000-000072200000}"/>
    <cellStyle name="20% - Accent4 3 2 3 2 2 7" xfId="8288" xr:uid="{00000000-0005-0000-0000-000073200000}"/>
    <cellStyle name="20% - Accent4 3 2 3 2 2 8" xfId="8289" xr:uid="{00000000-0005-0000-0000-000074200000}"/>
    <cellStyle name="20% - Accent4 3 2 3 2 2 9" xfId="8290" xr:uid="{00000000-0005-0000-0000-000075200000}"/>
    <cellStyle name="20% - Accent4 3 2 3 2 2_OATT calc" xfId="8291" xr:uid="{00000000-0005-0000-0000-000076200000}"/>
    <cellStyle name="20% - Accent4 3 2 3 2 3" xfId="8292" xr:uid="{00000000-0005-0000-0000-000077200000}"/>
    <cellStyle name="20% - Accent4 3 2 3 2 3 2" xfId="8293" xr:uid="{00000000-0005-0000-0000-000078200000}"/>
    <cellStyle name="20% - Accent4 3 2 3 2 3 2 2" xfId="8294" xr:uid="{00000000-0005-0000-0000-000079200000}"/>
    <cellStyle name="20% - Accent4 3 2 3 2 3 2 3" xfId="8295" xr:uid="{00000000-0005-0000-0000-00007A200000}"/>
    <cellStyle name="20% - Accent4 3 2 3 2 3 2_OATT calc" xfId="8296" xr:uid="{00000000-0005-0000-0000-00007B200000}"/>
    <cellStyle name="20% - Accent4 3 2 3 2 3 3" xfId="8297" xr:uid="{00000000-0005-0000-0000-00007C200000}"/>
    <cellStyle name="20% - Accent4 3 2 3 2 3 4" xfId="8298" xr:uid="{00000000-0005-0000-0000-00007D200000}"/>
    <cellStyle name="20% - Accent4 3 2 3 2 3 5" xfId="8299" xr:uid="{00000000-0005-0000-0000-00007E200000}"/>
    <cellStyle name="20% - Accent4 3 2 3 2 3_OATT calc" xfId="8300" xr:uid="{00000000-0005-0000-0000-00007F200000}"/>
    <cellStyle name="20% - Accent4 3 2 3 2 4" xfId="8301" xr:uid="{00000000-0005-0000-0000-000080200000}"/>
    <cellStyle name="20% - Accent4 3 2 3 2 4 2" xfId="8302" xr:uid="{00000000-0005-0000-0000-000081200000}"/>
    <cellStyle name="20% - Accent4 3 2 3 2 4 2 2" xfId="8303" xr:uid="{00000000-0005-0000-0000-000082200000}"/>
    <cellStyle name="20% - Accent4 3 2 3 2 4 2 3" xfId="8304" xr:uid="{00000000-0005-0000-0000-000083200000}"/>
    <cellStyle name="20% - Accent4 3 2 3 2 4 2_OATT calc" xfId="8305" xr:uid="{00000000-0005-0000-0000-000084200000}"/>
    <cellStyle name="20% - Accent4 3 2 3 2 4 3" xfId="8306" xr:uid="{00000000-0005-0000-0000-000085200000}"/>
    <cellStyle name="20% - Accent4 3 2 3 2 4 4" xfId="8307" xr:uid="{00000000-0005-0000-0000-000086200000}"/>
    <cellStyle name="20% - Accent4 3 2 3 2 4_OATT calc" xfId="8308" xr:uid="{00000000-0005-0000-0000-000087200000}"/>
    <cellStyle name="20% - Accent4 3 2 3 2 5" xfId="8309" xr:uid="{00000000-0005-0000-0000-000088200000}"/>
    <cellStyle name="20% - Accent4 3 2 3 2 5 2" xfId="8310" xr:uid="{00000000-0005-0000-0000-000089200000}"/>
    <cellStyle name="20% - Accent4 3 2 3 2 5 3" xfId="8311" xr:uid="{00000000-0005-0000-0000-00008A200000}"/>
    <cellStyle name="20% - Accent4 3 2 3 2 5_OATT calc" xfId="8312" xr:uid="{00000000-0005-0000-0000-00008B200000}"/>
    <cellStyle name="20% - Accent4 3 2 3 2 6" xfId="8313" xr:uid="{00000000-0005-0000-0000-00008C200000}"/>
    <cellStyle name="20% - Accent4 3 2 3 2 7" xfId="8314" xr:uid="{00000000-0005-0000-0000-00008D200000}"/>
    <cellStyle name="20% - Accent4 3 2 3 2 8" xfId="8315" xr:uid="{00000000-0005-0000-0000-00008E200000}"/>
    <cellStyle name="20% - Accent4 3 2 3 2 9" xfId="8316" xr:uid="{00000000-0005-0000-0000-00008F200000}"/>
    <cellStyle name="20% - Accent4 3 2 3 2_OATT calc" xfId="8317" xr:uid="{00000000-0005-0000-0000-000090200000}"/>
    <cellStyle name="20% - Accent4 3 2 3 3" xfId="8318" xr:uid="{00000000-0005-0000-0000-000091200000}"/>
    <cellStyle name="20% - Accent4 3 2 3 3 10" xfId="8319" xr:uid="{00000000-0005-0000-0000-000092200000}"/>
    <cellStyle name="20% - Accent4 3 2 3 3 11" xfId="8320" xr:uid="{00000000-0005-0000-0000-000093200000}"/>
    <cellStyle name="20% - Accent4 3 2 3 3 2" xfId="8321" xr:uid="{00000000-0005-0000-0000-000094200000}"/>
    <cellStyle name="20% - Accent4 3 2 3 3 2 2" xfId="8322" xr:uid="{00000000-0005-0000-0000-000095200000}"/>
    <cellStyle name="20% - Accent4 3 2 3 3 2 2 2" xfId="8323" xr:uid="{00000000-0005-0000-0000-000096200000}"/>
    <cellStyle name="20% - Accent4 3 2 3 3 2 2 3" xfId="8324" xr:uid="{00000000-0005-0000-0000-000097200000}"/>
    <cellStyle name="20% - Accent4 3 2 3 3 2 2_OATT calc" xfId="8325" xr:uid="{00000000-0005-0000-0000-000098200000}"/>
    <cellStyle name="20% - Accent4 3 2 3 3 2 3" xfId="8326" xr:uid="{00000000-0005-0000-0000-000099200000}"/>
    <cellStyle name="20% - Accent4 3 2 3 3 2 4" xfId="8327" xr:uid="{00000000-0005-0000-0000-00009A200000}"/>
    <cellStyle name="20% - Accent4 3 2 3 3 2 5" xfId="8328" xr:uid="{00000000-0005-0000-0000-00009B200000}"/>
    <cellStyle name="20% - Accent4 3 2 3 3 2_OATT calc" xfId="8329" xr:uid="{00000000-0005-0000-0000-00009C200000}"/>
    <cellStyle name="20% - Accent4 3 2 3 3 3" xfId="8330" xr:uid="{00000000-0005-0000-0000-00009D200000}"/>
    <cellStyle name="20% - Accent4 3 2 3 3 3 2" xfId="8331" xr:uid="{00000000-0005-0000-0000-00009E200000}"/>
    <cellStyle name="20% - Accent4 3 2 3 3 3 2 2" xfId="8332" xr:uid="{00000000-0005-0000-0000-00009F200000}"/>
    <cellStyle name="20% - Accent4 3 2 3 3 3 2 3" xfId="8333" xr:uid="{00000000-0005-0000-0000-0000A0200000}"/>
    <cellStyle name="20% - Accent4 3 2 3 3 3 2_OATT calc" xfId="8334" xr:uid="{00000000-0005-0000-0000-0000A1200000}"/>
    <cellStyle name="20% - Accent4 3 2 3 3 3 3" xfId="8335" xr:uid="{00000000-0005-0000-0000-0000A2200000}"/>
    <cellStyle name="20% - Accent4 3 2 3 3 3 4" xfId="8336" xr:uid="{00000000-0005-0000-0000-0000A3200000}"/>
    <cellStyle name="20% - Accent4 3 2 3 3 3_OATT calc" xfId="8337" xr:uid="{00000000-0005-0000-0000-0000A4200000}"/>
    <cellStyle name="20% - Accent4 3 2 3 3 4" xfId="8338" xr:uid="{00000000-0005-0000-0000-0000A5200000}"/>
    <cellStyle name="20% - Accent4 3 2 3 3 4 2" xfId="8339" xr:uid="{00000000-0005-0000-0000-0000A6200000}"/>
    <cellStyle name="20% - Accent4 3 2 3 3 4 3" xfId="8340" xr:uid="{00000000-0005-0000-0000-0000A7200000}"/>
    <cellStyle name="20% - Accent4 3 2 3 3 4_OATT calc" xfId="8341" xr:uid="{00000000-0005-0000-0000-0000A8200000}"/>
    <cellStyle name="20% - Accent4 3 2 3 3 5" xfId="8342" xr:uid="{00000000-0005-0000-0000-0000A9200000}"/>
    <cellStyle name="20% - Accent4 3 2 3 3 6" xfId="8343" xr:uid="{00000000-0005-0000-0000-0000AA200000}"/>
    <cellStyle name="20% - Accent4 3 2 3 3 7" xfId="8344" xr:uid="{00000000-0005-0000-0000-0000AB200000}"/>
    <cellStyle name="20% - Accent4 3 2 3 3 8" xfId="8345" xr:uid="{00000000-0005-0000-0000-0000AC200000}"/>
    <cellStyle name="20% - Accent4 3 2 3 3 9" xfId="8346" xr:uid="{00000000-0005-0000-0000-0000AD200000}"/>
    <cellStyle name="20% - Accent4 3 2 3 3_OATT calc" xfId="8347" xr:uid="{00000000-0005-0000-0000-0000AE200000}"/>
    <cellStyle name="20% - Accent4 3 2 3 4" xfId="8348" xr:uid="{00000000-0005-0000-0000-0000AF200000}"/>
    <cellStyle name="20% - Accent4 3 2 3 4 2" xfId="8349" xr:uid="{00000000-0005-0000-0000-0000B0200000}"/>
    <cellStyle name="20% - Accent4 3 2 3 4 2 2" xfId="8350" xr:uid="{00000000-0005-0000-0000-0000B1200000}"/>
    <cellStyle name="20% - Accent4 3 2 3 4 2 3" xfId="8351" xr:uid="{00000000-0005-0000-0000-0000B2200000}"/>
    <cellStyle name="20% - Accent4 3 2 3 4 2_OATT calc" xfId="8352" xr:uid="{00000000-0005-0000-0000-0000B3200000}"/>
    <cellStyle name="20% - Accent4 3 2 3 4 3" xfId="8353" xr:uid="{00000000-0005-0000-0000-0000B4200000}"/>
    <cellStyle name="20% - Accent4 3 2 3 4 4" xfId="8354" xr:uid="{00000000-0005-0000-0000-0000B5200000}"/>
    <cellStyle name="20% - Accent4 3 2 3 4 5" xfId="8355" xr:uid="{00000000-0005-0000-0000-0000B6200000}"/>
    <cellStyle name="20% - Accent4 3 2 3 4_OATT calc" xfId="8356" xr:uid="{00000000-0005-0000-0000-0000B7200000}"/>
    <cellStyle name="20% - Accent4 3 2 3 5" xfId="8357" xr:uid="{00000000-0005-0000-0000-0000B8200000}"/>
    <cellStyle name="20% - Accent4 3 2 3 5 2" xfId="8358" xr:uid="{00000000-0005-0000-0000-0000B9200000}"/>
    <cellStyle name="20% - Accent4 3 2 3 5 2 2" xfId="8359" xr:uid="{00000000-0005-0000-0000-0000BA200000}"/>
    <cellStyle name="20% - Accent4 3 2 3 5 2 3" xfId="8360" xr:uid="{00000000-0005-0000-0000-0000BB200000}"/>
    <cellStyle name="20% - Accent4 3 2 3 5 2_OATT calc" xfId="8361" xr:uid="{00000000-0005-0000-0000-0000BC200000}"/>
    <cellStyle name="20% - Accent4 3 2 3 5 3" xfId="8362" xr:uid="{00000000-0005-0000-0000-0000BD200000}"/>
    <cellStyle name="20% - Accent4 3 2 3 5 4" xfId="8363" xr:uid="{00000000-0005-0000-0000-0000BE200000}"/>
    <cellStyle name="20% - Accent4 3 2 3 5_OATT calc" xfId="8364" xr:uid="{00000000-0005-0000-0000-0000BF200000}"/>
    <cellStyle name="20% - Accent4 3 2 3 6" xfId="8365" xr:uid="{00000000-0005-0000-0000-0000C0200000}"/>
    <cellStyle name="20% - Accent4 3 2 3 6 2" xfId="8366" xr:uid="{00000000-0005-0000-0000-0000C1200000}"/>
    <cellStyle name="20% - Accent4 3 2 3 6 3" xfId="8367" xr:uid="{00000000-0005-0000-0000-0000C2200000}"/>
    <cellStyle name="20% - Accent4 3 2 3 6_OATT calc" xfId="8368" xr:uid="{00000000-0005-0000-0000-0000C3200000}"/>
    <cellStyle name="20% - Accent4 3 2 3 7" xfId="8369" xr:uid="{00000000-0005-0000-0000-0000C4200000}"/>
    <cellStyle name="20% - Accent4 3 2 3 8" xfId="8370" xr:uid="{00000000-0005-0000-0000-0000C5200000}"/>
    <cellStyle name="20% - Accent4 3 2 3 9" xfId="8371" xr:uid="{00000000-0005-0000-0000-0000C6200000}"/>
    <cellStyle name="20% - Accent4 3 2 3_OATT calc" xfId="8372" xr:uid="{00000000-0005-0000-0000-0000C7200000}"/>
    <cellStyle name="20% - Accent4 3 2 4" xfId="8373" xr:uid="{00000000-0005-0000-0000-0000C8200000}"/>
    <cellStyle name="20% - Accent4 3 2 4 10" xfId="8374" xr:uid="{00000000-0005-0000-0000-0000C9200000}"/>
    <cellStyle name="20% - Accent4 3 2 4 11" xfId="8375" xr:uid="{00000000-0005-0000-0000-0000CA200000}"/>
    <cellStyle name="20% - Accent4 3 2 4 2" xfId="8376" xr:uid="{00000000-0005-0000-0000-0000CB200000}"/>
    <cellStyle name="20% - Accent4 3 2 4 2 10" xfId="8377" xr:uid="{00000000-0005-0000-0000-0000CC200000}"/>
    <cellStyle name="20% - Accent4 3 2 4 2 11" xfId="8378" xr:uid="{00000000-0005-0000-0000-0000CD200000}"/>
    <cellStyle name="20% - Accent4 3 2 4 2 2" xfId="8379" xr:uid="{00000000-0005-0000-0000-0000CE200000}"/>
    <cellStyle name="20% - Accent4 3 2 4 2 2 2" xfId="8380" xr:uid="{00000000-0005-0000-0000-0000CF200000}"/>
    <cellStyle name="20% - Accent4 3 2 4 2 2 2 2" xfId="8381" xr:uid="{00000000-0005-0000-0000-0000D0200000}"/>
    <cellStyle name="20% - Accent4 3 2 4 2 2 2 3" xfId="8382" xr:uid="{00000000-0005-0000-0000-0000D1200000}"/>
    <cellStyle name="20% - Accent4 3 2 4 2 2 2_OATT calc" xfId="8383" xr:uid="{00000000-0005-0000-0000-0000D2200000}"/>
    <cellStyle name="20% - Accent4 3 2 4 2 2 3" xfId="8384" xr:uid="{00000000-0005-0000-0000-0000D3200000}"/>
    <cellStyle name="20% - Accent4 3 2 4 2 2 4" xfId="8385" xr:uid="{00000000-0005-0000-0000-0000D4200000}"/>
    <cellStyle name="20% - Accent4 3 2 4 2 2 5" xfId="8386" xr:uid="{00000000-0005-0000-0000-0000D5200000}"/>
    <cellStyle name="20% - Accent4 3 2 4 2 2_OATT calc" xfId="8387" xr:uid="{00000000-0005-0000-0000-0000D6200000}"/>
    <cellStyle name="20% - Accent4 3 2 4 2 3" xfId="8388" xr:uid="{00000000-0005-0000-0000-0000D7200000}"/>
    <cellStyle name="20% - Accent4 3 2 4 2 3 2" xfId="8389" xr:uid="{00000000-0005-0000-0000-0000D8200000}"/>
    <cellStyle name="20% - Accent4 3 2 4 2 3 2 2" xfId="8390" xr:uid="{00000000-0005-0000-0000-0000D9200000}"/>
    <cellStyle name="20% - Accent4 3 2 4 2 3 2 3" xfId="8391" xr:uid="{00000000-0005-0000-0000-0000DA200000}"/>
    <cellStyle name="20% - Accent4 3 2 4 2 3 2_OATT calc" xfId="8392" xr:uid="{00000000-0005-0000-0000-0000DB200000}"/>
    <cellStyle name="20% - Accent4 3 2 4 2 3 3" xfId="8393" xr:uid="{00000000-0005-0000-0000-0000DC200000}"/>
    <cellStyle name="20% - Accent4 3 2 4 2 3 4" xfId="8394" xr:uid="{00000000-0005-0000-0000-0000DD200000}"/>
    <cellStyle name="20% - Accent4 3 2 4 2 3_OATT calc" xfId="8395" xr:uid="{00000000-0005-0000-0000-0000DE200000}"/>
    <cellStyle name="20% - Accent4 3 2 4 2 4" xfId="8396" xr:uid="{00000000-0005-0000-0000-0000DF200000}"/>
    <cellStyle name="20% - Accent4 3 2 4 2 4 2" xfId="8397" xr:uid="{00000000-0005-0000-0000-0000E0200000}"/>
    <cellStyle name="20% - Accent4 3 2 4 2 4 3" xfId="8398" xr:uid="{00000000-0005-0000-0000-0000E1200000}"/>
    <cellStyle name="20% - Accent4 3 2 4 2 4_OATT calc" xfId="8399" xr:uid="{00000000-0005-0000-0000-0000E2200000}"/>
    <cellStyle name="20% - Accent4 3 2 4 2 5" xfId="8400" xr:uid="{00000000-0005-0000-0000-0000E3200000}"/>
    <cellStyle name="20% - Accent4 3 2 4 2 6" xfId="8401" xr:uid="{00000000-0005-0000-0000-0000E4200000}"/>
    <cellStyle name="20% - Accent4 3 2 4 2 7" xfId="8402" xr:uid="{00000000-0005-0000-0000-0000E5200000}"/>
    <cellStyle name="20% - Accent4 3 2 4 2 8" xfId="8403" xr:uid="{00000000-0005-0000-0000-0000E6200000}"/>
    <cellStyle name="20% - Accent4 3 2 4 2 9" xfId="8404" xr:uid="{00000000-0005-0000-0000-0000E7200000}"/>
    <cellStyle name="20% - Accent4 3 2 4 2_OATT calc" xfId="8405" xr:uid="{00000000-0005-0000-0000-0000E8200000}"/>
    <cellStyle name="20% - Accent4 3 2 4 3" xfId="8406" xr:uid="{00000000-0005-0000-0000-0000E9200000}"/>
    <cellStyle name="20% - Accent4 3 2 4 3 2" xfId="8407" xr:uid="{00000000-0005-0000-0000-0000EA200000}"/>
    <cellStyle name="20% - Accent4 3 2 4 3 2 2" xfId="8408" xr:uid="{00000000-0005-0000-0000-0000EB200000}"/>
    <cellStyle name="20% - Accent4 3 2 4 3 2 3" xfId="8409" xr:uid="{00000000-0005-0000-0000-0000EC200000}"/>
    <cellStyle name="20% - Accent4 3 2 4 3 2_OATT calc" xfId="8410" xr:uid="{00000000-0005-0000-0000-0000ED200000}"/>
    <cellStyle name="20% - Accent4 3 2 4 3 3" xfId="8411" xr:uid="{00000000-0005-0000-0000-0000EE200000}"/>
    <cellStyle name="20% - Accent4 3 2 4 3 4" xfId="8412" xr:uid="{00000000-0005-0000-0000-0000EF200000}"/>
    <cellStyle name="20% - Accent4 3 2 4 3 5" xfId="8413" xr:uid="{00000000-0005-0000-0000-0000F0200000}"/>
    <cellStyle name="20% - Accent4 3 2 4 3_OATT calc" xfId="8414" xr:uid="{00000000-0005-0000-0000-0000F1200000}"/>
    <cellStyle name="20% - Accent4 3 2 4 4" xfId="8415" xr:uid="{00000000-0005-0000-0000-0000F2200000}"/>
    <cellStyle name="20% - Accent4 3 2 4 4 2" xfId="8416" xr:uid="{00000000-0005-0000-0000-0000F3200000}"/>
    <cellStyle name="20% - Accent4 3 2 4 4 2 2" xfId="8417" xr:uid="{00000000-0005-0000-0000-0000F4200000}"/>
    <cellStyle name="20% - Accent4 3 2 4 4 2 3" xfId="8418" xr:uid="{00000000-0005-0000-0000-0000F5200000}"/>
    <cellStyle name="20% - Accent4 3 2 4 4 2_OATT calc" xfId="8419" xr:uid="{00000000-0005-0000-0000-0000F6200000}"/>
    <cellStyle name="20% - Accent4 3 2 4 4 3" xfId="8420" xr:uid="{00000000-0005-0000-0000-0000F7200000}"/>
    <cellStyle name="20% - Accent4 3 2 4 4 4" xfId="8421" xr:uid="{00000000-0005-0000-0000-0000F8200000}"/>
    <cellStyle name="20% - Accent4 3 2 4 4_OATT calc" xfId="8422" xr:uid="{00000000-0005-0000-0000-0000F9200000}"/>
    <cellStyle name="20% - Accent4 3 2 4 5" xfId="8423" xr:uid="{00000000-0005-0000-0000-0000FA200000}"/>
    <cellStyle name="20% - Accent4 3 2 4 5 2" xfId="8424" xr:uid="{00000000-0005-0000-0000-0000FB200000}"/>
    <cellStyle name="20% - Accent4 3 2 4 5 3" xfId="8425" xr:uid="{00000000-0005-0000-0000-0000FC200000}"/>
    <cellStyle name="20% - Accent4 3 2 4 5_OATT calc" xfId="8426" xr:uid="{00000000-0005-0000-0000-0000FD200000}"/>
    <cellStyle name="20% - Accent4 3 2 4 6" xfId="8427" xr:uid="{00000000-0005-0000-0000-0000FE200000}"/>
    <cellStyle name="20% - Accent4 3 2 4 7" xfId="8428" xr:uid="{00000000-0005-0000-0000-0000FF200000}"/>
    <cellStyle name="20% - Accent4 3 2 4 8" xfId="8429" xr:uid="{00000000-0005-0000-0000-000000210000}"/>
    <cellStyle name="20% - Accent4 3 2 4 9" xfId="8430" xr:uid="{00000000-0005-0000-0000-000001210000}"/>
    <cellStyle name="20% - Accent4 3 2 4_OATT calc" xfId="8431" xr:uid="{00000000-0005-0000-0000-000002210000}"/>
    <cellStyle name="20% - Accent4 3 2 5" xfId="8432" xr:uid="{00000000-0005-0000-0000-000003210000}"/>
    <cellStyle name="20% - Accent4 3 2 5 10" xfId="8433" xr:uid="{00000000-0005-0000-0000-000004210000}"/>
    <cellStyle name="20% - Accent4 3 2 5 11" xfId="8434" xr:uid="{00000000-0005-0000-0000-000005210000}"/>
    <cellStyle name="20% - Accent4 3 2 5 2" xfId="8435" xr:uid="{00000000-0005-0000-0000-000006210000}"/>
    <cellStyle name="20% - Accent4 3 2 5 2 2" xfId="8436" xr:uid="{00000000-0005-0000-0000-000007210000}"/>
    <cellStyle name="20% - Accent4 3 2 5 2 2 2" xfId="8437" xr:uid="{00000000-0005-0000-0000-000008210000}"/>
    <cellStyle name="20% - Accent4 3 2 5 2 2 3" xfId="8438" xr:uid="{00000000-0005-0000-0000-000009210000}"/>
    <cellStyle name="20% - Accent4 3 2 5 2 2_OATT calc" xfId="8439" xr:uid="{00000000-0005-0000-0000-00000A210000}"/>
    <cellStyle name="20% - Accent4 3 2 5 2 3" xfId="8440" xr:uid="{00000000-0005-0000-0000-00000B210000}"/>
    <cellStyle name="20% - Accent4 3 2 5 2 4" xfId="8441" xr:uid="{00000000-0005-0000-0000-00000C210000}"/>
    <cellStyle name="20% - Accent4 3 2 5 2 5" xfId="8442" xr:uid="{00000000-0005-0000-0000-00000D210000}"/>
    <cellStyle name="20% - Accent4 3 2 5 2_OATT calc" xfId="8443" xr:uid="{00000000-0005-0000-0000-00000E210000}"/>
    <cellStyle name="20% - Accent4 3 2 5 3" xfId="8444" xr:uid="{00000000-0005-0000-0000-00000F210000}"/>
    <cellStyle name="20% - Accent4 3 2 5 3 2" xfId="8445" xr:uid="{00000000-0005-0000-0000-000010210000}"/>
    <cellStyle name="20% - Accent4 3 2 5 3 2 2" xfId="8446" xr:uid="{00000000-0005-0000-0000-000011210000}"/>
    <cellStyle name="20% - Accent4 3 2 5 3 2 3" xfId="8447" xr:uid="{00000000-0005-0000-0000-000012210000}"/>
    <cellStyle name="20% - Accent4 3 2 5 3 2_OATT calc" xfId="8448" xr:uid="{00000000-0005-0000-0000-000013210000}"/>
    <cellStyle name="20% - Accent4 3 2 5 3 3" xfId="8449" xr:uid="{00000000-0005-0000-0000-000014210000}"/>
    <cellStyle name="20% - Accent4 3 2 5 3 4" xfId="8450" xr:uid="{00000000-0005-0000-0000-000015210000}"/>
    <cellStyle name="20% - Accent4 3 2 5 3_OATT calc" xfId="8451" xr:uid="{00000000-0005-0000-0000-000016210000}"/>
    <cellStyle name="20% - Accent4 3 2 5 4" xfId="8452" xr:uid="{00000000-0005-0000-0000-000017210000}"/>
    <cellStyle name="20% - Accent4 3 2 5 4 2" xfId="8453" xr:uid="{00000000-0005-0000-0000-000018210000}"/>
    <cellStyle name="20% - Accent4 3 2 5 4 3" xfId="8454" xr:uid="{00000000-0005-0000-0000-000019210000}"/>
    <cellStyle name="20% - Accent4 3 2 5 4_OATT calc" xfId="8455" xr:uid="{00000000-0005-0000-0000-00001A210000}"/>
    <cellStyle name="20% - Accent4 3 2 5 5" xfId="8456" xr:uid="{00000000-0005-0000-0000-00001B210000}"/>
    <cellStyle name="20% - Accent4 3 2 5 6" xfId="8457" xr:uid="{00000000-0005-0000-0000-00001C210000}"/>
    <cellStyle name="20% - Accent4 3 2 5 7" xfId="8458" xr:uid="{00000000-0005-0000-0000-00001D210000}"/>
    <cellStyle name="20% - Accent4 3 2 5 8" xfId="8459" xr:uid="{00000000-0005-0000-0000-00001E210000}"/>
    <cellStyle name="20% - Accent4 3 2 5 9" xfId="8460" xr:uid="{00000000-0005-0000-0000-00001F210000}"/>
    <cellStyle name="20% - Accent4 3 2 5_OATT calc" xfId="8461" xr:uid="{00000000-0005-0000-0000-000020210000}"/>
    <cellStyle name="20% - Accent4 3 2 6" xfId="8462" xr:uid="{00000000-0005-0000-0000-000021210000}"/>
    <cellStyle name="20% - Accent4 3 2 6 2" xfId="8463" xr:uid="{00000000-0005-0000-0000-000022210000}"/>
    <cellStyle name="20% - Accent4 3 2 6 2 2" xfId="8464" xr:uid="{00000000-0005-0000-0000-000023210000}"/>
    <cellStyle name="20% - Accent4 3 2 6 2 3" xfId="8465" xr:uid="{00000000-0005-0000-0000-000024210000}"/>
    <cellStyle name="20% - Accent4 3 2 6 2_OATT calc" xfId="8466" xr:uid="{00000000-0005-0000-0000-000025210000}"/>
    <cellStyle name="20% - Accent4 3 2 6 3" xfId="8467" xr:uid="{00000000-0005-0000-0000-000026210000}"/>
    <cellStyle name="20% - Accent4 3 2 6 4" xfId="8468" xr:uid="{00000000-0005-0000-0000-000027210000}"/>
    <cellStyle name="20% - Accent4 3 2 6 5" xfId="8469" xr:uid="{00000000-0005-0000-0000-000028210000}"/>
    <cellStyle name="20% - Accent4 3 2 6_OATT calc" xfId="8470" xr:uid="{00000000-0005-0000-0000-000029210000}"/>
    <cellStyle name="20% - Accent4 3 2 7" xfId="8471" xr:uid="{00000000-0005-0000-0000-00002A210000}"/>
    <cellStyle name="20% - Accent4 3 2 7 2" xfId="8472" xr:uid="{00000000-0005-0000-0000-00002B210000}"/>
    <cellStyle name="20% - Accent4 3 2 7 2 2" xfId="8473" xr:uid="{00000000-0005-0000-0000-00002C210000}"/>
    <cellStyle name="20% - Accent4 3 2 7 2 3" xfId="8474" xr:uid="{00000000-0005-0000-0000-00002D210000}"/>
    <cellStyle name="20% - Accent4 3 2 7 2_OATT calc" xfId="8475" xr:uid="{00000000-0005-0000-0000-00002E210000}"/>
    <cellStyle name="20% - Accent4 3 2 7 3" xfId="8476" xr:uid="{00000000-0005-0000-0000-00002F210000}"/>
    <cellStyle name="20% - Accent4 3 2 7 4" xfId="8477" xr:uid="{00000000-0005-0000-0000-000030210000}"/>
    <cellStyle name="20% - Accent4 3 2 7_OATT calc" xfId="8478" xr:uid="{00000000-0005-0000-0000-000031210000}"/>
    <cellStyle name="20% - Accent4 3 2 8" xfId="8479" xr:uid="{00000000-0005-0000-0000-000032210000}"/>
    <cellStyle name="20% - Accent4 3 2 8 2" xfId="8480" xr:uid="{00000000-0005-0000-0000-000033210000}"/>
    <cellStyle name="20% - Accent4 3 2 8 3" xfId="8481" xr:uid="{00000000-0005-0000-0000-000034210000}"/>
    <cellStyle name="20% - Accent4 3 2 8_OATT calc" xfId="8482" xr:uid="{00000000-0005-0000-0000-000035210000}"/>
    <cellStyle name="20% - Accent4 3 2 9" xfId="8483" xr:uid="{00000000-0005-0000-0000-000036210000}"/>
    <cellStyle name="20% - Accent4 3 2_OATT calc" xfId="8484" xr:uid="{00000000-0005-0000-0000-000037210000}"/>
    <cellStyle name="20% - Accent4 3 3" xfId="8485" xr:uid="{00000000-0005-0000-0000-000038210000}"/>
    <cellStyle name="20% - Accent4 3 3 10" xfId="8486" xr:uid="{00000000-0005-0000-0000-000039210000}"/>
    <cellStyle name="20% - Accent4 3 3 11" xfId="8487" xr:uid="{00000000-0005-0000-0000-00003A210000}"/>
    <cellStyle name="20% - Accent4 3 3 12" xfId="8488" xr:uid="{00000000-0005-0000-0000-00003B210000}"/>
    <cellStyle name="20% - Accent4 3 3 2" xfId="8489" xr:uid="{00000000-0005-0000-0000-00003C210000}"/>
    <cellStyle name="20% - Accent4 3 3 2 10" xfId="8490" xr:uid="{00000000-0005-0000-0000-00003D210000}"/>
    <cellStyle name="20% - Accent4 3 3 2 11" xfId="8491" xr:uid="{00000000-0005-0000-0000-00003E210000}"/>
    <cellStyle name="20% - Accent4 3 3 2 2" xfId="8492" xr:uid="{00000000-0005-0000-0000-00003F210000}"/>
    <cellStyle name="20% - Accent4 3 3 2 2 10" xfId="8493" xr:uid="{00000000-0005-0000-0000-000040210000}"/>
    <cellStyle name="20% - Accent4 3 3 2 2 11" xfId="8494" xr:uid="{00000000-0005-0000-0000-000041210000}"/>
    <cellStyle name="20% - Accent4 3 3 2 2 2" xfId="8495" xr:uid="{00000000-0005-0000-0000-000042210000}"/>
    <cellStyle name="20% - Accent4 3 3 2 2 2 2" xfId="8496" xr:uid="{00000000-0005-0000-0000-000043210000}"/>
    <cellStyle name="20% - Accent4 3 3 2 2 2 2 2" xfId="8497" xr:uid="{00000000-0005-0000-0000-000044210000}"/>
    <cellStyle name="20% - Accent4 3 3 2 2 2 2 3" xfId="8498" xr:uid="{00000000-0005-0000-0000-000045210000}"/>
    <cellStyle name="20% - Accent4 3 3 2 2 2 2_OATT calc" xfId="8499" xr:uid="{00000000-0005-0000-0000-000046210000}"/>
    <cellStyle name="20% - Accent4 3 3 2 2 2 3" xfId="8500" xr:uid="{00000000-0005-0000-0000-000047210000}"/>
    <cellStyle name="20% - Accent4 3 3 2 2 2 4" xfId="8501" xr:uid="{00000000-0005-0000-0000-000048210000}"/>
    <cellStyle name="20% - Accent4 3 3 2 2 2 5" xfId="8502" xr:uid="{00000000-0005-0000-0000-000049210000}"/>
    <cellStyle name="20% - Accent4 3 3 2 2 2_OATT calc" xfId="8503" xr:uid="{00000000-0005-0000-0000-00004A210000}"/>
    <cellStyle name="20% - Accent4 3 3 2 2 3" xfId="8504" xr:uid="{00000000-0005-0000-0000-00004B210000}"/>
    <cellStyle name="20% - Accent4 3 3 2 2 3 2" xfId="8505" xr:uid="{00000000-0005-0000-0000-00004C210000}"/>
    <cellStyle name="20% - Accent4 3 3 2 2 3 2 2" xfId="8506" xr:uid="{00000000-0005-0000-0000-00004D210000}"/>
    <cellStyle name="20% - Accent4 3 3 2 2 3 2 3" xfId="8507" xr:uid="{00000000-0005-0000-0000-00004E210000}"/>
    <cellStyle name="20% - Accent4 3 3 2 2 3 2_OATT calc" xfId="8508" xr:uid="{00000000-0005-0000-0000-00004F210000}"/>
    <cellStyle name="20% - Accent4 3 3 2 2 3 3" xfId="8509" xr:uid="{00000000-0005-0000-0000-000050210000}"/>
    <cellStyle name="20% - Accent4 3 3 2 2 3 4" xfId="8510" xr:uid="{00000000-0005-0000-0000-000051210000}"/>
    <cellStyle name="20% - Accent4 3 3 2 2 3_OATT calc" xfId="8511" xr:uid="{00000000-0005-0000-0000-000052210000}"/>
    <cellStyle name="20% - Accent4 3 3 2 2 4" xfId="8512" xr:uid="{00000000-0005-0000-0000-000053210000}"/>
    <cellStyle name="20% - Accent4 3 3 2 2 4 2" xfId="8513" xr:uid="{00000000-0005-0000-0000-000054210000}"/>
    <cellStyle name="20% - Accent4 3 3 2 2 4 3" xfId="8514" xr:uid="{00000000-0005-0000-0000-000055210000}"/>
    <cellStyle name="20% - Accent4 3 3 2 2 4_OATT calc" xfId="8515" xr:uid="{00000000-0005-0000-0000-000056210000}"/>
    <cellStyle name="20% - Accent4 3 3 2 2 5" xfId="8516" xr:uid="{00000000-0005-0000-0000-000057210000}"/>
    <cellStyle name="20% - Accent4 3 3 2 2 6" xfId="8517" xr:uid="{00000000-0005-0000-0000-000058210000}"/>
    <cellStyle name="20% - Accent4 3 3 2 2 7" xfId="8518" xr:uid="{00000000-0005-0000-0000-000059210000}"/>
    <cellStyle name="20% - Accent4 3 3 2 2 8" xfId="8519" xr:uid="{00000000-0005-0000-0000-00005A210000}"/>
    <cellStyle name="20% - Accent4 3 3 2 2 9" xfId="8520" xr:uid="{00000000-0005-0000-0000-00005B210000}"/>
    <cellStyle name="20% - Accent4 3 3 2 2_OATT calc" xfId="8521" xr:uid="{00000000-0005-0000-0000-00005C210000}"/>
    <cellStyle name="20% - Accent4 3 3 2 3" xfId="8522" xr:uid="{00000000-0005-0000-0000-00005D210000}"/>
    <cellStyle name="20% - Accent4 3 3 2 3 2" xfId="8523" xr:uid="{00000000-0005-0000-0000-00005E210000}"/>
    <cellStyle name="20% - Accent4 3 3 2 3 2 2" xfId="8524" xr:uid="{00000000-0005-0000-0000-00005F210000}"/>
    <cellStyle name="20% - Accent4 3 3 2 3 2 3" xfId="8525" xr:uid="{00000000-0005-0000-0000-000060210000}"/>
    <cellStyle name="20% - Accent4 3 3 2 3 2_OATT calc" xfId="8526" xr:uid="{00000000-0005-0000-0000-000061210000}"/>
    <cellStyle name="20% - Accent4 3 3 2 3 3" xfId="8527" xr:uid="{00000000-0005-0000-0000-000062210000}"/>
    <cellStyle name="20% - Accent4 3 3 2 3 4" xfId="8528" xr:uid="{00000000-0005-0000-0000-000063210000}"/>
    <cellStyle name="20% - Accent4 3 3 2 3 5" xfId="8529" xr:uid="{00000000-0005-0000-0000-000064210000}"/>
    <cellStyle name="20% - Accent4 3 3 2 3_OATT calc" xfId="8530" xr:uid="{00000000-0005-0000-0000-000065210000}"/>
    <cellStyle name="20% - Accent4 3 3 2 4" xfId="8531" xr:uid="{00000000-0005-0000-0000-000066210000}"/>
    <cellStyle name="20% - Accent4 3 3 2 4 2" xfId="8532" xr:uid="{00000000-0005-0000-0000-000067210000}"/>
    <cellStyle name="20% - Accent4 3 3 2 4 2 2" xfId="8533" xr:uid="{00000000-0005-0000-0000-000068210000}"/>
    <cellStyle name="20% - Accent4 3 3 2 4 2 3" xfId="8534" xr:uid="{00000000-0005-0000-0000-000069210000}"/>
    <cellStyle name="20% - Accent4 3 3 2 4 2_OATT calc" xfId="8535" xr:uid="{00000000-0005-0000-0000-00006A210000}"/>
    <cellStyle name="20% - Accent4 3 3 2 4 3" xfId="8536" xr:uid="{00000000-0005-0000-0000-00006B210000}"/>
    <cellStyle name="20% - Accent4 3 3 2 4 4" xfId="8537" xr:uid="{00000000-0005-0000-0000-00006C210000}"/>
    <cellStyle name="20% - Accent4 3 3 2 4_OATT calc" xfId="8538" xr:uid="{00000000-0005-0000-0000-00006D210000}"/>
    <cellStyle name="20% - Accent4 3 3 2 5" xfId="8539" xr:uid="{00000000-0005-0000-0000-00006E210000}"/>
    <cellStyle name="20% - Accent4 3 3 2 5 2" xfId="8540" xr:uid="{00000000-0005-0000-0000-00006F210000}"/>
    <cellStyle name="20% - Accent4 3 3 2 5 3" xfId="8541" xr:uid="{00000000-0005-0000-0000-000070210000}"/>
    <cellStyle name="20% - Accent4 3 3 2 5_OATT calc" xfId="8542" xr:uid="{00000000-0005-0000-0000-000071210000}"/>
    <cellStyle name="20% - Accent4 3 3 2 6" xfId="8543" xr:uid="{00000000-0005-0000-0000-000072210000}"/>
    <cellStyle name="20% - Accent4 3 3 2 7" xfId="8544" xr:uid="{00000000-0005-0000-0000-000073210000}"/>
    <cellStyle name="20% - Accent4 3 3 2 8" xfId="8545" xr:uid="{00000000-0005-0000-0000-000074210000}"/>
    <cellStyle name="20% - Accent4 3 3 2 9" xfId="8546" xr:uid="{00000000-0005-0000-0000-000075210000}"/>
    <cellStyle name="20% - Accent4 3 3 2_OATT calc" xfId="8547" xr:uid="{00000000-0005-0000-0000-000076210000}"/>
    <cellStyle name="20% - Accent4 3 3 3" xfId="8548" xr:uid="{00000000-0005-0000-0000-000077210000}"/>
    <cellStyle name="20% - Accent4 3 3 3 10" xfId="8549" xr:uid="{00000000-0005-0000-0000-000078210000}"/>
    <cellStyle name="20% - Accent4 3 3 3 11" xfId="8550" xr:uid="{00000000-0005-0000-0000-000079210000}"/>
    <cellStyle name="20% - Accent4 3 3 3 2" xfId="8551" xr:uid="{00000000-0005-0000-0000-00007A210000}"/>
    <cellStyle name="20% - Accent4 3 3 3 2 2" xfId="8552" xr:uid="{00000000-0005-0000-0000-00007B210000}"/>
    <cellStyle name="20% - Accent4 3 3 3 2 2 2" xfId="8553" xr:uid="{00000000-0005-0000-0000-00007C210000}"/>
    <cellStyle name="20% - Accent4 3 3 3 2 2 3" xfId="8554" xr:uid="{00000000-0005-0000-0000-00007D210000}"/>
    <cellStyle name="20% - Accent4 3 3 3 2 2_OATT calc" xfId="8555" xr:uid="{00000000-0005-0000-0000-00007E210000}"/>
    <cellStyle name="20% - Accent4 3 3 3 2 3" xfId="8556" xr:uid="{00000000-0005-0000-0000-00007F210000}"/>
    <cellStyle name="20% - Accent4 3 3 3 2 4" xfId="8557" xr:uid="{00000000-0005-0000-0000-000080210000}"/>
    <cellStyle name="20% - Accent4 3 3 3 2 5" xfId="8558" xr:uid="{00000000-0005-0000-0000-000081210000}"/>
    <cellStyle name="20% - Accent4 3 3 3 2_OATT calc" xfId="8559" xr:uid="{00000000-0005-0000-0000-000082210000}"/>
    <cellStyle name="20% - Accent4 3 3 3 3" xfId="8560" xr:uid="{00000000-0005-0000-0000-000083210000}"/>
    <cellStyle name="20% - Accent4 3 3 3 3 2" xfId="8561" xr:uid="{00000000-0005-0000-0000-000084210000}"/>
    <cellStyle name="20% - Accent4 3 3 3 3 2 2" xfId="8562" xr:uid="{00000000-0005-0000-0000-000085210000}"/>
    <cellStyle name="20% - Accent4 3 3 3 3 2 3" xfId="8563" xr:uid="{00000000-0005-0000-0000-000086210000}"/>
    <cellStyle name="20% - Accent4 3 3 3 3 2_OATT calc" xfId="8564" xr:uid="{00000000-0005-0000-0000-000087210000}"/>
    <cellStyle name="20% - Accent4 3 3 3 3 3" xfId="8565" xr:uid="{00000000-0005-0000-0000-000088210000}"/>
    <cellStyle name="20% - Accent4 3 3 3 3 4" xfId="8566" xr:uid="{00000000-0005-0000-0000-000089210000}"/>
    <cellStyle name="20% - Accent4 3 3 3 3_OATT calc" xfId="8567" xr:uid="{00000000-0005-0000-0000-00008A210000}"/>
    <cellStyle name="20% - Accent4 3 3 3 4" xfId="8568" xr:uid="{00000000-0005-0000-0000-00008B210000}"/>
    <cellStyle name="20% - Accent4 3 3 3 4 2" xfId="8569" xr:uid="{00000000-0005-0000-0000-00008C210000}"/>
    <cellStyle name="20% - Accent4 3 3 3 4 3" xfId="8570" xr:uid="{00000000-0005-0000-0000-00008D210000}"/>
    <cellStyle name="20% - Accent4 3 3 3 4_OATT calc" xfId="8571" xr:uid="{00000000-0005-0000-0000-00008E210000}"/>
    <cellStyle name="20% - Accent4 3 3 3 5" xfId="8572" xr:uid="{00000000-0005-0000-0000-00008F210000}"/>
    <cellStyle name="20% - Accent4 3 3 3 6" xfId="8573" xr:uid="{00000000-0005-0000-0000-000090210000}"/>
    <cellStyle name="20% - Accent4 3 3 3 7" xfId="8574" xr:uid="{00000000-0005-0000-0000-000091210000}"/>
    <cellStyle name="20% - Accent4 3 3 3 8" xfId="8575" xr:uid="{00000000-0005-0000-0000-000092210000}"/>
    <cellStyle name="20% - Accent4 3 3 3 9" xfId="8576" xr:uid="{00000000-0005-0000-0000-000093210000}"/>
    <cellStyle name="20% - Accent4 3 3 3_OATT calc" xfId="8577" xr:uid="{00000000-0005-0000-0000-000094210000}"/>
    <cellStyle name="20% - Accent4 3 3 4" xfId="8578" xr:uid="{00000000-0005-0000-0000-000095210000}"/>
    <cellStyle name="20% - Accent4 3 3 4 2" xfId="8579" xr:uid="{00000000-0005-0000-0000-000096210000}"/>
    <cellStyle name="20% - Accent4 3 3 4 2 2" xfId="8580" xr:uid="{00000000-0005-0000-0000-000097210000}"/>
    <cellStyle name="20% - Accent4 3 3 4 2 3" xfId="8581" xr:uid="{00000000-0005-0000-0000-000098210000}"/>
    <cellStyle name="20% - Accent4 3 3 4 2_OATT calc" xfId="8582" xr:uid="{00000000-0005-0000-0000-000099210000}"/>
    <cellStyle name="20% - Accent4 3 3 4 3" xfId="8583" xr:uid="{00000000-0005-0000-0000-00009A210000}"/>
    <cellStyle name="20% - Accent4 3 3 4 4" xfId="8584" xr:uid="{00000000-0005-0000-0000-00009B210000}"/>
    <cellStyle name="20% - Accent4 3 3 4 5" xfId="8585" xr:uid="{00000000-0005-0000-0000-00009C210000}"/>
    <cellStyle name="20% - Accent4 3 3 4_OATT calc" xfId="8586" xr:uid="{00000000-0005-0000-0000-00009D210000}"/>
    <cellStyle name="20% - Accent4 3 3 5" xfId="8587" xr:uid="{00000000-0005-0000-0000-00009E210000}"/>
    <cellStyle name="20% - Accent4 3 3 5 2" xfId="8588" xr:uid="{00000000-0005-0000-0000-00009F210000}"/>
    <cellStyle name="20% - Accent4 3 3 5 2 2" xfId="8589" xr:uid="{00000000-0005-0000-0000-0000A0210000}"/>
    <cellStyle name="20% - Accent4 3 3 5 2 3" xfId="8590" xr:uid="{00000000-0005-0000-0000-0000A1210000}"/>
    <cellStyle name="20% - Accent4 3 3 5 2_OATT calc" xfId="8591" xr:uid="{00000000-0005-0000-0000-0000A2210000}"/>
    <cellStyle name="20% - Accent4 3 3 5 3" xfId="8592" xr:uid="{00000000-0005-0000-0000-0000A3210000}"/>
    <cellStyle name="20% - Accent4 3 3 5 4" xfId="8593" xr:uid="{00000000-0005-0000-0000-0000A4210000}"/>
    <cellStyle name="20% - Accent4 3 3 5_OATT calc" xfId="8594" xr:uid="{00000000-0005-0000-0000-0000A5210000}"/>
    <cellStyle name="20% - Accent4 3 3 6" xfId="8595" xr:uid="{00000000-0005-0000-0000-0000A6210000}"/>
    <cellStyle name="20% - Accent4 3 3 6 2" xfId="8596" xr:uid="{00000000-0005-0000-0000-0000A7210000}"/>
    <cellStyle name="20% - Accent4 3 3 6 3" xfId="8597" xr:uid="{00000000-0005-0000-0000-0000A8210000}"/>
    <cellStyle name="20% - Accent4 3 3 6_OATT calc" xfId="8598" xr:uid="{00000000-0005-0000-0000-0000A9210000}"/>
    <cellStyle name="20% - Accent4 3 3 7" xfId="8599" xr:uid="{00000000-0005-0000-0000-0000AA210000}"/>
    <cellStyle name="20% - Accent4 3 3 8" xfId="8600" xr:uid="{00000000-0005-0000-0000-0000AB210000}"/>
    <cellStyle name="20% - Accent4 3 3 9" xfId="8601" xr:uid="{00000000-0005-0000-0000-0000AC210000}"/>
    <cellStyle name="20% - Accent4 3 3_OATT calc" xfId="8602" xr:uid="{00000000-0005-0000-0000-0000AD210000}"/>
    <cellStyle name="20% - Accent4 3 4" xfId="8603" xr:uid="{00000000-0005-0000-0000-0000AE210000}"/>
    <cellStyle name="20% - Accent4 3 4 10" xfId="8604" xr:uid="{00000000-0005-0000-0000-0000AF210000}"/>
    <cellStyle name="20% - Accent4 3 4 11" xfId="8605" xr:uid="{00000000-0005-0000-0000-0000B0210000}"/>
    <cellStyle name="20% - Accent4 3 4 12" xfId="8606" xr:uid="{00000000-0005-0000-0000-0000B1210000}"/>
    <cellStyle name="20% - Accent4 3 4 2" xfId="8607" xr:uid="{00000000-0005-0000-0000-0000B2210000}"/>
    <cellStyle name="20% - Accent4 3 4 2 10" xfId="8608" xr:uid="{00000000-0005-0000-0000-0000B3210000}"/>
    <cellStyle name="20% - Accent4 3 4 2 11" xfId="8609" xr:uid="{00000000-0005-0000-0000-0000B4210000}"/>
    <cellStyle name="20% - Accent4 3 4 2 2" xfId="8610" xr:uid="{00000000-0005-0000-0000-0000B5210000}"/>
    <cellStyle name="20% - Accent4 3 4 2 2 10" xfId="8611" xr:uid="{00000000-0005-0000-0000-0000B6210000}"/>
    <cellStyle name="20% - Accent4 3 4 2 2 11" xfId="8612" xr:uid="{00000000-0005-0000-0000-0000B7210000}"/>
    <cellStyle name="20% - Accent4 3 4 2 2 2" xfId="8613" xr:uid="{00000000-0005-0000-0000-0000B8210000}"/>
    <cellStyle name="20% - Accent4 3 4 2 2 2 2" xfId="8614" xr:uid="{00000000-0005-0000-0000-0000B9210000}"/>
    <cellStyle name="20% - Accent4 3 4 2 2 2 2 2" xfId="8615" xr:uid="{00000000-0005-0000-0000-0000BA210000}"/>
    <cellStyle name="20% - Accent4 3 4 2 2 2 2 3" xfId="8616" xr:uid="{00000000-0005-0000-0000-0000BB210000}"/>
    <cellStyle name="20% - Accent4 3 4 2 2 2 2_OATT calc" xfId="8617" xr:uid="{00000000-0005-0000-0000-0000BC210000}"/>
    <cellStyle name="20% - Accent4 3 4 2 2 2 3" xfId="8618" xr:uid="{00000000-0005-0000-0000-0000BD210000}"/>
    <cellStyle name="20% - Accent4 3 4 2 2 2 4" xfId="8619" xr:uid="{00000000-0005-0000-0000-0000BE210000}"/>
    <cellStyle name="20% - Accent4 3 4 2 2 2 5" xfId="8620" xr:uid="{00000000-0005-0000-0000-0000BF210000}"/>
    <cellStyle name="20% - Accent4 3 4 2 2 2_OATT calc" xfId="8621" xr:uid="{00000000-0005-0000-0000-0000C0210000}"/>
    <cellStyle name="20% - Accent4 3 4 2 2 3" xfId="8622" xr:uid="{00000000-0005-0000-0000-0000C1210000}"/>
    <cellStyle name="20% - Accent4 3 4 2 2 3 2" xfId="8623" xr:uid="{00000000-0005-0000-0000-0000C2210000}"/>
    <cellStyle name="20% - Accent4 3 4 2 2 3 2 2" xfId="8624" xr:uid="{00000000-0005-0000-0000-0000C3210000}"/>
    <cellStyle name="20% - Accent4 3 4 2 2 3 2 3" xfId="8625" xr:uid="{00000000-0005-0000-0000-0000C4210000}"/>
    <cellStyle name="20% - Accent4 3 4 2 2 3 2_OATT calc" xfId="8626" xr:uid="{00000000-0005-0000-0000-0000C5210000}"/>
    <cellStyle name="20% - Accent4 3 4 2 2 3 3" xfId="8627" xr:uid="{00000000-0005-0000-0000-0000C6210000}"/>
    <cellStyle name="20% - Accent4 3 4 2 2 3 4" xfId="8628" xr:uid="{00000000-0005-0000-0000-0000C7210000}"/>
    <cellStyle name="20% - Accent4 3 4 2 2 3_OATT calc" xfId="8629" xr:uid="{00000000-0005-0000-0000-0000C8210000}"/>
    <cellStyle name="20% - Accent4 3 4 2 2 4" xfId="8630" xr:uid="{00000000-0005-0000-0000-0000C9210000}"/>
    <cellStyle name="20% - Accent4 3 4 2 2 4 2" xfId="8631" xr:uid="{00000000-0005-0000-0000-0000CA210000}"/>
    <cellStyle name="20% - Accent4 3 4 2 2 4 3" xfId="8632" xr:uid="{00000000-0005-0000-0000-0000CB210000}"/>
    <cellStyle name="20% - Accent4 3 4 2 2 4_OATT calc" xfId="8633" xr:uid="{00000000-0005-0000-0000-0000CC210000}"/>
    <cellStyle name="20% - Accent4 3 4 2 2 5" xfId="8634" xr:uid="{00000000-0005-0000-0000-0000CD210000}"/>
    <cellStyle name="20% - Accent4 3 4 2 2 6" xfId="8635" xr:uid="{00000000-0005-0000-0000-0000CE210000}"/>
    <cellStyle name="20% - Accent4 3 4 2 2 7" xfId="8636" xr:uid="{00000000-0005-0000-0000-0000CF210000}"/>
    <cellStyle name="20% - Accent4 3 4 2 2 8" xfId="8637" xr:uid="{00000000-0005-0000-0000-0000D0210000}"/>
    <cellStyle name="20% - Accent4 3 4 2 2 9" xfId="8638" xr:uid="{00000000-0005-0000-0000-0000D1210000}"/>
    <cellStyle name="20% - Accent4 3 4 2 2_OATT calc" xfId="8639" xr:uid="{00000000-0005-0000-0000-0000D2210000}"/>
    <cellStyle name="20% - Accent4 3 4 2 3" xfId="8640" xr:uid="{00000000-0005-0000-0000-0000D3210000}"/>
    <cellStyle name="20% - Accent4 3 4 2 3 2" xfId="8641" xr:uid="{00000000-0005-0000-0000-0000D4210000}"/>
    <cellStyle name="20% - Accent4 3 4 2 3 2 2" xfId="8642" xr:uid="{00000000-0005-0000-0000-0000D5210000}"/>
    <cellStyle name="20% - Accent4 3 4 2 3 2 3" xfId="8643" xr:uid="{00000000-0005-0000-0000-0000D6210000}"/>
    <cellStyle name="20% - Accent4 3 4 2 3 2_OATT calc" xfId="8644" xr:uid="{00000000-0005-0000-0000-0000D7210000}"/>
    <cellStyle name="20% - Accent4 3 4 2 3 3" xfId="8645" xr:uid="{00000000-0005-0000-0000-0000D8210000}"/>
    <cellStyle name="20% - Accent4 3 4 2 3 4" xfId="8646" xr:uid="{00000000-0005-0000-0000-0000D9210000}"/>
    <cellStyle name="20% - Accent4 3 4 2 3 5" xfId="8647" xr:uid="{00000000-0005-0000-0000-0000DA210000}"/>
    <cellStyle name="20% - Accent4 3 4 2 3_OATT calc" xfId="8648" xr:uid="{00000000-0005-0000-0000-0000DB210000}"/>
    <cellStyle name="20% - Accent4 3 4 2 4" xfId="8649" xr:uid="{00000000-0005-0000-0000-0000DC210000}"/>
    <cellStyle name="20% - Accent4 3 4 2 4 2" xfId="8650" xr:uid="{00000000-0005-0000-0000-0000DD210000}"/>
    <cellStyle name="20% - Accent4 3 4 2 4 2 2" xfId="8651" xr:uid="{00000000-0005-0000-0000-0000DE210000}"/>
    <cellStyle name="20% - Accent4 3 4 2 4 2 3" xfId="8652" xr:uid="{00000000-0005-0000-0000-0000DF210000}"/>
    <cellStyle name="20% - Accent4 3 4 2 4 2_OATT calc" xfId="8653" xr:uid="{00000000-0005-0000-0000-0000E0210000}"/>
    <cellStyle name="20% - Accent4 3 4 2 4 3" xfId="8654" xr:uid="{00000000-0005-0000-0000-0000E1210000}"/>
    <cellStyle name="20% - Accent4 3 4 2 4 4" xfId="8655" xr:uid="{00000000-0005-0000-0000-0000E2210000}"/>
    <cellStyle name="20% - Accent4 3 4 2 4_OATT calc" xfId="8656" xr:uid="{00000000-0005-0000-0000-0000E3210000}"/>
    <cellStyle name="20% - Accent4 3 4 2 5" xfId="8657" xr:uid="{00000000-0005-0000-0000-0000E4210000}"/>
    <cellStyle name="20% - Accent4 3 4 2 5 2" xfId="8658" xr:uid="{00000000-0005-0000-0000-0000E5210000}"/>
    <cellStyle name="20% - Accent4 3 4 2 5 3" xfId="8659" xr:uid="{00000000-0005-0000-0000-0000E6210000}"/>
    <cellStyle name="20% - Accent4 3 4 2 5_OATT calc" xfId="8660" xr:uid="{00000000-0005-0000-0000-0000E7210000}"/>
    <cellStyle name="20% - Accent4 3 4 2 6" xfId="8661" xr:uid="{00000000-0005-0000-0000-0000E8210000}"/>
    <cellStyle name="20% - Accent4 3 4 2 7" xfId="8662" xr:uid="{00000000-0005-0000-0000-0000E9210000}"/>
    <cellStyle name="20% - Accent4 3 4 2 8" xfId="8663" xr:uid="{00000000-0005-0000-0000-0000EA210000}"/>
    <cellStyle name="20% - Accent4 3 4 2 9" xfId="8664" xr:uid="{00000000-0005-0000-0000-0000EB210000}"/>
    <cellStyle name="20% - Accent4 3 4 2_OATT calc" xfId="8665" xr:uid="{00000000-0005-0000-0000-0000EC210000}"/>
    <cellStyle name="20% - Accent4 3 4 3" xfId="8666" xr:uid="{00000000-0005-0000-0000-0000ED210000}"/>
    <cellStyle name="20% - Accent4 3 4 3 10" xfId="8667" xr:uid="{00000000-0005-0000-0000-0000EE210000}"/>
    <cellStyle name="20% - Accent4 3 4 3 11" xfId="8668" xr:uid="{00000000-0005-0000-0000-0000EF210000}"/>
    <cellStyle name="20% - Accent4 3 4 3 2" xfId="8669" xr:uid="{00000000-0005-0000-0000-0000F0210000}"/>
    <cellStyle name="20% - Accent4 3 4 3 2 2" xfId="8670" xr:uid="{00000000-0005-0000-0000-0000F1210000}"/>
    <cellStyle name="20% - Accent4 3 4 3 2 2 2" xfId="8671" xr:uid="{00000000-0005-0000-0000-0000F2210000}"/>
    <cellStyle name="20% - Accent4 3 4 3 2 2 3" xfId="8672" xr:uid="{00000000-0005-0000-0000-0000F3210000}"/>
    <cellStyle name="20% - Accent4 3 4 3 2 2_OATT calc" xfId="8673" xr:uid="{00000000-0005-0000-0000-0000F4210000}"/>
    <cellStyle name="20% - Accent4 3 4 3 2 3" xfId="8674" xr:uid="{00000000-0005-0000-0000-0000F5210000}"/>
    <cellStyle name="20% - Accent4 3 4 3 2 4" xfId="8675" xr:uid="{00000000-0005-0000-0000-0000F6210000}"/>
    <cellStyle name="20% - Accent4 3 4 3 2 5" xfId="8676" xr:uid="{00000000-0005-0000-0000-0000F7210000}"/>
    <cellStyle name="20% - Accent4 3 4 3 2_OATT calc" xfId="8677" xr:uid="{00000000-0005-0000-0000-0000F8210000}"/>
    <cellStyle name="20% - Accent4 3 4 3 3" xfId="8678" xr:uid="{00000000-0005-0000-0000-0000F9210000}"/>
    <cellStyle name="20% - Accent4 3 4 3 3 2" xfId="8679" xr:uid="{00000000-0005-0000-0000-0000FA210000}"/>
    <cellStyle name="20% - Accent4 3 4 3 3 2 2" xfId="8680" xr:uid="{00000000-0005-0000-0000-0000FB210000}"/>
    <cellStyle name="20% - Accent4 3 4 3 3 2 3" xfId="8681" xr:uid="{00000000-0005-0000-0000-0000FC210000}"/>
    <cellStyle name="20% - Accent4 3 4 3 3 2_OATT calc" xfId="8682" xr:uid="{00000000-0005-0000-0000-0000FD210000}"/>
    <cellStyle name="20% - Accent4 3 4 3 3 3" xfId="8683" xr:uid="{00000000-0005-0000-0000-0000FE210000}"/>
    <cellStyle name="20% - Accent4 3 4 3 3 4" xfId="8684" xr:uid="{00000000-0005-0000-0000-0000FF210000}"/>
    <cellStyle name="20% - Accent4 3 4 3 3_OATT calc" xfId="8685" xr:uid="{00000000-0005-0000-0000-000000220000}"/>
    <cellStyle name="20% - Accent4 3 4 3 4" xfId="8686" xr:uid="{00000000-0005-0000-0000-000001220000}"/>
    <cellStyle name="20% - Accent4 3 4 3 4 2" xfId="8687" xr:uid="{00000000-0005-0000-0000-000002220000}"/>
    <cellStyle name="20% - Accent4 3 4 3 4 3" xfId="8688" xr:uid="{00000000-0005-0000-0000-000003220000}"/>
    <cellStyle name="20% - Accent4 3 4 3 4_OATT calc" xfId="8689" xr:uid="{00000000-0005-0000-0000-000004220000}"/>
    <cellStyle name="20% - Accent4 3 4 3 5" xfId="8690" xr:uid="{00000000-0005-0000-0000-000005220000}"/>
    <cellStyle name="20% - Accent4 3 4 3 6" xfId="8691" xr:uid="{00000000-0005-0000-0000-000006220000}"/>
    <cellStyle name="20% - Accent4 3 4 3 7" xfId="8692" xr:uid="{00000000-0005-0000-0000-000007220000}"/>
    <cellStyle name="20% - Accent4 3 4 3 8" xfId="8693" xr:uid="{00000000-0005-0000-0000-000008220000}"/>
    <cellStyle name="20% - Accent4 3 4 3 9" xfId="8694" xr:uid="{00000000-0005-0000-0000-000009220000}"/>
    <cellStyle name="20% - Accent4 3 4 3_OATT calc" xfId="8695" xr:uid="{00000000-0005-0000-0000-00000A220000}"/>
    <cellStyle name="20% - Accent4 3 4 4" xfId="8696" xr:uid="{00000000-0005-0000-0000-00000B220000}"/>
    <cellStyle name="20% - Accent4 3 4 4 2" xfId="8697" xr:uid="{00000000-0005-0000-0000-00000C220000}"/>
    <cellStyle name="20% - Accent4 3 4 4 2 2" xfId="8698" xr:uid="{00000000-0005-0000-0000-00000D220000}"/>
    <cellStyle name="20% - Accent4 3 4 4 2 3" xfId="8699" xr:uid="{00000000-0005-0000-0000-00000E220000}"/>
    <cellStyle name="20% - Accent4 3 4 4 2_OATT calc" xfId="8700" xr:uid="{00000000-0005-0000-0000-00000F220000}"/>
    <cellStyle name="20% - Accent4 3 4 4 3" xfId="8701" xr:uid="{00000000-0005-0000-0000-000010220000}"/>
    <cellStyle name="20% - Accent4 3 4 4 4" xfId="8702" xr:uid="{00000000-0005-0000-0000-000011220000}"/>
    <cellStyle name="20% - Accent4 3 4 4 5" xfId="8703" xr:uid="{00000000-0005-0000-0000-000012220000}"/>
    <cellStyle name="20% - Accent4 3 4 4_OATT calc" xfId="8704" xr:uid="{00000000-0005-0000-0000-000013220000}"/>
    <cellStyle name="20% - Accent4 3 4 5" xfId="8705" xr:uid="{00000000-0005-0000-0000-000014220000}"/>
    <cellStyle name="20% - Accent4 3 4 5 2" xfId="8706" xr:uid="{00000000-0005-0000-0000-000015220000}"/>
    <cellStyle name="20% - Accent4 3 4 5 2 2" xfId="8707" xr:uid="{00000000-0005-0000-0000-000016220000}"/>
    <cellStyle name="20% - Accent4 3 4 5 2 3" xfId="8708" xr:uid="{00000000-0005-0000-0000-000017220000}"/>
    <cellStyle name="20% - Accent4 3 4 5 2_OATT calc" xfId="8709" xr:uid="{00000000-0005-0000-0000-000018220000}"/>
    <cellStyle name="20% - Accent4 3 4 5 3" xfId="8710" xr:uid="{00000000-0005-0000-0000-000019220000}"/>
    <cellStyle name="20% - Accent4 3 4 5 4" xfId="8711" xr:uid="{00000000-0005-0000-0000-00001A220000}"/>
    <cellStyle name="20% - Accent4 3 4 5_OATT calc" xfId="8712" xr:uid="{00000000-0005-0000-0000-00001B220000}"/>
    <cellStyle name="20% - Accent4 3 4 6" xfId="8713" xr:uid="{00000000-0005-0000-0000-00001C220000}"/>
    <cellStyle name="20% - Accent4 3 4 6 2" xfId="8714" xr:uid="{00000000-0005-0000-0000-00001D220000}"/>
    <cellStyle name="20% - Accent4 3 4 6 3" xfId="8715" xr:uid="{00000000-0005-0000-0000-00001E220000}"/>
    <cellStyle name="20% - Accent4 3 4 6_OATT calc" xfId="8716" xr:uid="{00000000-0005-0000-0000-00001F220000}"/>
    <cellStyle name="20% - Accent4 3 4 7" xfId="8717" xr:uid="{00000000-0005-0000-0000-000020220000}"/>
    <cellStyle name="20% - Accent4 3 4 8" xfId="8718" xr:uid="{00000000-0005-0000-0000-000021220000}"/>
    <cellStyle name="20% - Accent4 3 4 9" xfId="8719" xr:uid="{00000000-0005-0000-0000-000022220000}"/>
    <cellStyle name="20% - Accent4 3 4_OATT calc" xfId="8720" xr:uid="{00000000-0005-0000-0000-000023220000}"/>
    <cellStyle name="20% - Accent4 3 5" xfId="8721" xr:uid="{00000000-0005-0000-0000-000024220000}"/>
    <cellStyle name="20% - Accent4 3 5 10" xfId="8722" xr:uid="{00000000-0005-0000-0000-000025220000}"/>
    <cellStyle name="20% - Accent4 3 5 11" xfId="8723" xr:uid="{00000000-0005-0000-0000-000026220000}"/>
    <cellStyle name="20% - Accent4 3 5 2" xfId="8724" xr:uid="{00000000-0005-0000-0000-000027220000}"/>
    <cellStyle name="20% - Accent4 3 5 2 10" xfId="8725" xr:uid="{00000000-0005-0000-0000-000028220000}"/>
    <cellStyle name="20% - Accent4 3 5 2 11" xfId="8726" xr:uid="{00000000-0005-0000-0000-000029220000}"/>
    <cellStyle name="20% - Accent4 3 5 2 2" xfId="8727" xr:uid="{00000000-0005-0000-0000-00002A220000}"/>
    <cellStyle name="20% - Accent4 3 5 2 2 2" xfId="8728" xr:uid="{00000000-0005-0000-0000-00002B220000}"/>
    <cellStyle name="20% - Accent4 3 5 2 2 2 2" xfId="8729" xr:uid="{00000000-0005-0000-0000-00002C220000}"/>
    <cellStyle name="20% - Accent4 3 5 2 2 2 3" xfId="8730" xr:uid="{00000000-0005-0000-0000-00002D220000}"/>
    <cellStyle name="20% - Accent4 3 5 2 2 2_OATT calc" xfId="8731" xr:uid="{00000000-0005-0000-0000-00002E220000}"/>
    <cellStyle name="20% - Accent4 3 5 2 2 3" xfId="8732" xr:uid="{00000000-0005-0000-0000-00002F220000}"/>
    <cellStyle name="20% - Accent4 3 5 2 2 4" xfId="8733" xr:uid="{00000000-0005-0000-0000-000030220000}"/>
    <cellStyle name="20% - Accent4 3 5 2 2 5" xfId="8734" xr:uid="{00000000-0005-0000-0000-000031220000}"/>
    <cellStyle name="20% - Accent4 3 5 2 2_OATT calc" xfId="8735" xr:uid="{00000000-0005-0000-0000-000032220000}"/>
    <cellStyle name="20% - Accent4 3 5 2 3" xfId="8736" xr:uid="{00000000-0005-0000-0000-000033220000}"/>
    <cellStyle name="20% - Accent4 3 5 2 3 2" xfId="8737" xr:uid="{00000000-0005-0000-0000-000034220000}"/>
    <cellStyle name="20% - Accent4 3 5 2 3 2 2" xfId="8738" xr:uid="{00000000-0005-0000-0000-000035220000}"/>
    <cellStyle name="20% - Accent4 3 5 2 3 2 3" xfId="8739" xr:uid="{00000000-0005-0000-0000-000036220000}"/>
    <cellStyle name="20% - Accent4 3 5 2 3 2_OATT calc" xfId="8740" xr:uid="{00000000-0005-0000-0000-000037220000}"/>
    <cellStyle name="20% - Accent4 3 5 2 3 3" xfId="8741" xr:uid="{00000000-0005-0000-0000-000038220000}"/>
    <cellStyle name="20% - Accent4 3 5 2 3 4" xfId="8742" xr:uid="{00000000-0005-0000-0000-000039220000}"/>
    <cellStyle name="20% - Accent4 3 5 2 3_OATT calc" xfId="8743" xr:uid="{00000000-0005-0000-0000-00003A220000}"/>
    <cellStyle name="20% - Accent4 3 5 2 4" xfId="8744" xr:uid="{00000000-0005-0000-0000-00003B220000}"/>
    <cellStyle name="20% - Accent4 3 5 2 4 2" xfId="8745" xr:uid="{00000000-0005-0000-0000-00003C220000}"/>
    <cellStyle name="20% - Accent4 3 5 2 4 3" xfId="8746" xr:uid="{00000000-0005-0000-0000-00003D220000}"/>
    <cellStyle name="20% - Accent4 3 5 2 4_OATT calc" xfId="8747" xr:uid="{00000000-0005-0000-0000-00003E220000}"/>
    <cellStyle name="20% - Accent4 3 5 2 5" xfId="8748" xr:uid="{00000000-0005-0000-0000-00003F220000}"/>
    <cellStyle name="20% - Accent4 3 5 2 6" xfId="8749" xr:uid="{00000000-0005-0000-0000-000040220000}"/>
    <cellStyle name="20% - Accent4 3 5 2 7" xfId="8750" xr:uid="{00000000-0005-0000-0000-000041220000}"/>
    <cellStyle name="20% - Accent4 3 5 2 8" xfId="8751" xr:uid="{00000000-0005-0000-0000-000042220000}"/>
    <cellStyle name="20% - Accent4 3 5 2 9" xfId="8752" xr:uid="{00000000-0005-0000-0000-000043220000}"/>
    <cellStyle name="20% - Accent4 3 5 2_OATT calc" xfId="8753" xr:uid="{00000000-0005-0000-0000-000044220000}"/>
    <cellStyle name="20% - Accent4 3 5 3" xfId="8754" xr:uid="{00000000-0005-0000-0000-000045220000}"/>
    <cellStyle name="20% - Accent4 3 5 3 2" xfId="8755" xr:uid="{00000000-0005-0000-0000-000046220000}"/>
    <cellStyle name="20% - Accent4 3 5 3 2 2" xfId="8756" xr:uid="{00000000-0005-0000-0000-000047220000}"/>
    <cellStyle name="20% - Accent4 3 5 3 2 3" xfId="8757" xr:uid="{00000000-0005-0000-0000-000048220000}"/>
    <cellStyle name="20% - Accent4 3 5 3 2_OATT calc" xfId="8758" xr:uid="{00000000-0005-0000-0000-000049220000}"/>
    <cellStyle name="20% - Accent4 3 5 3 3" xfId="8759" xr:uid="{00000000-0005-0000-0000-00004A220000}"/>
    <cellStyle name="20% - Accent4 3 5 3 4" xfId="8760" xr:uid="{00000000-0005-0000-0000-00004B220000}"/>
    <cellStyle name="20% - Accent4 3 5 3 5" xfId="8761" xr:uid="{00000000-0005-0000-0000-00004C220000}"/>
    <cellStyle name="20% - Accent4 3 5 3_OATT calc" xfId="8762" xr:uid="{00000000-0005-0000-0000-00004D220000}"/>
    <cellStyle name="20% - Accent4 3 5 4" xfId="8763" xr:uid="{00000000-0005-0000-0000-00004E220000}"/>
    <cellStyle name="20% - Accent4 3 5 4 2" xfId="8764" xr:uid="{00000000-0005-0000-0000-00004F220000}"/>
    <cellStyle name="20% - Accent4 3 5 4 2 2" xfId="8765" xr:uid="{00000000-0005-0000-0000-000050220000}"/>
    <cellStyle name="20% - Accent4 3 5 4 2 3" xfId="8766" xr:uid="{00000000-0005-0000-0000-000051220000}"/>
    <cellStyle name="20% - Accent4 3 5 4 2_OATT calc" xfId="8767" xr:uid="{00000000-0005-0000-0000-000052220000}"/>
    <cellStyle name="20% - Accent4 3 5 4 3" xfId="8768" xr:uid="{00000000-0005-0000-0000-000053220000}"/>
    <cellStyle name="20% - Accent4 3 5 4 4" xfId="8769" xr:uid="{00000000-0005-0000-0000-000054220000}"/>
    <cellStyle name="20% - Accent4 3 5 4_OATT calc" xfId="8770" xr:uid="{00000000-0005-0000-0000-000055220000}"/>
    <cellStyle name="20% - Accent4 3 5 5" xfId="8771" xr:uid="{00000000-0005-0000-0000-000056220000}"/>
    <cellStyle name="20% - Accent4 3 5 5 2" xfId="8772" xr:uid="{00000000-0005-0000-0000-000057220000}"/>
    <cellStyle name="20% - Accent4 3 5 5 3" xfId="8773" xr:uid="{00000000-0005-0000-0000-000058220000}"/>
    <cellStyle name="20% - Accent4 3 5 5_OATT calc" xfId="8774" xr:uid="{00000000-0005-0000-0000-000059220000}"/>
    <cellStyle name="20% - Accent4 3 5 6" xfId="8775" xr:uid="{00000000-0005-0000-0000-00005A220000}"/>
    <cellStyle name="20% - Accent4 3 5 7" xfId="8776" xr:uid="{00000000-0005-0000-0000-00005B220000}"/>
    <cellStyle name="20% - Accent4 3 5 8" xfId="8777" xr:uid="{00000000-0005-0000-0000-00005C220000}"/>
    <cellStyle name="20% - Accent4 3 5 9" xfId="8778" xr:uid="{00000000-0005-0000-0000-00005D220000}"/>
    <cellStyle name="20% - Accent4 3 5_OATT calc" xfId="8779" xr:uid="{00000000-0005-0000-0000-00005E220000}"/>
    <cellStyle name="20% - Accent4 3 6" xfId="8780" xr:uid="{00000000-0005-0000-0000-00005F220000}"/>
    <cellStyle name="20% - Accent4 3 6 10" xfId="8781" xr:uid="{00000000-0005-0000-0000-000060220000}"/>
    <cellStyle name="20% - Accent4 3 6 11" xfId="8782" xr:uid="{00000000-0005-0000-0000-000061220000}"/>
    <cellStyle name="20% - Accent4 3 6 2" xfId="8783" xr:uid="{00000000-0005-0000-0000-000062220000}"/>
    <cellStyle name="20% - Accent4 3 6 2 2" xfId="8784" xr:uid="{00000000-0005-0000-0000-000063220000}"/>
    <cellStyle name="20% - Accent4 3 6 2 2 2" xfId="8785" xr:uid="{00000000-0005-0000-0000-000064220000}"/>
    <cellStyle name="20% - Accent4 3 6 2 2 3" xfId="8786" xr:uid="{00000000-0005-0000-0000-000065220000}"/>
    <cellStyle name="20% - Accent4 3 6 2 2_OATT calc" xfId="8787" xr:uid="{00000000-0005-0000-0000-000066220000}"/>
    <cellStyle name="20% - Accent4 3 6 2 3" xfId="8788" xr:uid="{00000000-0005-0000-0000-000067220000}"/>
    <cellStyle name="20% - Accent4 3 6 2 4" xfId="8789" xr:uid="{00000000-0005-0000-0000-000068220000}"/>
    <cellStyle name="20% - Accent4 3 6 2 5" xfId="8790" xr:uid="{00000000-0005-0000-0000-000069220000}"/>
    <cellStyle name="20% - Accent4 3 6 2_OATT calc" xfId="8791" xr:uid="{00000000-0005-0000-0000-00006A220000}"/>
    <cellStyle name="20% - Accent4 3 6 3" xfId="8792" xr:uid="{00000000-0005-0000-0000-00006B220000}"/>
    <cellStyle name="20% - Accent4 3 6 3 2" xfId="8793" xr:uid="{00000000-0005-0000-0000-00006C220000}"/>
    <cellStyle name="20% - Accent4 3 6 3 2 2" xfId="8794" xr:uid="{00000000-0005-0000-0000-00006D220000}"/>
    <cellStyle name="20% - Accent4 3 6 3 2 3" xfId="8795" xr:uid="{00000000-0005-0000-0000-00006E220000}"/>
    <cellStyle name="20% - Accent4 3 6 3 2_OATT calc" xfId="8796" xr:uid="{00000000-0005-0000-0000-00006F220000}"/>
    <cellStyle name="20% - Accent4 3 6 3 3" xfId="8797" xr:uid="{00000000-0005-0000-0000-000070220000}"/>
    <cellStyle name="20% - Accent4 3 6 3 4" xfId="8798" xr:uid="{00000000-0005-0000-0000-000071220000}"/>
    <cellStyle name="20% - Accent4 3 6 3_OATT calc" xfId="8799" xr:uid="{00000000-0005-0000-0000-000072220000}"/>
    <cellStyle name="20% - Accent4 3 6 4" xfId="8800" xr:uid="{00000000-0005-0000-0000-000073220000}"/>
    <cellStyle name="20% - Accent4 3 6 4 2" xfId="8801" xr:uid="{00000000-0005-0000-0000-000074220000}"/>
    <cellStyle name="20% - Accent4 3 6 4 3" xfId="8802" xr:uid="{00000000-0005-0000-0000-000075220000}"/>
    <cellStyle name="20% - Accent4 3 6 4_OATT calc" xfId="8803" xr:uid="{00000000-0005-0000-0000-000076220000}"/>
    <cellStyle name="20% - Accent4 3 6 5" xfId="8804" xr:uid="{00000000-0005-0000-0000-000077220000}"/>
    <cellStyle name="20% - Accent4 3 6 6" xfId="8805" xr:uid="{00000000-0005-0000-0000-000078220000}"/>
    <cellStyle name="20% - Accent4 3 6 7" xfId="8806" xr:uid="{00000000-0005-0000-0000-000079220000}"/>
    <cellStyle name="20% - Accent4 3 6 8" xfId="8807" xr:uid="{00000000-0005-0000-0000-00007A220000}"/>
    <cellStyle name="20% - Accent4 3 6 9" xfId="8808" xr:uid="{00000000-0005-0000-0000-00007B220000}"/>
    <cellStyle name="20% - Accent4 3 6_OATT calc" xfId="8809" xr:uid="{00000000-0005-0000-0000-00007C220000}"/>
    <cellStyle name="20% - Accent4 3 7" xfId="8810" xr:uid="{00000000-0005-0000-0000-00007D220000}"/>
    <cellStyle name="20% - Accent4 3 7 2" xfId="8811" xr:uid="{00000000-0005-0000-0000-00007E220000}"/>
    <cellStyle name="20% - Accent4 3 7 2 2" xfId="8812" xr:uid="{00000000-0005-0000-0000-00007F220000}"/>
    <cellStyle name="20% - Accent4 3 7 2 3" xfId="8813" xr:uid="{00000000-0005-0000-0000-000080220000}"/>
    <cellStyle name="20% - Accent4 3 7 2_OATT calc" xfId="8814" xr:uid="{00000000-0005-0000-0000-000081220000}"/>
    <cellStyle name="20% - Accent4 3 7 3" xfId="8815" xr:uid="{00000000-0005-0000-0000-000082220000}"/>
    <cellStyle name="20% - Accent4 3 7 4" xfId="8816" xr:uid="{00000000-0005-0000-0000-000083220000}"/>
    <cellStyle name="20% - Accent4 3 7 5" xfId="8817" xr:uid="{00000000-0005-0000-0000-000084220000}"/>
    <cellStyle name="20% - Accent4 3 7_OATT calc" xfId="8818" xr:uid="{00000000-0005-0000-0000-000085220000}"/>
    <cellStyle name="20% - Accent4 3 8" xfId="8819" xr:uid="{00000000-0005-0000-0000-000086220000}"/>
    <cellStyle name="20% - Accent4 3 8 2" xfId="8820" xr:uid="{00000000-0005-0000-0000-000087220000}"/>
    <cellStyle name="20% - Accent4 3 8 2 2" xfId="8821" xr:uid="{00000000-0005-0000-0000-000088220000}"/>
    <cellStyle name="20% - Accent4 3 8 2 3" xfId="8822" xr:uid="{00000000-0005-0000-0000-000089220000}"/>
    <cellStyle name="20% - Accent4 3 8 2_OATT calc" xfId="8823" xr:uid="{00000000-0005-0000-0000-00008A220000}"/>
    <cellStyle name="20% - Accent4 3 8 3" xfId="8824" xr:uid="{00000000-0005-0000-0000-00008B220000}"/>
    <cellStyle name="20% - Accent4 3 8 4" xfId="8825" xr:uid="{00000000-0005-0000-0000-00008C220000}"/>
    <cellStyle name="20% - Accent4 3 8_OATT calc" xfId="8826" xr:uid="{00000000-0005-0000-0000-00008D220000}"/>
    <cellStyle name="20% - Accent4 3 9" xfId="8827" xr:uid="{00000000-0005-0000-0000-00008E220000}"/>
    <cellStyle name="20% - Accent4 3 9 2" xfId="8828" xr:uid="{00000000-0005-0000-0000-00008F220000}"/>
    <cellStyle name="20% - Accent4 3 9 3" xfId="8829" xr:uid="{00000000-0005-0000-0000-000090220000}"/>
    <cellStyle name="20% - Accent4 3 9_OATT calc" xfId="8830" xr:uid="{00000000-0005-0000-0000-000091220000}"/>
    <cellStyle name="20% - Accent4 3_OATT calc" xfId="8831" xr:uid="{00000000-0005-0000-0000-000092220000}"/>
    <cellStyle name="20% - Accent4 4" xfId="8832" xr:uid="{00000000-0005-0000-0000-000093220000}"/>
    <cellStyle name="20% - Accent4 4 10" xfId="8833" xr:uid="{00000000-0005-0000-0000-000094220000}"/>
    <cellStyle name="20% - Accent4 4 11" xfId="8834" xr:uid="{00000000-0005-0000-0000-000095220000}"/>
    <cellStyle name="20% - Accent4 4 12" xfId="8835" xr:uid="{00000000-0005-0000-0000-000096220000}"/>
    <cellStyle name="20% - Accent4 4 13" xfId="8836" xr:uid="{00000000-0005-0000-0000-000097220000}"/>
    <cellStyle name="20% - Accent4 4 14" xfId="8837" xr:uid="{00000000-0005-0000-0000-000098220000}"/>
    <cellStyle name="20% - Accent4 4 15" xfId="8838" xr:uid="{00000000-0005-0000-0000-000099220000}"/>
    <cellStyle name="20% - Accent4 4 16" xfId="55356" xr:uid="{00000000-0005-0000-0000-00009A220000}"/>
    <cellStyle name="20% - Accent4 4 2" xfId="8839" xr:uid="{00000000-0005-0000-0000-00009B220000}"/>
    <cellStyle name="20% - Accent4 4 2 10" xfId="8840" xr:uid="{00000000-0005-0000-0000-00009C220000}"/>
    <cellStyle name="20% - Accent4 4 2 11" xfId="8841" xr:uid="{00000000-0005-0000-0000-00009D220000}"/>
    <cellStyle name="20% - Accent4 4 2 12" xfId="8842" xr:uid="{00000000-0005-0000-0000-00009E220000}"/>
    <cellStyle name="20% - Accent4 4 2 13" xfId="8843" xr:uid="{00000000-0005-0000-0000-00009F220000}"/>
    <cellStyle name="20% - Accent4 4 2 14" xfId="8844" xr:uid="{00000000-0005-0000-0000-0000A0220000}"/>
    <cellStyle name="20% - Accent4 4 2 2" xfId="8845" xr:uid="{00000000-0005-0000-0000-0000A1220000}"/>
    <cellStyle name="20% - Accent4 4 2 2 10" xfId="8846" xr:uid="{00000000-0005-0000-0000-0000A2220000}"/>
    <cellStyle name="20% - Accent4 4 2 2 11" xfId="8847" xr:uid="{00000000-0005-0000-0000-0000A3220000}"/>
    <cellStyle name="20% - Accent4 4 2 2 12" xfId="8848" xr:uid="{00000000-0005-0000-0000-0000A4220000}"/>
    <cellStyle name="20% - Accent4 4 2 2 2" xfId="8849" xr:uid="{00000000-0005-0000-0000-0000A5220000}"/>
    <cellStyle name="20% - Accent4 4 2 2 2 10" xfId="8850" xr:uid="{00000000-0005-0000-0000-0000A6220000}"/>
    <cellStyle name="20% - Accent4 4 2 2 2 11" xfId="8851" xr:uid="{00000000-0005-0000-0000-0000A7220000}"/>
    <cellStyle name="20% - Accent4 4 2 2 2 2" xfId="8852" xr:uid="{00000000-0005-0000-0000-0000A8220000}"/>
    <cellStyle name="20% - Accent4 4 2 2 2 2 10" xfId="8853" xr:uid="{00000000-0005-0000-0000-0000A9220000}"/>
    <cellStyle name="20% - Accent4 4 2 2 2 2 11" xfId="8854" xr:uid="{00000000-0005-0000-0000-0000AA220000}"/>
    <cellStyle name="20% - Accent4 4 2 2 2 2 2" xfId="8855" xr:uid="{00000000-0005-0000-0000-0000AB220000}"/>
    <cellStyle name="20% - Accent4 4 2 2 2 2 2 2" xfId="8856" xr:uid="{00000000-0005-0000-0000-0000AC220000}"/>
    <cellStyle name="20% - Accent4 4 2 2 2 2 2 2 2" xfId="8857" xr:uid="{00000000-0005-0000-0000-0000AD220000}"/>
    <cellStyle name="20% - Accent4 4 2 2 2 2 2 2 3" xfId="8858" xr:uid="{00000000-0005-0000-0000-0000AE220000}"/>
    <cellStyle name="20% - Accent4 4 2 2 2 2 2 2_OATT calc" xfId="8859" xr:uid="{00000000-0005-0000-0000-0000AF220000}"/>
    <cellStyle name="20% - Accent4 4 2 2 2 2 2 3" xfId="8860" xr:uid="{00000000-0005-0000-0000-0000B0220000}"/>
    <cellStyle name="20% - Accent4 4 2 2 2 2 2 4" xfId="8861" xr:uid="{00000000-0005-0000-0000-0000B1220000}"/>
    <cellStyle name="20% - Accent4 4 2 2 2 2 2 5" xfId="8862" xr:uid="{00000000-0005-0000-0000-0000B2220000}"/>
    <cellStyle name="20% - Accent4 4 2 2 2 2 2_OATT calc" xfId="8863" xr:uid="{00000000-0005-0000-0000-0000B3220000}"/>
    <cellStyle name="20% - Accent4 4 2 2 2 2 3" xfId="8864" xr:uid="{00000000-0005-0000-0000-0000B4220000}"/>
    <cellStyle name="20% - Accent4 4 2 2 2 2 3 2" xfId="8865" xr:uid="{00000000-0005-0000-0000-0000B5220000}"/>
    <cellStyle name="20% - Accent4 4 2 2 2 2 3 2 2" xfId="8866" xr:uid="{00000000-0005-0000-0000-0000B6220000}"/>
    <cellStyle name="20% - Accent4 4 2 2 2 2 3 2 3" xfId="8867" xr:uid="{00000000-0005-0000-0000-0000B7220000}"/>
    <cellStyle name="20% - Accent4 4 2 2 2 2 3 2_OATT calc" xfId="8868" xr:uid="{00000000-0005-0000-0000-0000B8220000}"/>
    <cellStyle name="20% - Accent4 4 2 2 2 2 3 3" xfId="8869" xr:uid="{00000000-0005-0000-0000-0000B9220000}"/>
    <cellStyle name="20% - Accent4 4 2 2 2 2 3 4" xfId="8870" xr:uid="{00000000-0005-0000-0000-0000BA220000}"/>
    <cellStyle name="20% - Accent4 4 2 2 2 2 3_OATT calc" xfId="8871" xr:uid="{00000000-0005-0000-0000-0000BB220000}"/>
    <cellStyle name="20% - Accent4 4 2 2 2 2 4" xfId="8872" xr:uid="{00000000-0005-0000-0000-0000BC220000}"/>
    <cellStyle name="20% - Accent4 4 2 2 2 2 4 2" xfId="8873" xr:uid="{00000000-0005-0000-0000-0000BD220000}"/>
    <cellStyle name="20% - Accent4 4 2 2 2 2 4 3" xfId="8874" xr:uid="{00000000-0005-0000-0000-0000BE220000}"/>
    <cellStyle name="20% - Accent4 4 2 2 2 2 4_OATT calc" xfId="8875" xr:uid="{00000000-0005-0000-0000-0000BF220000}"/>
    <cellStyle name="20% - Accent4 4 2 2 2 2 5" xfId="8876" xr:uid="{00000000-0005-0000-0000-0000C0220000}"/>
    <cellStyle name="20% - Accent4 4 2 2 2 2 6" xfId="8877" xr:uid="{00000000-0005-0000-0000-0000C1220000}"/>
    <cellStyle name="20% - Accent4 4 2 2 2 2 7" xfId="8878" xr:uid="{00000000-0005-0000-0000-0000C2220000}"/>
    <cellStyle name="20% - Accent4 4 2 2 2 2 8" xfId="8879" xr:uid="{00000000-0005-0000-0000-0000C3220000}"/>
    <cellStyle name="20% - Accent4 4 2 2 2 2 9" xfId="8880" xr:uid="{00000000-0005-0000-0000-0000C4220000}"/>
    <cellStyle name="20% - Accent4 4 2 2 2 2_OATT calc" xfId="8881" xr:uid="{00000000-0005-0000-0000-0000C5220000}"/>
    <cellStyle name="20% - Accent4 4 2 2 2 3" xfId="8882" xr:uid="{00000000-0005-0000-0000-0000C6220000}"/>
    <cellStyle name="20% - Accent4 4 2 2 2 3 2" xfId="8883" xr:uid="{00000000-0005-0000-0000-0000C7220000}"/>
    <cellStyle name="20% - Accent4 4 2 2 2 3 2 2" xfId="8884" xr:uid="{00000000-0005-0000-0000-0000C8220000}"/>
    <cellStyle name="20% - Accent4 4 2 2 2 3 2 3" xfId="8885" xr:uid="{00000000-0005-0000-0000-0000C9220000}"/>
    <cellStyle name="20% - Accent4 4 2 2 2 3 2_OATT calc" xfId="8886" xr:uid="{00000000-0005-0000-0000-0000CA220000}"/>
    <cellStyle name="20% - Accent4 4 2 2 2 3 3" xfId="8887" xr:uid="{00000000-0005-0000-0000-0000CB220000}"/>
    <cellStyle name="20% - Accent4 4 2 2 2 3 4" xfId="8888" xr:uid="{00000000-0005-0000-0000-0000CC220000}"/>
    <cellStyle name="20% - Accent4 4 2 2 2 3 5" xfId="8889" xr:uid="{00000000-0005-0000-0000-0000CD220000}"/>
    <cellStyle name="20% - Accent4 4 2 2 2 3_OATT calc" xfId="8890" xr:uid="{00000000-0005-0000-0000-0000CE220000}"/>
    <cellStyle name="20% - Accent4 4 2 2 2 4" xfId="8891" xr:uid="{00000000-0005-0000-0000-0000CF220000}"/>
    <cellStyle name="20% - Accent4 4 2 2 2 4 2" xfId="8892" xr:uid="{00000000-0005-0000-0000-0000D0220000}"/>
    <cellStyle name="20% - Accent4 4 2 2 2 4 2 2" xfId="8893" xr:uid="{00000000-0005-0000-0000-0000D1220000}"/>
    <cellStyle name="20% - Accent4 4 2 2 2 4 2 3" xfId="8894" xr:uid="{00000000-0005-0000-0000-0000D2220000}"/>
    <cellStyle name="20% - Accent4 4 2 2 2 4 2_OATT calc" xfId="8895" xr:uid="{00000000-0005-0000-0000-0000D3220000}"/>
    <cellStyle name="20% - Accent4 4 2 2 2 4 3" xfId="8896" xr:uid="{00000000-0005-0000-0000-0000D4220000}"/>
    <cellStyle name="20% - Accent4 4 2 2 2 4 4" xfId="8897" xr:uid="{00000000-0005-0000-0000-0000D5220000}"/>
    <cellStyle name="20% - Accent4 4 2 2 2 4_OATT calc" xfId="8898" xr:uid="{00000000-0005-0000-0000-0000D6220000}"/>
    <cellStyle name="20% - Accent4 4 2 2 2 5" xfId="8899" xr:uid="{00000000-0005-0000-0000-0000D7220000}"/>
    <cellStyle name="20% - Accent4 4 2 2 2 5 2" xfId="8900" xr:uid="{00000000-0005-0000-0000-0000D8220000}"/>
    <cellStyle name="20% - Accent4 4 2 2 2 5 3" xfId="8901" xr:uid="{00000000-0005-0000-0000-0000D9220000}"/>
    <cellStyle name="20% - Accent4 4 2 2 2 5_OATT calc" xfId="8902" xr:uid="{00000000-0005-0000-0000-0000DA220000}"/>
    <cellStyle name="20% - Accent4 4 2 2 2 6" xfId="8903" xr:uid="{00000000-0005-0000-0000-0000DB220000}"/>
    <cellStyle name="20% - Accent4 4 2 2 2 7" xfId="8904" xr:uid="{00000000-0005-0000-0000-0000DC220000}"/>
    <cellStyle name="20% - Accent4 4 2 2 2 8" xfId="8905" xr:uid="{00000000-0005-0000-0000-0000DD220000}"/>
    <cellStyle name="20% - Accent4 4 2 2 2 9" xfId="8906" xr:uid="{00000000-0005-0000-0000-0000DE220000}"/>
    <cellStyle name="20% - Accent4 4 2 2 2_OATT calc" xfId="8907" xr:uid="{00000000-0005-0000-0000-0000DF220000}"/>
    <cellStyle name="20% - Accent4 4 2 2 3" xfId="8908" xr:uid="{00000000-0005-0000-0000-0000E0220000}"/>
    <cellStyle name="20% - Accent4 4 2 2 3 10" xfId="8909" xr:uid="{00000000-0005-0000-0000-0000E1220000}"/>
    <cellStyle name="20% - Accent4 4 2 2 3 11" xfId="8910" xr:uid="{00000000-0005-0000-0000-0000E2220000}"/>
    <cellStyle name="20% - Accent4 4 2 2 3 2" xfId="8911" xr:uid="{00000000-0005-0000-0000-0000E3220000}"/>
    <cellStyle name="20% - Accent4 4 2 2 3 2 2" xfId="8912" xr:uid="{00000000-0005-0000-0000-0000E4220000}"/>
    <cellStyle name="20% - Accent4 4 2 2 3 2 2 2" xfId="8913" xr:uid="{00000000-0005-0000-0000-0000E5220000}"/>
    <cellStyle name="20% - Accent4 4 2 2 3 2 2 3" xfId="8914" xr:uid="{00000000-0005-0000-0000-0000E6220000}"/>
    <cellStyle name="20% - Accent4 4 2 2 3 2 2_OATT calc" xfId="8915" xr:uid="{00000000-0005-0000-0000-0000E7220000}"/>
    <cellStyle name="20% - Accent4 4 2 2 3 2 3" xfId="8916" xr:uid="{00000000-0005-0000-0000-0000E8220000}"/>
    <cellStyle name="20% - Accent4 4 2 2 3 2 4" xfId="8917" xr:uid="{00000000-0005-0000-0000-0000E9220000}"/>
    <cellStyle name="20% - Accent4 4 2 2 3 2 5" xfId="8918" xr:uid="{00000000-0005-0000-0000-0000EA220000}"/>
    <cellStyle name="20% - Accent4 4 2 2 3 2_OATT calc" xfId="8919" xr:uid="{00000000-0005-0000-0000-0000EB220000}"/>
    <cellStyle name="20% - Accent4 4 2 2 3 3" xfId="8920" xr:uid="{00000000-0005-0000-0000-0000EC220000}"/>
    <cellStyle name="20% - Accent4 4 2 2 3 3 2" xfId="8921" xr:uid="{00000000-0005-0000-0000-0000ED220000}"/>
    <cellStyle name="20% - Accent4 4 2 2 3 3 2 2" xfId="8922" xr:uid="{00000000-0005-0000-0000-0000EE220000}"/>
    <cellStyle name="20% - Accent4 4 2 2 3 3 2 3" xfId="8923" xr:uid="{00000000-0005-0000-0000-0000EF220000}"/>
    <cellStyle name="20% - Accent4 4 2 2 3 3 2_OATT calc" xfId="8924" xr:uid="{00000000-0005-0000-0000-0000F0220000}"/>
    <cellStyle name="20% - Accent4 4 2 2 3 3 3" xfId="8925" xr:uid="{00000000-0005-0000-0000-0000F1220000}"/>
    <cellStyle name="20% - Accent4 4 2 2 3 3 4" xfId="8926" xr:uid="{00000000-0005-0000-0000-0000F2220000}"/>
    <cellStyle name="20% - Accent4 4 2 2 3 3_OATT calc" xfId="8927" xr:uid="{00000000-0005-0000-0000-0000F3220000}"/>
    <cellStyle name="20% - Accent4 4 2 2 3 4" xfId="8928" xr:uid="{00000000-0005-0000-0000-0000F4220000}"/>
    <cellStyle name="20% - Accent4 4 2 2 3 4 2" xfId="8929" xr:uid="{00000000-0005-0000-0000-0000F5220000}"/>
    <cellStyle name="20% - Accent4 4 2 2 3 4 3" xfId="8930" xr:uid="{00000000-0005-0000-0000-0000F6220000}"/>
    <cellStyle name="20% - Accent4 4 2 2 3 4_OATT calc" xfId="8931" xr:uid="{00000000-0005-0000-0000-0000F7220000}"/>
    <cellStyle name="20% - Accent4 4 2 2 3 5" xfId="8932" xr:uid="{00000000-0005-0000-0000-0000F8220000}"/>
    <cellStyle name="20% - Accent4 4 2 2 3 6" xfId="8933" xr:uid="{00000000-0005-0000-0000-0000F9220000}"/>
    <cellStyle name="20% - Accent4 4 2 2 3 7" xfId="8934" xr:uid="{00000000-0005-0000-0000-0000FA220000}"/>
    <cellStyle name="20% - Accent4 4 2 2 3 8" xfId="8935" xr:uid="{00000000-0005-0000-0000-0000FB220000}"/>
    <cellStyle name="20% - Accent4 4 2 2 3 9" xfId="8936" xr:uid="{00000000-0005-0000-0000-0000FC220000}"/>
    <cellStyle name="20% - Accent4 4 2 2 3_OATT calc" xfId="8937" xr:uid="{00000000-0005-0000-0000-0000FD220000}"/>
    <cellStyle name="20% - Accent4 4 2 2 4" xfId="8938" xr:uid="{00000000-0005-0000-0000-0000FE220000}"/>
    <cellStyle name="20% - Accent4 4 2 2 4 2" xfId="8939" xr:uid="{00000000-0005-0000-0000-0000FF220000}"/>
    <cellStyle name="20% - Accent4 4 2 2 4 2 2" xfId="8940" xr:uid="{00000000-0005-0000-0000-000000230000}"/>
    <cellStyle name="20% - Accent4 4 2 2 4 2 3" xfId="8941" xr:uid="{00000000-0005-0000-0000-000001230000}"/>
    <cellStyle name="20% - Accent4 4 2 2 4 2_OATT calc" xfId="8942" xr:uid="{00000000-0005-0000-0000-000002230000}"/>
    <cellStyle name="20% - Accent4 4 2 2 4 3" xfId="8943" xr:uid="{00000000-0005-0000-0000-000003230000}"/>
    <cellStyle name="20% - Accent4 4 2 2 4 4" xfId="8944" xr:uid="{00000000-0005-0000-0000-000004230000}"/>
    <cellStyle name="20% - Accent4 4 2 2 4 5" xfId="8945" xr:uid="{00000000-0005-0000-0000-000005230000}"/>
    <cellStyle name="20% - Accent4 4 2 2 4_OATT calc" xfId="8946" xr:uid="{00000000-0005-0000-0000-000006230000}"/>
    <cellStyle name="20% - Accent4 4 2 2 5" xfId="8947" xr:uid="{00000000-0005-0000-0000-000007230000}"/>
    <cellStyle name="20% - Accent4 4 2 2 5 2" xfId="8948" xr:uid="{00000000-0005-0000-0000-000008230000}"/>
    <cellStyle name="20% - Accent4 4 2 2 5 2 2" xfId="8949" xr:uid="{00000000-0005-0000-0000-000009230000}"/>
    <cellStyle name="20% - Accent4 4 2 2 5 2 3" xfId="8950" xr:uid="{00000000-0005-0000-0000-00000A230000}"/>
    <cellStyle name="20% - Accent4 4 2 2 5 2_OATT calc" xfId="8951" xr:uid="{00000000-0005-0000-0000-00000B230000}"/>
    <cellStyle name="20% - Accent4 4 2 2 5 3" xfId="8952" xr:uid="{00000000-0005-0000-0000-00000C230000}"/>
    <cellStyle name="20% - Accent4 4 2 2 5 4" xfId="8953" xr:uid="{00000000-0005-0000-0000-00000D230000}"/>
    <cellStyle name="20% - Accent4 4 2 2 5_OATT calc" xfId="8954" xr:uid="{00000000-0005-0000-0000-00000E230000}"/>
    <cellStyle name="20% - Accent4 4 2 2 6" xfId="8955" xr:uid="{00000000-0005-0000-0000-00000F230000}"/>
    <cellStyle name="20% - Accent4 4 2 2 6 2" xfId="8956" xr:uid="{00000000-0005-0000-0000-000010230000}"/>
    <cellStyle name="20% - Accent4 4 2 2 6 3" xfId="8957" xr:uid="{00000000-0005-0000-0000-000011230000}"/>
    <cellStyle name="20% - Accent4 4 2 2 6_OATT calc" xfId="8958" xr:uid="{00000000-0005-0000-0000-000012230000}"/>
    <cellStyle name="20% - Accent4 4 2 2 7" xfId="8959" xr:uid="{00000000-0005-0000-0000-000013230000}"/>
    <cellStyle name="20% - Accent4 4 2 2 8" xfId="8960" xr:uid="{00000000-0005-0000-0000-000014230000}"/>
    <cellStyle name="20% - Accent4 4 2 2 9" xfId="8961" xr:uid="{00000000-0005-0000-0000-000015230000}"/>
    <cellStyle name="20% - Accent4 4 2 2_OATT calc" xfId="8962" xr:uid="{00000000-0005-0000-0000-000016230000}"/>
    <cellStyle name="20% - Accent4 4 2 3" xfId="8963" xr:uid="{00000000-0005-0000-0000-000017230000}"/>
    <cellStyle name="20% - Accent4 4 2 3 10" xfId="8964" xr:uid="{00000000-0005-0000-0000-000018230000}"/>
    <cellStyle name="20% - Accent4 4 2 3 11" xfId="8965" xr:uid="{00000000-0005-0000-0000-000019230000}"/>
    <cellStyle name="20% - Accent4 4 2 3 12" xfId="8966" xr:uid="{00000000-0005-0000-0000-00001A230000}"/>
    <cellStyle name="20% - Accent4 4 2 3 2" xfId="8967" xr:uid="{00000000-0005-0000-0000-00001B230000}"/>
    <cellStyle name="20% - Accent4 4 2 3 2 10" xfId="8968" xr:uid="{00000000-0005-0000-0000-00001C230000}"/>
    <cellStyle name="20% - Accent4 4 2 3 2 11" xfId="8969" xr:uid="{00000000-0005-0000-0000-00001D230000}"/>
    <cellStyle name="20% - Accent4 4 2 3 2 2" xfId="8970" xr:uid="{00000000-0005-0000-0000-00001E230000}"/>
    <cellStyle name="20% - Accent4 4 2 3 2 2 10" xfId="8971" xr:uid="{00000000-0005-0000-0000-00001F230000}"/>
    <cellStyle name="20% - Accent4 4 2 3 2 2 11" xfId="8972" xr:uid="{00000000-0005-0000-0000-000020230000}"/>
    <cellStyle name="20% - Accent4 4 2 3 2 2 2" xfId="8973" xr:uid="{00000000-0005-0000-0000-000021230000}"/>
    <cellStyle name="20% - Accent4 4 2 3 2 2 2 2" xfId="8974" xr:uid="{00000000-0005-0000-0000-000022230000}"/>
    <cellStyle name="20% - Accent4 4 2 3 2 2 2 2 2" xfId="8975" xr:uid="{00000000-0005-0000-0000-000023230000}"/>
    <cellStyle name="20% - Accent4 4 2 3 2 2 2 2 3" xfId="8976" xr:uid="{00000000-0005-0000-0000-000024230000}"/>
    <cellStyle name="20% - Accent4 4 2 3 2 2 2 2_OATT calc" xfId="8977" xr:uid="{00000000-0005-0000-0000-000025230000}"/>
    <cellStyle name="20% - Accent4 4 2 3 2 2 2 3" xfId="8978" xr:uid="{00000000-0005-0000-0000-000026230000}"/>
    <cellStyle name="20% - Accent4 4 2 3 2 2 2 4" xfId="8979" xr:uid="{00000000-0005-0000-0000-000027230000}"/>
    <cellStyle name="20% - Accent4 4 2 3 2 2 2 5" xfId="8980" xr:uid="{00000000-0005-0000-0000-000028230000}"/>
    <cellStyle name="20% - Accent4 4 2 3 2 2 2_OATT calc" xfId="8981" xr:uid="{00000000-0005-0000-0000-000029230000}"/>
    <cellStyle name="20% - Accent4 4 2 3 2 2 3" xfId="8982" xr:uid="{00000000-0005-0000-0000-00002A230000}"/>
    <cellStyle name="20% - Accent4 4 2 3 2 2 3 2" xfId="8983" xr:uid="{00000000-0005-0000-0000-00002B230000}"/>
    <cellStyle name="20% - Accent4 4 2 3 2 2 3 2 2" xfId="8984" xr:uid="{00000000-0005-0000-0000-00002C230000}"/>
    <cellStyle name="20% - Accent4 4 2 3 2 2 3 2 3" xfId="8985" xr:uid="{00000000-0005-0000-0000-00002D230000}"/>
    <cellStyle name="20% - Accent4 4 2 3 2 2 3 2_OATT calc" xfId="8986" xr:uid="{00000000-0005-0000-0000-00002E230000}"/>
    <cellStyle name="20% - Accent4 4 2 3 2 2 3 3" xfId="8987" xr:uid="{00000000-0005-0000-0000-00002F230000}"/>
    <cellStyle name="20% - Accent4 4 2 3 2 2 3 4" xfId="8988" xr:uid="{00000000-0005-0000-0000-000030230000}"/>
    <cellStyle name="20% - Accent4 4 2 3 2 2 3_OATT calc" xfId="8989" xr:uid="{00000000-0005-0000-0000-000031230000}"/>
    <cellStyle name="20% - Accent4 4 2 3 2 2 4" xfId="8990" xr:uid="{00000000-0005-0000-0000-000032230000}"/>
    <cellStyle name="20% - Accent4 4 2 3 2 2 4 2" xfId="8991" xr:uid="{00000000-0005-0000-0000-000033230000}"/>
    <cellStyle name="20% - Accent4 4 2 3 2 2 4 3" xfId="8992" xr:uid="{00000000-0005-0000-0000-000034230000}"/>
    <cellStyle name="20% - Accent4 4 2 3 2 2 4_OATT calc" xfId="8993" xr:uid="{00000000-0005-0000-0000-000035230000}"/>
    <cellStyle name="20% - Accent4 4 2 3 2 2 5" xfId="8994" xr:uid="{00000000-0005-0000-0000-000036230000}"/>
    <cellStyle name="20% - Accent4 4 2 3 2 2 6" xfId="8995" xr:uid="{00000000-0005-0000-0000-000037230000}"/>
    <cellStyle name="20% - Accent4 4 2 3 2 2 7" xfId="8996" xr:uid="{00000000-0005-0000-0000-000038230000}"/>
    <cellStyle name="20% - Accent4 4 2 3 2 2 8" xfId="8997" xr:uid="{00000000-0005-0000-0000-000039230000}"/>
    <cellStyle name="20% - Accent4 4 2 3 2 2 9" xfId="8998" xr:uid="{00000000-0005-0000-0000-00003A230000}"/>
    <cellStyle name="20% - Accent4 4 2 3 2 2_OATT calc" xfId="8999" xr:uid="{00000000-0005-0000-0000-00003B230000}"/>
    <cellStyle name="20% - Accent4 4 2 3 2 3" xfId="9000" xr:uid="{00000000-0005-0000-0000-00003C230000}"/>
    <cellStyle name="20% - Accent4 4 2 3 2 3 2" xfId="9001" xr:uid="{00000000-0005-0000-0000-00003D230000}"/>
    <cellStyle name="20% - Accent4 4 2 3 2 3 2 2" xfId="9002" xr:uid="{00000000-0005-0000-0000-00003E230000}"/>
    <cellStyle name="20% - Accent4 4 2 3 2 3 2 3" xfId="9003" xr:uid="{00000000-0005-0000-0000-00003F230000}"/>
    <cellStyle name="20% - Accent4 4 2 3 2 3 2_OATT calc" xfId="9004" xr:uid="{00000000-0005-0000-0000-000040230000}"/>
    <cellStyle name="20% - Accent4 4 2 3 2 3 3" xfId="9005" xr:uid="{00000000-0005-0000-0000-000041230000}"/>
    <cellStyle name="20% - Accent4 4 2 3 2 3 4" xfId="9006" xr:uid="{00000000-0005-0000-0000-000042230000}"/>
    <cellStyle name="20% - Accent4 4 2 3 2 3 5" xfId="9007" xr:uid="{00000000-0005-0000-0000-000043230000}"/>
    <cellStyle name="20% - Accent4 4 2 3 2 3_OATT calc" xfId="9008" xr:uid="{00000000-0005-0000-0000-000044230000}"/>
    <cellStyle name="20% - Accent4 4 2 3 2 4" xfId="9009" xr:uid="{00000000-0005-0000-0000-000045230000}"/>
    <cellStyle name="20% - Accent4 4 2 3 2 4 2" xfId="9010" xr:uid="{00000000-0005-0000-0000-000046230000}"/>
    <cellStyle name="20% - Accent4 4 2 3 2 4 2 2" xfId="9011" xr:uid="{00000000-0005-0000-0000-000047230000}"/>
    <cellStyle name="20% - Accent4 4 2 3 2 4 2 3" xfId="9012" xr:uid="{00000000-0005-0000-0000-000048230000}"/>
    <cellStyle name="20% - Accent4 4 2 3 2 4 2_OATT calc" xfId="9013" xr:uid="{00000000-0005-0000-0000-000049230000}"/>
    <cellStyle name="20% - Accent4 4 2 3 2 4 3" xfId="9014" xr:uid="{00000000-0005-0000-0000-00004A230000}"/>
    <cellStyle name="20% - Accent4 4 2 3 2 4 4" xfId="9015" xr:uid="{00000000-0005-0000-0000-00004B230000}"/>
    <cellStyle name="20% - Accent4 4 2 3 2 4_OATT calc" xfId="9016" xr:uid="{00000000-0005-0000-0000-00004C230000}"/>
    <cellStyle name="20% - Accent4 4 2 3 2 5" xfId="9017" xr:uid="{00000000-0005-0000-0000-00004D230000}"/>
    <cellStyle name="20% - Accent4 4 2 3 2 5 2" xfId="9018" xr:uid="{00000000-0005-0000-0000-00004E230000}"/>
    <cellStyle name="20% - Accent4 4 2 3 2 5 3" xfId="9019" xr:uid="{00000000-0005-0000-0000-00004F230000}"/>
    <cellStyle name="20% - Accent4 4 2 3 2 5_OATT calc" xfId="9020" xr:uid="{00000000-0005-0000-0000-000050230000}"/>
    <cellStyle name="20% - Accent4 4 2 3 2 6" xfId="9021" xr:uid="{00000000-0005-0000-0000-000051230000}"/>
    <cellStyle name="20% - Accent4 4 2 3 2 7" xfId="9022" xr:uid="{00000000-0005-0000-0000-000052230000}"/>
    <cellStyle name="20% - Accent4 4 2 3 2 8" xfId="9023" xr:uid="{00000000-0005-0000-0000-000053230000}"/>
    <cellStyle name="20% - Accent4 4 2 3 2 9" xfId="9024" xr:uid="{00000000-0005-0000-0000-000054230000}"/>
    <cellStyle name="20% - Accent4 4 2 3 2_OATT calc" xfId="9025" xr:uid="{00000000-0005-0000-0000-000055230000}"/>
    <cellStyle name="20% - Accent4 4 2 3 3" xfId="9026" xr:uid="{00000000-0005-0000-0000-000056230000}"/>
    <cellStyle name="20% - Accent4 4 2 3 3 10" xfId="9027" xr:uid="{00000000-0005-0000-0000-000057230000}"/>
    <cellStyle name="20% - Accent4 4 2 3 3 11" xfId="9028" xr:uid="{00000000-0005-0000-0000-000058230000}"/>
    <cellStyle name="20% - Accent4 4 2 3 3 2" xfId="9029" xr:uid="{00000000-0005-0000-0000-000059230000}"/>
    <cellStyle name="20% - Accent4 4 2 3 3 2 2" xfId="9030" xr:uid="{00000000-0005-0000-0000-00005A230000}"/>
    <cellStyle name="20% - Accent4 4 2 3 3 2 2 2" xfId="9031" xr:uid="{00000000-0005-0000-0000-00005B230000}"/>
    <cellStyle name="20% - Accent4 4 2 3 3 2 2 3" xfId="9032" xr:uid="{00000000-0005-0000-0000-00005C230000}"/>
    <cellStyle name="20% - Accent4 4 2 3 3 2 2_OATT calc" xfId="9033" xr:uid="{00000000-0005-0000-0000-00005D230000}"/>
    <cellStyle name="20% - Accent4 4 2 3 3 2 3" xfId="9034" xr:uid="{00000000-0005-0000-0000-00005E230000}"/>
    <cellStyle name="20% - Accent4 4 2 3 3 2 4" xfId="9035" xr:uid="{00000000-0005-0000-0000-00005F230000}"/>
    <cellStyle name="20% - Accent4 4 2 3 3 2 5" xfId="9036" xr:uid="{00000000-0005-0000-0000-000060230000}"/>
    <cellStyle name="20% - Accent4 4 2 3 3 2_OATT calc" xfId="9037" xr:uid="{00000000-0005-0000-0000-000061230000}"/>
    <cellStyle name="20% - Accent4 4 2 3 3 3" xfId="9038" xr:uid="{00000000-0005-0000-0000-000062230000}"/>
    <cellStyle name="20% - Accent4 4 2 3 3 3 2" xfId="9039" xr:uid="{00000000-0005-0000-0000-000063230000}"/>
    <cellStyle name="20% - Accent4 4 2 3 3 3 2 2" xfId="9040" xr:uid="{00000000-0005-0000-0000-000064230000}"/>
    <cellStyle name="20% - Accent4 4 2 3 3 3 2 3" xfId="9041" xr:uid="{00000000-0005-0000-0000-000065230000}"/>
    <cellStyle name="20% - Accent4 4 2 3 3 3 2_OATT calc" xfId="9042" xr:uid="{00000000-0005-0000-0000-000066230000}"/>
    <cellStyle name="20% - Accent4 4 2 3 3 3 3" xfId="9043" xr:uid="{00000000-0005-0000-0000-000067230000}"/>
    <cellStyle name="20% - Accent4 4 2 3 3 3 4" xfId="9044" xr:uid="{00000000-0005-0000-0000-000068230000}"/>
    <cellStyle name="20% - Accent4 4 2 3 3 3_OATT calc" xfId="9045" xr:uid="{00000000-0005-0000-0000-000069230000}"/>
    <cellStyle name="20% - Accent4 4 2 3 3 4" xfId="9046" xr:uid="{00000000-0005-0000-0000-00006A230000}"/>
    <cellStyle name="20% - Accent4 4 2 3 3 4 2" xfId="9047" xr:uid="{00000000-0005-0000-0000-00006B230000}"/>
    <cellStyle name="20% - Accent4 4 2 3 3 4 3" xfId="9048" xr:uid="{00000000-0005-0000-0000-00006C230000}"/>
    <cellStyle name="20% - Accent4 4 2 3 3 4_OATT calc" xfId="9049" xr:uid="{00000000-0005-0000-0000-00006D230000}"/>
    <cellStyle name="20% - Accent4 4 2 3 3 5" xfId="9050" xr:uid="{00000000-0005-0000-0000-00006E230000}"/>
    <cellStyle name="20% - Accent4 4 2 3 3 6" xfId="9051" xr:uid="{00000000-0005-0000-0000-00006F230000}"/>
    <cellStyle name="20% - Accent4 4 2 3 3 7" xfId="9052" xr:uid="{00000000-0005-0000-0000-000070230000}"/>
    <cellStyle name="20% - Accent4 4 2 3 3 8" xfId="9053" xr:uid="{00000000-0005-0000-0000-000071230000}"/>
    <cellStyle name="20% - Accent4 4 2 3 3 9" xfId="9054" xr:uid="{00000000-0005-0000-0000-000072230000}"/>
    <cellStyle name="20% - Accent4 4 2 3 3_OATT calc" xfId="9055" xr:uid="{00000000-0005-0000-0000-000073230000}"/>
    <cellStyle name="20% - Accent4 4 2 3 4" xfId="9056" xr:uid="{00000000-0005-0000-0000-000074230000}"/>
    <cellStyle name="20% - Accent4 4 2 3 4 2" xfId="9057" xr:uid="{00000000-0005-0000-0000-000075230000}"/>
    <cellStyle name="20% - Accent4 4 2 3 4 2 2" xfId="9058" xr:uid="{00000000-0005-0000-0000-000076230000}"/>
    <cellStyle name="20% - Accent4 4 2 3 4 2 3" xfId="9059" xr:uid="{00000000-0005-0000-0000-000077230000}"/>
    <cellStyle name="20% - Accent4 4 2 3 4 2_OATT calc" xfId="9060" xr:uid="{00000000-0005-0000-0000-000078230000}"/>
    <cellStyle name="20% - Accent4 4 2 3 4 3" xfId="9061" xr:uid="{00000000-0005-0000-0000-000079230000}"/>
    <cellStyle name="20% - Accent4 4 2 3 4 4" xfId="9062" xr:uid="{00000000-0005-0000-0000-00007A230000}"/>
    <cellStyle name="20% - Accent4 4 2 3 4 5" xfId="9063" xr:uid="{00000000-0005-0000-0000-00007B230000}"/>
    <cellStyle name="20% - Accent4 4 2 3 4_OATT calc" xfId="9064" xr:uid="{00000000-0005-0000-0000-00007C230000}"/>
    <cellStyle name="20% - Accent4 4 2 3 5" xfId="9065" xr:uid="{00000000-0005-0000-0000-00007D230000}"/>
    <cellStyle name="20% - Accent4 4 2 3 5 2" xfId="9066" xr:uid="{00000000-0005-0000-0000-00007E230000}"/>
    <cellStyle name="20% - Accent4 4 2 3 5 2 2" xfId="9067" xr:uid="{00000000-0005-0000-0000-00007F230000}"/>
    <cellStyle name="20% - Accent4 4 2 3 5 2 3" xfId="9068" xr:uid="{00000000-0005-0000-0000-000080230000}"/>
    <cellStyle name="20% - Accent4 4 2 3 5 2_OATT calc" xfId="9069" xr:uid="{00000000-0005-0000-0000-000081230000}"/>
    <cellStyle name="20% - Accent4 4 2 3 5 3" xfId="9070" xr:uid="{00000000-0005-0000-0000-000082230000}"/>
    <cellStyle name="20% - Accent4 4 2 3 5 4" xfId="9071" xr:uid="{00000000-0005-0000-0000-000083230000}"/>
    <cellStyle name="20% - Accent4 4 2 3 5_OATT calc" xfId="9072" xr:uid="{00000000-0005-0000-0000-000084230000}"/>
    <cellStyle name="20% - Accent4 4 2 3 6" xfId="9073" xr:uid="{00000000-0005-0000-0000-000085230000}"/>
    <cellStyle name="20% - Accent4 4 2 3 6 2" xfId="9074" xr:uid="{00000000-0005-0000-0000-000086230000}"/>
    <cellStyle name="20% - Accent4 4 2 3 6 3" xfId="9075" xr:uid="{00000000-0005-0000-0000-000087230000}"/>
    <cellStyle name="20% - Accent4 4 2 3 6_OATT calc" xfId="9076" xr:uid="{00000000-0005-0000-0000-000088230000}"/>
    <cellStyle name="20% - Accent4 4 2 3 7" xfId="9077" xr:uid="{00000000-0005-0000-0000-000089230000}"/>
    <cellStyle name="20% - Accent4 4 2 3 8" xfId="9078" xr:uid="{00000000-0005-0000-0000-00008A230000}"/>
    <cellStyle name="20% - Accent4 4 2 3 9" xfId="9079" xr:uid="{00000000-0005-0000-0000-00008B230000}"/>
    <cellStyle name="20% - Accent4 4 2 3_OATT calc" xfId="9080" xr:uid="{00000000-0005-0000-0000-00008C230000}"/>
    <cellStyle name="20% - Accent4 4 2 4" xfId="9081" xr:uid="{00000000-0005-0000-0000-00008D230000}"/>
    <cellStyle name="20% - Accent4 4 2 4 10" xfId="9082" xr:uid="{00000000-0005-0000-0000-00008E230000}"/>
    <cellStyle name="20% - Accent4 4 2 4 11" xfId="9083" xr:uid="{00000000-0005-0000-0000-00008F230000}"/>
    <cellStyle name="20% - Accent4 4 2 4 2" xfId="9084" xr:uid="{00000000-0005-0000-0000-000090230000}"/>
    <cellStyle name="20% - Accent4 4 2 4 2 10" xfId="9085" xr:uid="{00000000-0005-0000-0000-000091230000}"/>
    <cellStyle name="20% - Accent4 4 2 4 2 11" xfId="9086" xr:uid="{00000000-0005-0000-0000-000092230000}"/>
    <cellStyle name="20% - Accent4 4 2 4 2 2" xfId="9087" xr:uid="{00000000-0005-0000-0000-000093230000}"/>
    <cellStyle name="20% - Accent4 4 2 4 2 2 2" xfId="9088" xr:uid="{00000000-0005-0000-0000-000094230000}"/>
    <cellStyle name="20% - Accent4 4 2 4 2 2 2 2" xfId="9089" xr:uid="{00000000-0005-0000-0000-000095230000}"/>
    <cellStyle name="20% - Accent4 4 2 4 2 2 2 3" xfId="9090" xr:uid="{00000000-0005-0000-0000-000096230000}"/>
    <cellStyle name="20% - Accent4 4 2 4 2 2 2_OATT calc" xfId="9091" xr:uid="{00000000-0005-0000-0000-000097230000}"/>
    <cellStyle name="20% - Accent4 4 2 4 2 2 3" xfId="9092" xr:uid="{00000000-0005-0000-0000-000098230000}"/>
    <cellStyle name="20% - Accent4 4 2 4 2 2 4" xfId="9093" xr:uid="{00000000-0005-0000-0000-000099230000}"/>
    <cellStyle name="20% - Accent4 4 2 4 2 2 5" xfId="9094" xr:uid="{00000000-0005-0000-0000-00009A230000}"/>
    <cellStyle name="20% - Accent4 4 2 4 2 2_OATT calc" xfId="9095" xr:uid="{00000000-0005-0000-0000-00009B230000}"/>
    <cellStyle name="20% - Accent4 4 2 4 2 3" xfId="9096" xr:uid="{00000000-0005-0000-0000-00009C230000}"/>
    <cellStyle name="20% - Accent4 4 2 4 2 3 2" xfId="9097" xr:uid="{00000000-0005-0000-0000-00009D230000}"/>
    <cellStyle name="20% - Accent4 4 2 4 2 3 2 2" xfId="9098" xr:uid="{00000000-0005-0000-0000-00009E230000}"/>
    <cellStyle name="20% - Accent4 4 2 4 2 3 2 3" xfId="9099" xr:uid="{00000000-0005-0000-0000-00009F230000}"/>
    <cellStyle name="20% - Accent4 4 2 4 2 3 2_OATT calc" xfId="9100" xr:uid="{00000000-0005-0000-0000-0000A0230000}"/>
    <cellStyle name="20% - Accent4 4 2 4 2 3 3" xfId="9101" xr:uid="{00000000-0005-0000-0000-0000A1230000}"/>
    <cellStyle name="20% - Accent4 4 2 4 2 3 4" xfId="9102" xr:uid="{00000000-0005-0000-0000-0000A2230000}"/>
    <cellStyle name="20% - Accent4 4 2 4 2 3_OATT calc" xfId="9103" xr:uid="{00000000-0005-0000-0000-0000A3230000}"/>
    <cellStyle name="20% - Accent4 4 2 4 2 4" xfId="9104" xr:uid="{00000000-0005-0000-0000-0000A4230000}"/>
    <cellStyle name="20% - Accent4 4 2 4 2 4 2" xfId="9105" xr:uid="{00000000-0005-0000-0000-0000A5230000}"/>
    <cellStyle name="20% - Accent4 4 2 4 2 4 3" xfId="9106" xr:uid="{00000000-0005-0000-0000-0000A6230000}"/>
    <cellStyle name="20% - Accent4 4 2 4 2 4_OATT calc" xfId="9107" xr:uid="{00000000-0005-0000-0000-0000A7230000}"/>
    <cellStyle name="20% - Accent4 4 2 4 2 5" xfId="9108" xr:uid="{00000000-0005-0000-0000-0000A8230000}"/>
    <cellStyle name="20% - Accent4 4 2 4 2 6" xfId="9109" xr:uid="{00000000-0005-0000-0000-0000A9230000}"/>
    <cellStyle name="20% - Accent4 4 2 4 2 7" xfId="9110" xr:uid="{00000000-0005-0000-0000-0000AA230000}"/>
    <cellStyle name="20% - Accent4 4 2 4 2 8" xfId="9111" xr:uid="{00000000-0005-0000-0000-0000AB230000}"/>
    <cellStyle name="20% - Accent4 4 2 4 2 9" xfId="9112" xr:uid="{00000000-0005-0000-0000-0000AC230000}"/>
    <cellStyle name="20% - Accent4 4 2 4 2_OATT calc" xfId="9113" xr:uid="{00000000-0005-0000-0000-0000AD230000}"/>
    <cellStyle name="20% - Accent4 4 2 4 3" xfId="9114" xr:uid="{00000000-0005-0000-0000-0000AE230000}"/>
    <cellStyle name="20% - Accent4 4 2 4 3 2" xfId="9115" xr:uid="{00000000-0005-0000-0000-0000AF230000}"/>
    <cellStyle name="20% - Accent4 4 2 4 3 2 2" xfId="9116" xr:uid="{00000000-0005-0000-0000-0000B0230000}"/>
    <cellStyle name="20% - Accent4 4 2 4 3 2 3" xfId="9117" xr:uid="{00000000-0005-0000-0000-0000B1230000}"/>
    <cellStyle name="20% - Accent4 4 2 4 3 2_OATT calc" xfId="9118" xr:uid="{00000000-0005-0000-0000-0000B2230000}"/>
    <cellStyle name="20% - Accent4 4 2 4 3 3" xfId="9119" xr:uid="{00000000-0005-0000-0000-0000B3230000}"/>
    <cellStyle name="20% - Accent4 4 2 4 3 4" xfId="9120" xr:uid="{00000000-0005-0000-0000-0000B4230000}"/>
    <cellStyle name="20% - Accent4 4 2 4 3 5" xfId="9121" xr:uid="{00000000-0005-0000-0000-0000B5230000}"/>
    <cellStyle name="20% - Accent4 4 2 4 3_OATT calc" xfId="9122" xr:uid="{00000000-0005-0000-0000-0000B6230000}"/>
    <cellStyle name="20% - Accent4 4 2 4 4" xfId="9123" xr:uid="{00000000-0005-0000-0000-0000B7230000}"/>
    <cellStyle name="20% - Accent4 4 2 4 4 2" xfId="9124" xr:uid="{00000000-0005-0000-0000-0000B8230000}"/>
    <cellStyle name="20% - Accent4 4 2 4 4 2 2" xfId="9125" xr:uid="{00000000-0005-0000-0000-0000B9230000}"/>
    <cellStyle name="20% - Accent4 4 2 4 4 2 3" xfId="9126" xr:uid="{00000000-0005-0000-0000-0000BA230000}"/>
    <cellStyle name="20% - Accent4 4 2 4 4 2_OATT calc" xfId="9127" xr:uid="{00000000-0005-0000-0000-0000BB230000}"/>
    <cellStyle name="20% - Accent4 4 2 4 4 3" xfId="9128" xr:uid="{00000000-0005-0000-0000-0000BC230000}"/>
    <cellStyle name="20% - Accent4 4 2 4 4 4" xfId="9129" xr:uid="{00000000-0005-0000-0000-0000BD230000}"/>
    <cellStyle name="20% - Accent4 4 2 4 4_OATT calc" xfId="9130" xr:uid="{00000000-0005-0000-0000-0000BE230000}"/>
    <cellStyle name="20% - Accent4 4 2 4 5" xfId="9131" xr:uid="{00000000-0005-0000-0000-0000BF230000}"/>
    <cellStyle name="20% - Accent4 4 2 4 5 2" xfId="9132" xr:uid="{00000000-0005-0000-0000-0000C0230000}"/>
    <cellStyle name="20% - Accent4 4 2 4 5 3" xfId="9133" xr:uid="{00000000-0005-0000-0000-0000C1230000}"/>
    <cellStyle name="20% - Accent4 4 2 4 5_OATT calc" xfId="9134" xr:uid="{00000000-0005-0000-0000-0000C2230000}"/>
    <cellStyle name="20% - Accent4 4 2 4 6" xfId="9135" xr:uid="{00000000-0005-0000-0000-0000C3230000}"/>
    <cellStyle name="20% - Accent4 4 2 4 7" xfId="9136" xr:uid="{00000000-0005-0000-0000-0000C4230000}"/>
    <cellStyle name="20% - Accent4 4 2 4 8" xfId="9137" xr:uid="{00000000-0005-0000-0000-0000C5230000}"/>
    <cellStyle name="20% - Accent4 4 2 4 9" xfId="9138" xr:uid="{00000000-0005-0000-0000-0000C6230000}"/>
    <cellStyle name="20% - Accent4 4 2 4_OATT calc" xfId="9139" xr:uid="{00000000-0005-0000-0000-0000C7230000}"/>
    <cellStyle name="20% - Accent4 4 2 5" xfId="9140" xr:uid="{00000000-0005-0000-0000-0000C8230000}"/>
    <cellStyle name="20% - Accent4 4 2 5 10" xfId="9141" xr:uid="{00000000-0005-0000-0000-0000C9230000}"/>
    <cellStyle name="20% - Accent4 4 2 5 11" xfId="9142" xr:uid="{00000000-0005-0000-0000-0000CA230000}"/>
    <cellStyle name="20% - Accent4 4 2 5 2" xfId="9143" xr:uid="{00000000-0005-0000-0000-0000CB230000}"/>
    <cellStyle name="20% - Accent4 4 2 5 2 2" xfId="9144" xr:uid="{00000000-0005-0000-0000-0000CC230000}"/>
    <cellStyle name="20% - Accent4 4 2 5 2 2 2" xfId="9145" xr:uid="{00000000-0005-0000-0000-0000CD230000}"/>
    <cellStyle name="20% - Accent4 4 2 5 2 2 3" xfId="9146" xr:uid="{00000000-0005-0000-0000-0000CE230000}"/>
    <cellStyle name="20% - Accent4 4 2 5 2 2_OATT calc" xfId="9147" xr:uid="{00000000-0005-0000-0000-0000CF230000}"/>
    <cellStyle name="20% - Accent4 4 2 5 2 3" xfId="9148" xr:uid="{00000000-0005-0000-0000-0000D0230000}"/>
    <cellStyle name="20% - Accent4 4 2 5 2 4" xfId="9149" xr:uid="{00000000-0005-0000-0000-0000D1230000}"/>
    <cellStyle name="20% - Accent4 4 2 5 2 5" xfId="9150" xr:uid="{00000000-0005-0000-0000-0000D2230000}"/>
    <cellStyle name="20% - Accent4 4 2 5 2_OATT calc" xfId="9151" xr:uid="{00000000-0005-0000-0000-0000D3230000}"/>
    <cellStyle name="20% - Accent4 4 2 5 3" xfId="9152" xr:uid="{00000000-0005-0000-0000-0000D4230000}"/>
    <cellStyle name="20% - Accent4 4 2 5 3 2" xfId="9153" xr:uid="{00000000-0005-0000-0000-0000D5230000}"/>
    <cellStyle name="20% - Accent4 4 2 5 3 2 2" xfId="9154" xr:uid="{00000000-0005-0000-0000-0000D6230000}"/>
    <cellStyle name="20% - Accent4 4 2 5 3 2 3" xfId="9155" xr:uid="{00000000-0005-0000-0000-0000D7230000}"/>
    <cellStyle name="20% - Accent4 4 2 5 3 2_OATT calc" xfId="9156" xr:uid="{00000000-0005-0000-0000-0000D8230000}"/>
    <cellStyle name="20% - Accent4 4 2 5 3 3" xfId="9157" xr:uid="{00000000-0005-0000-0000-0000D9230000}"/>
    <cellStyle name="20% - Accent4 4 2 5 3 4" xfId="9158" xr:uid="{00000000-0005-0000-0000-0000DA230000}"/>
    <cellStyle name="20% - Accent4 4 2 5 3_OATT calc" xfId="9159" xr:uid="{00000000-0005-0000-0000-0000DB230000}"/>
    <cellStyle name="20% - Accent4 4 2 5 4" xfId="9160" xr:uid="{00000000-0005-0000-0000-0000DC230000}"/>
    <cellStyle name="20% - Accent4 4 2 5 4 2" xfId="9161" xr:uid="{00000000-0005-0000-0000-0000DD230000}"/>
    <cellStyle name="20% - Accent4 4 2 5 4 3" xfId="9162" xr:uid="{00000000-0005-0000-0000-0000DE230000}"/>
    <cellStyle name="20% - Accent4 4 2 5 4_OATT calc" xfId="9163" xr:uid="{00000000-0005-0000-0000-0000DF230000}"/>
    <cellStyle name="20% - Accent4 4 2 5 5" xfId="9164" xr:uid="{00000000-0005-0000-0000-0000E0230000}"/>
    <cellStyle name="20% - Accent4 4 2 5 6" xfId="9165" xr:uid="{00000000-0005-0000-0000-0000E1230000}"/>
    <cellStyle name="20% - Accent4 4 2 5 7" xfId="9166" xr:uid="{00000000-0005-0000-0000-0000E2230000}"/>
    <cellStyle name="20% - Accent4 4 2 5 8" xfId="9167" xr:uid="{00000000-0005-0000-0000-0000E3230000}"/>
    <cellStyle name="20% - Accent4 4 2 5 9" xfId="9168" xr:uid="{00000000-0005-0000-0000-0000E4230000}"/>
    <cellStyle name="20% - Accent4 4 2 5_OATT calc" xfId="9169" xr:uid="{00000000-0005-0000-0000-0000E5230000}"/>
    <cellStyle name="20% - Accent4 4 2 6" xfId="9170" xr:uid="{00000000-0005-0000-0000-0000E6230000}"/>
    <cellStyle name="20% - Accent4 4 2 6 2" xfId="9171" xr:uid="{00000000-0005-0000-0000-0000E7230000}"/>
    <cellStyle name="20% - Accent4 4 2 6 2 2" xfId="9172" xr:uid="{00000000-0005-0000-0000-0000E8230000}"/>
    <cellStyle name="20% - Accent4 4 2 6 2 3" xfId="9173" xr:uid="{00000000-0005-0000-0000-0000E9230000}"/>
    <cellStyle name="20% - Accent4 4 2 6 2_OATT calc" xfId="9174" xr:uid="{00000000-0005-0000-0000-0000EA230000}"/>
    <cellStyle name="20% - Accent4 4 2 6 3" xfId="9175" xr:uid="{00000000-0005-0000-0000-0000EB230000}"/>
    <cellStyle name="20% - Accent4 4 2 6 4" xfId="9176" xr:uid="{00000000-0005-0000-0000-0000EC230000}"/>
    <cellStyle name="20% - Accent4 4 2 6 5" xfId="9177" xr:uid="{00000000-0005-0000-0000-0000ED230000}"/>
    <cellStyle name="20% - Accent4 4 2 6_OATT calc" xfId="9178" xr:uid="{00000000-0005-0000-0000-0000EE230000}"/>
    <cellStyle name="20% - Accent4 4 2 7" xfId="9179" xr:uid="{00000000-0005-0000-0000-0000EF230000}"/>
    <cellStyle name="20% - Accent4 4 2 7 2" xfId="9180" xr:uid="{00000000-0005-0000-0000-0000F0230000}"/>
    <cellStyle name="20% - Accent4 4 2 7 2 2" xfId="9181" xr:uid="{00000000-0005-0000-0000-0000F1230000}"/>
    <cellStyle name="20% - Accent4 4 2 7 2 3" xfId="9182" xr:uid="{00000000-0005-0000-0000-0000F2230000}"/>
    <cellStyle name="20% - Accent4 4 2 7 2_OATT calc" xfId="9183" xr:uid="{00000000-0005-0000-0000-0000F3230000}"/>
    <cellStyle name="20% - Accent4 4 2 7 3" xfId="9184" xr:uid="{00000000-0005-0000-0000-0000F4230000}"/>
    <cellStyle name="20% - Accent4 4 2 7 4" xfId="9185" xr:uid="{00000000-0005-0000-0000-0000F5230000}"/>
    <cellStyle name="20% - Accent4 4 2 7_OATT calc" xfId="9186" xr:uid="{00000000-0005-0000-0000-0000F6230000}"/>
    <cellStyle name="20% - Accent4 4 2 8" xfId="9187" xr:uid="{00000000-0005-0000-0000-0000F7230000}"/>
    <cellStyle name="20% - Accent4 4 2 8 2" xfId="9188" xr:uid="{00000000-0005-0000-0000-0000F8230000}"/>
    <cellStyle name="20% - Accent4 4 2 8 3" xfId="9189" xr:uid="{00000000-0005-0000-0000-0000F9230000}"/>
    <cellStyle name="20% - Accent4 4 2 8_OATT calc" xfId="9190" xr:uid="{00000000-0005-0000-0000-0000FA230000}"/>
    <cellStyle name="20% - Accent4 4 2 9" xfId="9191" xr:uid="{00000000-0005-0000-0000-0000FB230000}"/>
    <cellStyle name="20% - Accent4 4 2_OATT calc" xfId="9192" xr:uid="{00000000-0005-0000-0000-0000FC230000}"/>
    <cellStyle name="20% - Accent4 4 3" xfId="9193" xr:uid="{00000000-0005-0000-0000-0000FD230000}"/>
    <cellStyle name="20% - Accent4 4 3 10" xfId="9194" xr:uid="{00000000-0005-0000-0000-0000FE230000}"/>
    <cellStyle name="20% - Accent4 4 3 11" xfId="9195" xr:uid="{00000000-0005-0000-0000-0000FF230000}"/>
    <cellStyle name="20% - Accent4 4 3 12" xfId="9196" xr:uid="{00000000-0005-0000-0000-000000240000}"/>
    <cellStyle name="20% - Accent4 4 3 2" xfId="9197" xr:uid="{00000000-0005-0000-0000-000001240000}"/>
    <cellStyle name="20% - Accent4 4 3 2 10" xfId="9198" xr:uid="{00000000-0005-0000-0000-000002240000}"/>
    <cellStyle name="20% - Accent4 4 3 2 11" xfId="9199" xr:uid="{00000000-0005-0000-0000-000003240000}"/>
    <cellStyle name="20% - Accent4 4 3 2 2" xfId="9200" xr:uid="{00000000-0005-0000-0000-000004240000}"/>
    <cellStyle name="20% - Accent4 4 3 2 2 10" xfId="9201" xr:uid="{00000000-0005-0000-0000-000005240000}"/>
    <cellStyle name="20% - Accent4 4 3 2 2 11" xfId="9202" xr:uid="{00000000-0005-0000-0000-000006240000}"/>
    <cellStyle name="20% - Accent4 4 3 2 2 2" xfId="9203" xr:uid="{00000000-0005-0000-0000-000007240000}"/>
    <cellStyle name="20% - Accent4 4 3 2 2 2 2" xfId="9204" xr:uid="{00000000-0005-0000-0000-000008240000}"/>
    <cellStyle name="20% - Accent4 4 3 2 2 2 2 2" xfId="9205" xr:uid="{00000000-0005-0000-0000-000009240000}"/>
    <cellStyle name="20% - Accent4 4 3 2 2 2 2 3" xfId="9206" xr:uid="{00000000-0005-0000-0000-00000A240000}"/>
    <cellStyle name="20% - Accent4 4 3 2 2 2 2_OATT calc" xfId="9207" xr:uid="{00000000-0005-0000-0000-00000B240000}"/>
    <cellStyle name="20% - Accent4 4 3 2 2 2 3" xfId="9208" xr:uid="{00000000-0005-0000-0000-00000C240000}"/>
    <cellStyle name="20% - Accent4 4 3 2 2 2 4" xfId="9209" xr:uid="{00000000-0005-0000-0000-00000D240000}"/>
    <cellStyle name="20% - Accent4 4 3 2 2 2 5" xfId="9210" xr:uid="{00000000-0005-0000-0000-00000E240000}"/>
    <cellStyle name="20% - Accent4 4 3 2 2 2_OATT calc" xfId="9211" xr:uid="{00000000-0005-0000-0000-00000F240000}"/>
    <cellStyle name="20% - Accent4 4 3 2 2 3" xfId="9212" xr:uid="{00000000-0005-0000-0000-000010240000}"/>
    <cellStyle name="20% - Accent4 4 3 2 2 3 2" xfId="9213" xr:uid="{00000000-0005-0000-0000-000011240000}"/>
    <cellStyle name="20% - Accent4 4 3 2 2 3 2 2" xfId="9214" xr:uid="{00000000-0005-0000-0000-000012240000}"/>
    <cellStyle name="20% - Accent4 4 3 2 2 3 2 3" xfId="9215" xr:uid="{00000000-0005-0000-0000-000013240000}"/>
    <cellStyle name="20% - Accent4 4 3 2 2 3 2_OATT calc" xfId="9216" xr:uid="{00000000-0005-0000-0000-000014240000}"/>
    <cellStyle name="20% - Accent4 4 3 2 2 3 3" xfId="9217" xr:uid="{00000000-0005-0000-0000-000015240000}"/>
    <cellStyle name="20% - Accent4 4 3 2 2 3 4" xfId="9218" xr:uid="{00000000-0005-0000-0000-000016240000}"/>
    <cellStyle name="20% - Accent4 4 3 2 2 3_OATT calc" xfId="9219" xr:uid="{00000000-0005-0000-0000-000017240000}"/>
    <cellStyle name="20% - Accent4 4 3 2 2 4" xfId="9220" xr:uid="{00000000-0005-0000-0000-000018240000}"/>
    <cellStyle name="20% - Accent4 4 3 2 2 4 2" xfId="9221" xr:uid="{00000000-0005-0000-0000-000019240000}"/>
    <cellStyle name="20% - Accent4 4 3 2 2 4 3" xfId="9222" xr:uid="{00000000-0005-0000-0000-00001A240000}"/>
    <cellStyle name="20% - Accent4 4 3 2 2 4_OATT calc" xfId="9223" xr:uid="{00000000-0005-0000-0000-00001B240000}"/>
    <cellStyle name="20% - Accent4 4 3 2 2 5" xfId="9224" xr:uid="{00000000-0005-0000-0000-00001C240000}"/>
    <cellStyle name="20% - Accent4 4 3 2 2 6" xfId="9225" xr:uid="{00000000-0005-0000-0000-00001D240000}"/>
    <cellStyle name="20% - Accent4 4 3 2 2 7" xfId="9226" xr:uid="{00000000-0005-0000-0000-00001E240000}"/>
    <cellStyle name="20% - Accent4 4 3 2 2 8" xfId="9227" xr:uid="{00000000-0005-0000-0000-00001F240000}"/>
    <cellStyle name="20% - Accent4 4 3 2 2 9" xfId="9228" xr:uid="{00000000-0005-0000-0000-000020240000}"/>
    <cellStyle name="20% - Accent4 4 3 2 2_OATT calc" xfId="9229" xr:uid="{00000000-0005-0000-0000-000021240000}"/>
    <cellStyle name="20% - Accent4 4 3 2 3" xfId="9230" xr:uid="{00000000-0005-0000-0000-000022240000}"/>
    <cellStyle name="20% - Accent4 4 3 2 3 2" xfId="9231" xr:uid="{00000000-0005-0000-0000-000023240000}"/>
    <cellStyle name="20% - Accent4 4 3 2 3 2 2" xfId="9232" xr:uid="{00000000-0005-0000-0000-000024240000}"/>
    <cellStyle name="20% - Accent4 4 3 2 3 2 3" xfId="9233" xr:uid="{00000000-0005-0000-0000-000025240000}"/>
    <cellStyle name="20% - Accent4 4 3 2 3 2_OATT calc" xfId="9234" xr:uid="{00000000-0005-0000-0000-000026240000}"/>
    <cellStyle name="20% - Accent4 4 3 2 3 3" xfId="9235" xr:uid="{00000000-0005-0000-0000-000027240000}"/>
    <cellStyle name="20% - Accent4 4 3 2 3 4" xfId="9236" xr:uid="{00000000-0005-0000-0000-000028240000}"/>
    <cellStyle name="20% - Accent4 4 3 2 3 5" xfId="9237" xr:uid="{00000000-0005-0000-0000-000029240000}"/>
    <cellStyle name="20% - Accent4 4 3 2 3_OATT calc" xfId="9238" xr:uid="{00000000-0005-0000-0000-00002A240000}"/>
    <cellStyle name="20% - Accent4 4 3 2 4" xfId="9239" xr:uid="{00000000-0005-0000-0000-00002B240000}"/>
    <cellStyle name="20% - Accent4 4 3 2 4 2" xfId="9240" xr:uid="{00000000-0005-0000-0000-00002C240000}"/>
    <cellStyle name="20% - Accent4 4 3 2 4 2 2" xfId="9241" xr:uid="{00000000-0005-0000-0000-00002D240000}"/>
    <cellStyle name="20% - Accent4 4 3 2 4 2 3" xfId="9242" xr:uid="{00000000-0005-0000-0000-00002E240000}"/>
    <cellStyle name="20% - Accent4 4 3 2 4 2_OATT calc" xfId="9243" xr:uid="{00000000-0005-0000-0000-00002F240000}"/>
    <cellStyle name="20% - Accent4 4 3 2 4 3" xfId="9244" xr:uid="{00000000-0005-0000-0000-000030240000}"/>
    <cellStyle name="20% - Accent4 4 3 2 4 4" xfId="9245" xr:uid="{00000000-0005-0000-0000-000031240000}"/>
    <cellStyle name="20% - Accent4 4 3 2 4_OATT calc" xfId="9246" xr:uid="{00000000-0005-0000-0000-000032240000}"/>
    <cellStyle name="20% - Accent4 4 3 2 5" xfId="9247" xr:uid="{00000000-0005-0000-0000-000033240000}"/>
    <cellStyle name="20% - Accent4 4 3 2 5 2" xfId="9248" xr:uid="{00000000-0005-0000-0000-000034240000}"/>
    <cellStyle name="20% - Accent4 4 3 2 5 3" xfId="9249" xr:uid="{00000000-0005-0000-0000-000035240000}"/>
    <cellStyle name="20% - Accent4 4 3 2 5_OATT calc" xfId="9250" xr:uid="{00000000-0005-0000-0000-000036240000}"/>
    <cellStyle name="20% - Accent4 4 3 2 6" xfId="9251" xr:uid="{00000000-0005-0000-0000-000037240000}"/>
    <cellStyle name="20% - Accent4 4 3 2 7" xfId="9252" xr:uid="{00000000-0005-0000-0000-000038240000}"/>
    <cellStyle name="20% - Accent4 4 3 2 8" xfId="9253" xr:uid="{00000000-0005-0000-0000-000039240000}"/>
    <cellStyle name="20% - Accent4 4 3 2 9" xfId="9254" xr:uid="{00000000-0005-0000-0000-00003A240000}"/>
    <cellStyle name="20% - Accent4 4 3 2_OATT calc" xfId="9255" xr:uid="{00000000-0005-0000-0000-00003B240000}"/>
    <cellStyle name="20% - Accent4 4 3 3" xfId="9256" xr:uid="{00000000-0005-0000-0000-00003C240000}"/>
    <cellStyle name="20% - Accent4 4 3 3 10" xfId="9257" xr:uid="{00000000-0005-0000-0000-00003D240000}"/>
    <cellStyle name="20% - Accent4 4 3 3 11" xfId="9258" xr:uid="{00000000-0005-0000-0000-00003E240000}"/>
    <cellStyle name="20% - Accent4 4 3 3 2" xfId="9259" xr:uid="{00000000-0005-0000-0000-00003F240000}"/>
    <cellStyle name="20% - Accent4 4 3 3 2 2" xfId="9260" xr:uid="{00000000-0005-0000-0000-000040240000}"/>
    <cellStyle name="20% - Accent4 4 3 3 2 2 2" xfId="9261" xr:uid="{00000000-0005-0000-0000-000041240000}"/>
    <cellStyle name="20% - Accent4 4 3 3 2 2 3" xfId="9262" xr:uid="{00000000-0005-0000-0000-000042240000}"/>
    <cellStyle name="20% - Accent4 4 3 3 2 2_OATT calc" xfId="9263" xr:uid="{00000000-0005-0000-0000-000043240000}"/>
    <cellStyle name="20% - Accent4 4 3 3 2 3" xfId="9264" xr:uid="{00000000-0005-0000-0000-000044240000}"/>
    <cellStyle name="20% - Accent4 4 3 3 2 4" xfId="9265" xr:uid="{00000000-0005-0000-0000-000045240000}"/>
    <cellStyle name="20% - Accent4 4 3 3 2 5" xfId="9266" xr:uid="{00000000-0005-0000-0000-000046240000}"/>
    <cellStyle name="20% - Accent4 4 3 3 2_OATT calc" xfId="9267" xr:uid="{00000000-0005-0000-0000-000047240000}"/>
    <cellStyle name="20% - Accent4 4 3 3 3" xfId="9268" xr:uid="{00000000-0005-0000-0000-000048240000}"/>
    <cellStyle name="20% - Accent4 4 3 3 3 2" xfId="9269" xr:uid="{00000000-0005-0000-0000-000049240000}"/>
    <cellStyle name="20% - Accent4 4 3 3 3 2 2" xfId="9270" xr:uid="{00000000-0005-0000-0000-00004A240000}"/>
    <cellStyle name="20% - Accent4 4 3 3 3 2 3" xfId="9271" xr:uid="{00000000-0005-0000-0000-00004B240000}"/>
    <cellStyle name="20% - Accent4 4 3 3 3 2_OATT calc" xfId="9272" xr:uid="{00000000-0005-0000-0000-00004C240000}"/>
    <cellStyle name="20% - Accent4 4 3 3 3 3" xfId="9273" xr:uid="{00000000-0005-0000-0000-00004D240000}"/>
    <cellStyle name="20% - Accent4 4 3 3 3 4" xfId="9274" xr:uid="{00000000-0005-0000-0000-00004E240000}"/>
    <cellStyle name="20% - Accent4 4 3 3 3_OATT calc" xfId="9275" xr:uid="{00000000-0005-0000-0000-00004F240000}"/>
    <cellStyle name="20% - Accent4 4 3 3 4" xfId="9276" xr:uid="{00000000-0005-0000-0000-000050240000}"/>
    <cellStyle name="20% - Accent4 4 3 3 4 2" xfId="9277" xr:uid="{00000000-0005-0000-0000-000051240000}"/>
    <cellStyle name="20% - Accent4 4 3 3 4 3" xfId="9278" xr:uid="{00000000-0005-0000-0000-000052240000}"/>
    <cellStyle name="20% - Accent4 4 3 3 4_OATT calc" xfId="9279" xr:uid="{00000000-0005-0000-0000-000053240000}"/>
    <cellStyle name="20% - Accent4 4 3 3 5" xfId="9280" xr:uid="{00000000-0005-0000-0000-000054240000}"/>
    <cellStyle name="20% - Accent4 4 3 3 6" xfId="9281" xr:uid="{00000000-0005-0000-0000-000055240000}"/>
    <cellStyle name="20% - Accent4 4 3 3 7" xfId="9282" xr:uid="{00000000-0005-0000-0000-000056240000}"/>
    <cellStyle name="20% - Accent4 4 3 3 8" xfId="9283" xr:uid="{00000000-0005-0000-0000-000057240000}"/>
    <cellStyle name="20% - Accent4 4 3 3 9" xfId="9284" xr:uid="{00000000-0005-0000-0000-000058240000}"/>
    <cellStyle name="20% - Accent4 4 3 3_OATT calc" xfId="9285" xr:uid="{00000000-0005-0000-0000-000059240000}"/>
    <cellStyle name="20% - Accent4 4 3 4" xfId="9286" xr:uid="{00000000-0005-0000-0000-00005A240000}"/>
    <cellStyle name="20% - Accent4 4 3 4 2" xfId="9287" xr:uid="{00000000-0005-0000-0000-00005B240000}"/>
    <cellStyle name="20% - Accent4 4 3 4 2 2" xfId="9288" xr:uid="{00000000-0005-0000-0000-00005C240000}"/>
    <cellStyle name="20% - Accent4 4 3 4 2 3" xfId="9289" xr:uid="{00000000-0005-0000-0000-00005D240000}"/>
    <cellStyle name="20% - Accent4 4 3 4 2_OATT calc" xfId="9290" xr:uid="{00000000-0005-0000-0000-00005E240000}"/>
    <cellStyle name="20% - Accent4 4 3 4 3" xfId="9291" xr:uid="{00000000-0005-0000-0000-00005F240000}"/>
    <cellStyle name="20% - Accent4 4 3 4 4" xfId="9292" xr:uid="{00000000-0005-0000-0000-000060240000}"/>
    <cellStyle name="20% - Accent4 4 3 4 5" xfId="9293" xr:uid="{00000000-0005-0000-0000-000061240000}"/>
    <cellStyle name="20% - Accent4 4 3 4_OATT calc" xfId="9294" xr:uid="{00000000-0005-0000-0000-000062240000}"/>
    <cellStyle name="20% - Accent4 4 3 5" xfId="9295" xr:uid="{00000000-0005-0000-0000-000063240000}"/>
    <cellStyle name="20% - Accent4 4 3 5 2" xfId="9296" xr:uid="{00000000-0005-0000-0000-000064240000}"/>
    <cellStyle name="20% - Accent4 4 3 5 2 2" xfId="9297" xr:uid="{00000000-0005-0000-0000-000065240000}"/>
    <cellStyle name="20% - Accent4 4 3 5 2 3" xfId="9298" xr:uid="{00000000-0005-0000-0000-000066240000}"/>
    <cellStyle name="20% - Accent4 4 3 5 2_OATT calc" xfId="9299" xr:uid="{00000000-0005-0000-0000-000067240000}"/>
    <cellStyle name="20% - Accent4 4 3 5 3" xfId="9300" xr:uid="{00000000-0005-0000-0000-000068240000}"/>
    <cellStyle name="20% - Accent4 4 3 5 4" xfId="9301" xr:uid="{00000000-0005-0000-0000-000069240000}"/>
    <cellStyle name="20% - Accent4 4 3 5_OATT calc" xfId="9302" xr:uid="{00000000-0005-0000-0000-00006A240000}"/>
    <cellStyle name="20% - Accent4 4 3 6" xfId="9303" xr:uid="{00000000-0005-0000-0000-00006B240000}"/>
    <cellStyle name="20% - Accent4 4 3 6 2" xfId="9304" xr:uid="{00000000-0005-0000-0000-00006C240000}"/>
    <cellStyle name="20% - Accent4 4 3 6 3" xfId="9305" xr:uid="{00000000-0005-0000-0000-00006D240000}"/>
    <cellStyle name="20% - Accent4 4 3 6_OATT calc" xfId="9306" xr:uid="{00000000-0005-0000-0000-00006E240000}"/>
    <cellStyle name="20% - Accent4 4 3 7" xfId="9307" xr:uid="{00000000-0005-0000-0000-00006F240000}"/>
    <cellStyle name="20% - Accent4 4 3 8" xfId="9308" xr:uid="{00000000-0005-0000-0000-000070240000}"/>
    <cellStyle name="20% - Accent4 4 3 9" xfId="9309" xr:uid="{00000000-0005-0000-0000-000071240000}"/>
    <cellStyle name="20% - Accent4 4 3_OATT calc" xfId="9310" xr:uid="{00000000-0005-0000-0000-000072240000}"/>
    <cellStyle name="20% - Accent4 4 4" xfId="9311" xr:uid="{00000000-0005-0000-0000-000073240000}"/>
    <cellStyle name="20% - Accent4 4 4 10" xfId="9312" xr:uid="{00000000-0005-0000-0000-000074240000}"/>
    <cellStyle name="20% - Accent4 4 4 11" xfId="9313" xr:uid="{00000000-0005-0000-0000-000075240000}"/>
    <cellStyle name="20% - Accent4 4 4 12" xfId="9314" xr:uid="{00000000-0005-0000-0000-000076240000}"/>
    <cellStyle name="20% - Accent4 4 4 2" xfId="9315" xr:uid="{00000000-0005-0000-0000-000077240000}"/>
    <cellStyle name="20% - Accent4 4 4 2 10" xfId="9316" xr:uid="{00000000-0005-0000-0000-000078240000}"/>
    <cellStyle name="20% - Accent4 4 4 2 11" xfId="9317" xr:uid="{00000000-0005-0000-0000-000079240000}"/>
    <cellStyle name="20% - Accent4 4 4 2 2" xfId="9318" xr:uid="{00000000-0005-0000-0000-00007A240000}"/>
    <cellStyle name="20% - Accent4 4 4 2 2 10" xfId="9319" xr:uid="{00000000-0005-0000-0000-00007B240000}"/>
    <cellStyle name="20% - Accent4 4 4 2 2 11" xfId="9320" xr:uid="{00000000-0005-0000-0000-00007C240000}"/>
    <cellStyle name="20% - Accent4 4 4 2 2 2" xfId="9321" xr:uid="{00000000-0005-0000-0000-00007D240000}"/>
    <cellStyle name="20% - Accent4 4 4 2 2 2 2" xfId="9322" xr:uid="{00000000-0005-0000-0000-00007E240000}"/>
    <cellStyle name="20% - Accent4 4 4 2 2 2 2 2" xfId="9323" xr:uid="{00000000-0005-0000-0000-00007F240000}"/>
    <cellStyle name="20% - Accent4 4 4 2 2 2 2 3" xfId="9324" xr:uid="{00000000-0005-0000-0000-000080240000}"/>
    <cellStyle name="20% - Accent4 4 4 2 2 2 2_OATT calc" xfId="9325" xr:uid="{00000000-0005-0000-0000-000081240000}"/>
    <cellStyle name="20% - Accent4 4 4 2 2 2 3" xfId="9326" xr:uid="{00000000-0005-0000-0000-000082240000}"/>
    <cellStyle name="20% - Accent4 4 4 2 2 2 4" xfId="9327" xr:uid="{00000000-0005-0000-0000-000083240000}"/>
    <cellStyle name="20% - Accent4 4 4 2 2 2 5" xfId="9328" xr:uid="{00000000-0005-0000-0000-000084240000}"/>
    <cellStyle name="20% - Accent4 4 4 2 2 2_OATT calc" xfId="9329" xr:uid="{00000000-0005-0000-0000-000085240000}"/>
    <cellStyle name="20% - Accent4 4 4 2 2 3" xfId="9330" xr:uid="{00000000-0005-0000-0000-000086240000}"/>
    <cellStyle name="20% - Accent4 4 4 2 2 3 2" xfId="9331" xr:uid="{00000000-0005-0000-0000-000087240000}"/>
    <cellStyle name="20% - Accent4 4 4 2 2 3 2 2" xfId="9332" xr:uid="{00000000-0005-0000-0000-000088240000}"/>
    <cellStyle name="20% - Accent4 4 4 2 2 3 2 3" xfId="9333" xr:uid="{00000000-0005-0000-0000-000089240000}"/>
    <cellStyle name="20% - Accent4 4 4 2 2 3 2_OATT calc" xfId="9334" xr:uid="{00000000-0005-0000-0000-00008A240000}"/>
    <cellStyle name="20% - Accent4 4 4 2 2 3 3" xfId="9335" xr:uid="{00000000-0005-0000-0000-00008B240000}"/>
    <cellStyle name="20% - Accent4 4 4 2 2 3 4" xfId="9336" xr:uid="{00000000-0005-0000-0000-00008C240000}"/>
    <cellStyle name="20% - Accent4 4 4 2 2 3_OATT calc" xfId="9337" xr:uid="{00000000-0005-0000-0000-00008D240000}"/>
    <cellStyle name="20% - Accent4 4 4 2 2 4" xfId="9338" xr:uid="{00000000-0005-0000-0000-00008E240000}"/>
    <cellStyle name="20% - Accent4 4 4 2 2 4 2" xfId="9339" xr:uid="{00000000-0005-0000-0000-00008F240000}"/>
    <cellStyle name="20% - Accent4 4 4 2 2 4 3" xfId="9340" xr:uid="{00000000-0005-0000-0000-000090240000}"/>
    <cellStyle name="20% - Accent4 4 4 2 2 4_OATT calc" xfId="9341" xr:uid="{00000000-0005-0000-0000-000091240000}"/>
    <cellStyle name="20% - Accent4 4 4 2 2 5" xfId="9342" xr:uid="{00000000-0005-0000-0000-000092240000}"/>
    <cellStyle name="20% - Accent4 4 4 2 2 6" xfId="9343" xr:uid="{00000000-0005-0000-0000-000093240000}"/>
    <cellStyle name="20% - Accent4 4 4 2 2 7" xfId="9344" xr:uid="{00000000-0005-0000-0000-000094240000}"/>
    <cellStyle name="20% - Accent4 4 4 2 2 8" xfId="9345" xr:uid="{00000000-0005-0000-0000-000095240000}"/>
    <cellStyle name="20% - Accent4 4 4 2 2 9" xfId="9346" xr:uid="{00000000-0005-0000-0000-000096240000}"/>
    <cellStyle name="20% - Accent4 4 4 2 2_OATT calc" xfId="9347" xr:uid="{00000000-0005-0000-0000-000097240000}"/>
    <cellStyle name="20% - Accent4 4 4 2 3" xfId="9348" xr:uid="{00000000-0005-0000-0000-000098240000}"/>
    <cellStyle name="20% - Accent4 4 4 2 3 2" xfId="9349" xr:uid="{00000000-0005-0000-0000-000099240000}"/>
    <cellStyle name="20% - Accent4 4 4 2 3 2 2" xfId="9350" xr:uid="{00000000-0005-0000-0000-00009A240000}"/>
    <cellStyle name="20% - Accent4 4 4 2 3 2 3" xfId="9351" xr:uid="{00000000-0005-0000-0000-00009B240000}"/>
    <cellStyle name="20% - Accent4 4 4 2 3 2_OATT calc" xfId="9352" xr:uid="{00000000-0005-0000-0000-00009C240000}"/>
    <cellStyle name="20% - Accent4 4 4 2 3 3" xfId="9353" xr:uid="{00000000-0005-0000-0000-00009D240000}"/>
    <cellStyle name="20% - Accent4 4 4 2 3 4" xfId="9354" xr:uid="{00000000-0005-0000-0000-00009E240000}"/>
    <cellStyle name="20% - Accent4 4 4 2 3 5" xfId="9355" xr:uid="{00000000-0005-0000-0000-00009F240000}"/>
    <cellStyle name="20% - Accent4 4 4 2 3_OATT calc" xfId="9356" xr:uid="{00000000-0005-0000-0000-0000A0240000}"/>
    <cellStyle name="20% - Accent4 4 4 2 4" xfId="9357" xr:uid="{00000000-0005-0000-0000-0000A1240000}"/>
    <cellStyle name="20% - Accent4 4 4 2 4 2" xfId="9358" xr:uid="{00000000-0005-0000-0000-0000A2240000}"/>
    <cellStyle name="20% - Accent4 4 4 2 4 2 2" xfId="9359" xr:uid="{00000000-0005-0000-0000-0000A3240000}"/>
    <cellStyle name="20% - Accent4 4 4 2 4 2 3" xfId="9360" xr:uid="{00000000-0005-0000-0000-0000A4240000}"/>
    <cellStyle name="20% - Accent4 4 4 2 4 2_OATT calc" xfId="9361" xr:uid="{00000000-0005-0000-0000-0000A5240000}"/>
    <cellStyle name="20% - Accent4 4 4 2 4 3" xfId="9362" xr:uid="{00000000-0005-0000-0000-0000A6240000}"/>
    <cellStyle name="20% - Accent4 4 4 2 4 4" xfId="9363" xr:uid="{00000000-0005-0000-0000-0000A7240000}"/>
    <cellStyle name="20% - Accent4 4 4 2 4_OATT calc" xfId="9364" xr:uid="{00000000-0005-0000-0000-0000A8240000}"/>
    <cellStyle name="20% - Accent4 4 4 2 5" xfId="9365" xr:uid="{00000000-0005-0000-0000-0000A9240000}"/>
    <cellStyle name="20% - Accent4 4 4 2 5 2" xfId="9366" xr:uid="{00000000-0005-0000-0000-0000AA240000}"/>
    <cellStyle name="20% - Accent4 4 4 2 5 3" xfId="9367" xr:uid="{00000000-0005-0000-0000-0000AB240000}"/>
    <cellStyle name="20% - Accent4 4 4 2 5_OATT calc" xfId="9368" xr:uid="{00000000-0005-0000-0000-0000AC240000}"/>
    <cellStyle name="20% - Accent4 4 4 2 6" xfId="9369" xr:uid="{00000000-0005-0000-0000-0000AD240000}"/>
    <cellStyle name="20% - Accent4 4 4 2 7" xfId="9370" xr:uid="{00000000-0005-0000-0000-0000AE240000}"/>
    <cellStyle name="20% - Accent4 4 4 2 8" xfId="9371" xr:uid="{00000000-0005-0000-0000-0000AF240000}"/>
    <cellStyle name="20% - Accent4 4 4 2 9" xfId="9372" xr:uid="{00000000-0005-0000-0000-0000B0240000}"/>
    <cellStyle name="20% - Accent4 4 4 2_OATT calc" xfId="9373" xr:uid="{00000000-0005-0000-0000-0000B1240000}"/>
    <cellStyle name="20% - Accent4 4 4 3" xfId="9374" xr:uid="{00000000-0005-0000-0000-0000B2240000}"/>
    <cellStyle name="20% - Accent4 4 4 3 10" xfId="9375" xr:uid="{00000000-0005-0000-0000-0000B3240000}"/>
    <cellStyle name="20% - Accent4 4 4 3 11" xfId="9376" xr:uid="{00000000-0005-0000-0000-0000B4240000}"/>
    <cellStyle name="20% - Accent4 4 4 3 2" xfId="9377" xr:uid="{00000000-0005-0000-0000-0000B5240000}"/>
    <cellStyle name="20% - Accent4 4 4 3 2 2" xfId="9378" xr:uid="{00000000-0005-0000-0000-0000B6240000}"/>
    <cellStyle name="20% - Accent4 4 4 3 2 2 2" xfId="9379" xr:uid="{00000000-0005-0000-0000-0000B7240000}"/>
    <cellStyle name="20% - Accent4 4 4 3 2 2 3" xfId="9380" xr:uid="{00000000-0005-0000-0000-0000B8240000}"/>
    <cellStyle name="20% - Accent4 4 4 3 2 2_OATT calc" xfId="9381" xr:uid="{00000000-0005-0000-0000-0000B9240000}"/>
    <cellStyle name="20% - Accent4 4 4 3 2 3" xfId="9382" xr:uid="{00000000-0005-0000-0000-0000BA240000}"/>
    <cellStyle name="20% - Accent4 4 4 3 2 4" xfId="9383" xr:uid="{00000000-0005-0000-0000-0000BB240000}"/>
    <cellStyle name="20% - Accent4 4 4 3 2 5" xfId="9384" xr:uid="{00000000-0005-0000-0000-0000BC240000}"/>
    <cellStyle name="20% - Accent4 4 4 3 2_OATT calc" xfId="9385" xr:uid="{00000000-0005-0000-0000-0000BD240000}"/>
    <cellStyle name="20% - Accent4 4 4 3 3" xfId="9386" xr:uid="{00000000-0005-0000-0000-0000BE240000}"/>
    <cellStyle name="20% - Accent4 4 4 3 3 2" xfId="9387" xr:uid="{00000000-0005-0000-0000-0000BF240000}"/>
    <cellStyle name="20% - Accent4 4 4 3 3 2 2" xfId="9388" xr:uid="{00000000-0005-0000-0000-0000C0240000}"/>
    <cellStyle name="20% - Accent4 4 4 3 3 2 3" xfId="9389" xr:uid="{00000000-0005-0000-0000-0000C1240000}"/>
    <cellStyle name="20% - Accent4 4 4 3 3 2_OATT calc" xfId="9390" xr:uid="{00000000-0005-0000-0000-0000C2240000}"/>
    <cellStyle name="20% - Accent4 4 4 3 3 3" xfId="9391" xr:uid="{00000000-0005-0000-0000-0000C3240000}"/>
    <cellStyle name="20% - Accent4 4 4 3 3 4" xfId="9392" xr:uid="{00000000-0005-0000-0000-0000C4240000}"/>
    <cellStyle name="20% - Accent4 4 4 3 3_OATT calc" xfId="9393" xr:uid="{00000000-0005-0000-0000-0000C5240000}"/>
    <cellStyle name="20% - Accent4 4 4 3 4" xfId="9394" xr:uid="{00000000-0005-0000-0000-0000C6240000}"/>
    <cellStyle name="20% - Accent4 4 4 3 4 2" xfId="9395" xr:uid="{00000000-0005-0000-0000-0000C7240000}"/>
    <cellStyle name="20% - Accent4 4 4 3 4 3" xfId="9396" xr:uid="{00000000-0005-0000-0000-0000C8240000}"/>
    <cellStyle name="20% - Accent4 4 4 3 4_OATT calc" xfId="9397" xr:uid="{00000000-0005-0000-0000-0000C9240000}"/>
    <cellStyle name="20% - Accent4 4 4 3 5" xfId="9398" xr:uid="{00000000-0005-0000-0000-0000CA240000}"/>
    <cellStyle name="20% - Accent4 4 4 3 6" xfId="9399" xr:uid="{00000000-0005-0000-0000-0000CB240000}"/>
    <cellStyle name="20% - Accent4 4 4 3 7" xfId="9400" xr:uid="{00000000-0005-0000-0000-0000CC240000}"/>
    <cellStyle name="20% - Accent4 4 4 3 8" xfId="9401" xr:uid="{00000000-0005-0000-0000-0000CD240000}"/>
    <cellStyle name="20% - Accent4 4 4 3 9" xfId="9402" xr:uid="{00000000-0005-0000-0000-0000CE240000}"/>
    <cellStyle name="20% - Accent4 4 4 3_OATT calc" xfId="9403" xr:uid="{00000000-0005-0000-0000-0000CF240000}"/>
    <cellStyle name="20% - Accent4 4 4 4" xfId="9404" xr:uid="{00000000-0005-0000-0000-0000D0240000}"/>
    <cellStyle name="20% - Accent4 4 4 4 2" xfId="9405" xr:uid="{00000000-0005-0000-0000-0000D1240000}"/>
    <cellStyle name="20% - Accent4 4 4 4 2 2" xfId="9406" xr:uid="{00000000-0005-0000-0000-0000D2240000}"/>
    <cellStyle name="20% - Accent4 4 4 4 2 3" xfId="9407" xr:uid="{00000000-0005-0000-0000-0000D3240000}"/>
    <cellStyle name="20% - Accent4 4 4 4 2_OATT calc" xfId="9408" xr:uid="{00000000-0005-0000-0000-0000D4240000}"/>
    <cellStyle name="20% - Accent4 4 4 4 3" xfId="9409" xr:uid="{00000000-0005-0000-0000-0000D5240000}"/>
    <cellStyle name="20% - Accent4 4 4 4 4" xfId="9410" xr:uid="{00000000-0005-0000-0000-0000D6240000}"/>
    <cellStyle name="20% - Accent4 4 4 4 5" xfId="9411" xr:uid="{00000000-0005-0000-0000-0000D7240000}"/>
    <cellStyle name="20% - Accent4 4 4 4_OATT calc" xfId="9412" xr:uid="{00000000-0005-0000-0000-0000D8240000}"/>
    <cellStyle name="20% - Accent4 4 4 5" xfId="9413" xr:uid="{00000000-0005-0000-0000-0000D9240000}"/>
    <cellStyle name="20% - Accent4 4 4 5 2" xfId="9414" xr:uid="{00000000-0005-0000-0000-0000DA240000}"/>
    <cellStyle name="20% - Accent4 4 4 5 2 2" xfId="9415" xr:uid="{00000000-0005-0000-0000-0000DB240000}"/>
    <cellStyle name="20% - Accent4 4 4 5 2 3" xfId="9416" xr:uid="{00000000-0005-0000-0000-0000DC240000}"/>
    <cellStyle name="20% - Accent4 4 4 5 2_OATT calc" xfId="9417" xr:uid="{00000000-0005-0000-0000-0000DD240000}"/>
    <cellStyle name="20% - Accent4 4 4 5 3" xfId="9418" xr:uid="{00000000-0005-0000-0000-0000DE240000}"/>
    <cellStyle name="20% - Accent4 4 4 5 4" xfId="9419" xr:uid="{00000000-0005-0000-0000-0000DF240000}"/>
    <cellStyle name="20% - Accent4 4 4 5_OATT calc" xfId="9420" xr:uid="{00000000-0005-0000-0000-0000E0240000}"/>
    <cellStyle name="20% - Accent4 4 4 6" xfId="9421" xr:uid="{00000000-0005-0000-0000-0000E1240000}"/>
    <cellStyle name="20% - Accent4 4 4 6 2" xfId="9422" xr:uid="{00000000-0005-0000-0000-0000E2240000}"/>
    <cellStyle name="20% - Accent4 4 4 6 3" xfId="9423" xr:uid="{00000000-0005-0000-0000-0000E3240000}"/>
    <cellStyle name="20% - Accent4 4 4 6_OATT calc" xfId="9424" xr:uid="{00000000-0005-0000-0000-0000E4240000}"/>
    <cellStyle name="20% - Accent4 4 4 7" xfId="9425" xr:uid="{00000000-0005-0000-0000-0000E5240000}"/>
    <cellStyle name="20% - Accent4 4 4 8" xfId="9426" xr:uid="{00000000-0005-0000-0000-0000E6240000}"/>
    <cellStyle name="20% - Accent4 4 4 9" xfId="9427" xr:uid="{00000000-0005-0000-0000-0000E7240000}"/>
    <cellStyle name="20% - Accent4 4 4_OATT calc" xfId="9428" xr:uid="{00000000-0005-0000-0000-0000E8240000}"/>
    <cellStyle name="20% - Accent4 4 5" xfId="9429" xr:uid="{00000000-0005-0000-0000-0000E9240000}"/>
    <cellStyle name="20% - Accent4 4 5 10" xfId="9430" xr:uid="{00000000-0005-0000-0000-0000EA240000}"/>
    <cellStyle name="20% - Accent4 4 5 11" xfId="9431" xr:uid="{00000000-0005-0000-0000-0000EB240000}"/>
    <cellStyle name="20% - Accent4 4 5 2" xfId="9432" xr:uid="{00000000-0005-0000-0000-0000EC240000}"/>
    <cellStyle name="20% - Accent4 4 5 2 10" xfId="9433" xr:uid="{00000000-0005-0000-0000-0000ED240000}"/>
    <cellStyle name="20% - Accent4 4 5 2 11" xfId="9434" xr:uid="{00000000-0005-0000-0000-0000EE240000}"/>
    <cellStyle name="20% - Accent4 4 5 2 2" xfId="9435" xr:uid="{00000000-0005-0000-0000-0000EF240000}"/>
    <cellStyle name="20% - Accent4 4 5 2 2 2" xfId="9436" xr:uid="{00000000-0005-0000-0000-0000F0240000}"/>
    <cellStyle name="20% - Accent4 4 5 2 2 2 2" xfId="9437" xr:uid="{00000000-0005-0000-0000-0000F1240000}"/>
    <cellStyle name="20% - Accent4 4 5 2 2 2 3" xfId="9438" xr:uid="{00000000-0005-0000-0000-0000F2240000}"/>
    <cellStyle name="20% - Accent4 4 5 2 2 2_OATT calc" xfId="9439" xr:uid="{00000000-0005-0000-0000-0000F3240000}"/>
    <cellStyle name="20% - Accent4 4 5 2 2 3" xfId="9440" xr:uid="{00000000-0005-0000-0000-0000F4240000}"/>
    <cellStyle name="20% - Accent4 4 5 2 2 4" xfId="9441" xr:uid="{00000000-0005-0000-0000-0000F5240000}"/>
    <cellStyle name="20% - Accent4 4 5 2 2 5" xfId="9442" xr:uid="{00000000-0005-0000-0000-0000F6240000}"/>
    <cellStyle name="20% - Accent4 4 5 2 2_OATT calc" xfId="9443" xr:uid="{00000000-0005-0000-0000-0000F7240000}"/>
    <cellStyle name="20% - Accent4 4 5 2 3" xfId="9444" xr:uid="{00000000-0005-0000-0000-0000F8240000}"/>
    <cellStyle name="20% - Accent4 4 5 2 3 2" xfId="9445" xr:uid="{00000000-0005-0000-0000-0000F9240000}"/>
    <cellStyle name="20% - Accent4 4 5 2 3 2 2" xfId="9446" xr:uid="{00000000-0005-0000-0000-0000FA240000}"/>
    <cellStyle name="20% - Accent4 4 5 2 3 2 3" xfId="9447" xr:uid="{00000000-0005-0000-0000-0000FB240000}"/>
    <cellStyle name="20% - Accent4 4 5 2 3 2_OATT calc" xfId="9448" xr:uid="{00000000-0005-0000-0000-0000FC240000}"/>
    <cellStyle name="20% - Accent4 4 5 2 3 3" xfId="9449" xr:uid="{00000000-0005-0000-0000-0000FD240000}"/>
    <cellStyle name="20% - Accent4 4 5 2 3 4" xfId="9450" xr:uid="{00000000-0005-0000-0000-0000FE240000}"/>
    <cellStyle name="20% - Accent4 4 5 2 3_OATT calc" xfId="9451" xr:uid="{00000000-0005-0000-0000-0000FF240000}"/>
    <cellStyle name="20% - Accent4 4 5 2 4" xfId="9452" xr:uid="{00000000-0005-0000-0000-000000250000}"/>
    <cellStyle name="20% - Accent4 4 5 2 4 2" xfId="9453" xr:uid="{00000000-0005-0000-0000-000001250000}"/>
    <cellStyle name="20% - Accent4 4 5 2 4 3" xfId="9454" xr:uid="{00000000-0005-0000-0000-000002250000}"/>
    <cellStyle name="20% - Accent4 4 5 2 4_OATT calc" xfId="9455" xr:uid="{00000000-0005-0000-0000-000003250000}"/>
    <cellStyle name="20% - Accent4 4 5 2 5" xfId="9456" xr:uid="{00000000-0005-0000-0000-000004250000}"/>
    <cellStyle name="20% - Accent4 4 5 2 6" xfId="9457" xr:uid="{00000000-0005-0000-0000-000005250000}"/>
    <cellStyle name="20% - Accent4 4 5 2 7" xfId="9458" xr:uid="{00000000-0005-0000-0000-000006250000}"/>
    <cellStyle name="20% - Accent4 4 5 2 8" xfId="9459" xr:uid="{00000000-0005-0000-0000-000007250000}"/>
    <cellStyle name="20% - Accent4 4 5 2 9" xfId="9460" xr:uid="{00000000-0005-0000-0000-000008250000}"/>
    <cellStyle name="20% - Accent4 4 5 2_OATT calc" xfId="9461" xr:uid="{00000000-0005-0000-0000-000009250000}"/>
    <cellStyle name="20% - Accent4 4 5 3" xfId="9462" xr:uid="{00000000-0005-0000-0000-00000A250000}"/>
    <cellStyle name="20% - Accent4 4 5 3 2" xfId="9463" xr:uid="{00000000-0005-0000-0000-00000B250000}"/>
    <cellStyle name="20% - Accent4 4 5 3 2 2" xfId="9464" xr:uid="{00000000-0005-0000-0000-00000C250000}"/>
    <cellStyle name="20% - Accent4 4 5 3 2 3" xfId="9465" xr:uid="{00000000-0005-0000-0000-00000D250000}"/>
    <cellStyle name="20% - Accent4 4 5 3 2_OATT calc" xfId="9466" xr:uid="{00000000-0005-0000-0000-00000E250000}"/>
    <cellStyle name="20% - Accent4 4 5 3 3" xfId="9467" xr:uid="{00000000-0005-0000-0000-00000F250000}"/>
    <cellStyle name="20% - Accent4 4 5 3 4" xfId="9468" xr:uid="{00000000-0005-0000-0000-000010250000}"/>
    <cellStyle name="20% - Accent4 4 5 3 5" xfId="9469" xr:uid="{00000000-0005-0000-0000-000011250000}"/>
    <cellStyle name="20% - Accent4 4 5 3_OATT calc" xfId="9470" xr:uid="{00000000-0005-0000-0000-000012250000}"/>
    <cellStyle name="20% - Accent4 4 5 4" xfId="9471" xr:uid="{00000000-0005-0000-0000-000013250000}"/>
    <cellStyle name="20% - Accent4 4 5 4 2" xfId="9472" xr:uid="{00000000-0005-0000-0000-000014250000}"/>
    <cellStyle name="20% - Accent4 4 5 4 2 2" xfId="9473" xr:uid="{00000000-0005-0000-0000-000015250000}"/>
    <cellStyle name="20% - Accent4 4 5 4 2 3" xfId="9474" xr:uid="{00000000-0005-0000-0000-000016250000}"/>
    <cellStyle name="20% - Accent4 4 5 4 2_OATT calc" xfId="9475" xr:uid="{00000000-0005-0000-0000-000017250000}"/>
    <cellStyle name="20% - Accent4 4 5 4 3" xfId="9476" xr:uid="{00000000-0005-0000-0000-000018250000}"/>
    <cellStyle name="20% - Accent4 4 5 4 4" xfId="9477" xr:uid="{00000000-0005-0000-0000-000019250000}"/>
    <cellStyle name="20% - Accent4 4 5 4_OATT calc" xfId="9478" xr:uid="{00000000-0005-0000-0000-00001A250000}"/>
    <cellStyle name="20% - Accent4 4 5 5" xfId="9479" xr:uid="{00000000-0005-0000-0000-00001B250000}"/>
    <cellStyle name="20% - Accent4 4 5 5 2" xfId="9480" xr:uid="{00000000-0005-0000-0000-00001C250000}"/>
    <cellStyle name="20% - Accent4 4 5 5 3" xfId="9481" xr:uid="{00000000-0005-0000-0000-00001D250000}"/>
    <cellStyle name="20% - Accent4 4 5 5_OATT calc" xfId="9482" xr:uid="{00000000-0005-0000-0000-00001E250000}"/>
    <cellStyle name="20% - Accent4 4 5 6" xfId="9483" xr:uid="{00000000-0005-0000-0000-00001F250000}"/>
    <cellStyle name="20% - Accent4 4 5 7" xfId="9484" xr:uid="{00000000-0005-0000-0000-000020250000}"/>
    <cellStyle name="20% - Accent4 4 5 8" xfId="9485" xr:uid="{00000000-0005-0000-0000-000021250000}"/>
    <cellStyle name="20% - Accent4 4 5 9" xfId="9486" xr:uid="{00000000-0005-0000-0000-000022250000}"/>
    <cellStyle name="20% - Accent4 4 5_OATT calc" xfId="9487" xr:uid="{00000000-0005-0000-0000-000023250000}"/>
    <cellStyle name="20% - Accent4 4 6" xfId="9488" xr:uid="{00000000-0005-0000-0000-000024250000}"/>
    <cellStyle name="20% - Accent4 4 6 10" xfId="9489" xr:uid="{00000000-0005-0000-0000-000025250000}"/>
    <cellStyle name="20% - Accent4 4 6 11" xfId="9490" xr:uid="{00000000-0005-0000-0000-000026250000}"/>
    <cellStyle name="20% - Accent4 4 6 2" xfId="9491" xr:uid="{00000000-0005-0000-0000-000027250000}"/>
    <cellStyle name="20% - Accent4 4 6 2 2" xfId="9492" xr:uid="{00000000-0005-0000-0000-000028250000}"/>
    <cellStyle name="20% - Accent4 4 6 2 2 2" xfId="9493" xr:uid="{00000000-0005-0000-0000-000029250000}"/>
    <cellStyle name="20% - Accent4 4 6 2 2 3" xfId="9494" xr:uid="{00000000-0005-0000-0000-00002A250000}"/>
    <cellStyle name="20% - Accent4 4 6 2 2_OATT calc" xfId="9495" xr:uid="{00000000-0005-0000-0000-00002B250000}"/>
    <cellStyle name="20% - Accent4 4 6 2 3" xfId="9496" xr:uid="{00000000-0005-0000-0000-00002C250000}"/>
    <cellStyle name="20% - Accent4 4 6 2 4" xfId="9497" xr:uid="{00000000-0005-0000-0000-00002D250000}"/>
    <cellStyle name="20% - Accent4 4 6 2 5" xfId="9498" xr:uid="{00000000-0005-0000-0000-00002E250000}"/>
    <cellStyle name="20% - Accent4 4 6 2_OATT calc" xfId="9499" xr:uid="{00000000-0005-0000-0000-00002F250000}"/>
    <cellStyle name="20% - Accent4 4 6 3" xfId="9500" xr:uid="{00000000-0005-0000-0000-000030250000}"/>
    <cellStyle name="20% - Accent4 4 6 3 2" xfId="9501" xr:uid="{00000000-0005-0000-0000-000031250000}"/>
    <cellStyle name="20% - Accent4 4 6 3 2 2" xfId="9502" xr:uid="{00000000-0005-0000-0000-000032250000}"/>
    <cellStyle name="20% - Accent4 4 6 3 2 3" xfId="9503" xr:uid="{00000000-0005-0000-0000-000033250000}"/>
    <cellStyle name="20% - Accent4 4 6 3 2_OATT calc" xfId="9504" xr:uid="{00000000-0005-0000-0000-000034250000}"/>
    <cellStyle name="20% - Accent4 4 6 3 3" xfId="9505" xr:uid="{00000000-0005-0000-0000-000035250000}"/>
    <cellStyle name="20% - Accent4 4 6 3 4" xfId="9506" xr:uid="{00000000-0005-0000-0000-000036250000}"/>
    <cellStyle name="20% - Accent4 4 6 3_OATT calc" xfId="9507" xr:uid="{00000000-0005-0000-0000-000037250000}"/>
    <cellStyle name="20% - Accent4 4 6 4" xfId="9508" xr:uid="{00000000-0005-0000-0000-000038250000}"/>
    <cellStyle name="20% - Accent4 4 6 4 2" xfId="9509" xr:uid="{00000000-0005-0000-0000-000039250000}"/>
    <cellStyle name="20% - Accent4 4 6 4 3" xfId="9510" xr:uid="{00000000-0005-0000-0000-00003A250000}"/>
    <cellStyle name="20% - Accent4 4 6 4_OATT calc" xfId="9511" xr:uid="{00000000-0005-0000-0000-00003B250000}"/>
    <cellStyle name="20% - Accent4 4 6 5" xfId="9512" xr:uid="{00000000-0005-0000-0000-00003C250000}"/>
    <cellStyle name="20% - Accent4 4 6 6" xfId="9513" xr:uid="{00000000-0005-0000-0000-00003D250000}"/>
    <cellStyle name="20% - Accent4 4 6 7" xfId="9514" xr:uid="{00000000-0005-0000-0000-00003E250000}"/>
    <cellStyle name="20% - Accent4 4 6 8" xfId="9515" xr:uid="{00000000-0005-0000-0000-00003F250000}"/>
    <cellStyle name="20% - Accent4 4 6 9" xfId="9516" xr:uid="{00000000-0005-0000-0000-000040250000}"/>
    <cellStyle name="20% - Accent4 4 6_OATT calc" xfId="9517" xr:uid="{00000000-0005-0000-0000-000041250000}"/>
    <cellStyle name="20% - Accent4 4 7" xfId="9518" xr:uid="{00000000-0005-0000-0000-000042250000}"/>
    <cellStyle name="20% - Accent4 4 7 2" xfId="9519" xr:uid="{00000000-0005-0000-0000-000043250000}"/>
    <cellStyle name="20% - Accent4 4 7 2 2" xfId="9520" xr:uid="{00000000-0005-0000-0000-000044250000}"/>
    <cellStyle name="20% - Accent4 4 7 2 3" xfId="9521" xr:uid="{00000000-0005-0000-0000-000045250000}"/>
    <cellStyle name="20% - Accent4 4 7 2_OATT calc" xfId="9522" xr:uid="{00000000-0005-0000-0000-000046250000}"/>
    <cellStyle name="20% - Accent4 4 7 3" xfId="9523" xr:uid="{00000000-0005-0000-0000-000047250000}"/>
    <cellStyle name="20% - Accent4 4 7 4" xfId="9524" xr:uid="{00000000-0005-0000-0000-000048250000}"/>
    <cellStyle name="20% - Accent4 4 7 5" xfId="9525" xr:uid="{00000000-0005-0000-0000-000049250000}"/>
    <cellStyle name="20% - Accent4 4 7_OATT calc" xfId="9526" xr:uid="{00000000-0005-0000-0000-00004A250000}"/>
    <cellStyle name="20% - Accent4 4 8" xfId="9527" xr:uid="{00000000-0005-0000-0000-00004B250000}"/>
    <cellStyle name="20% - Accent4 4 8 2" xfId="9528" xr:uid="{00000000-0005-0000-0000-00004C250000}"/>
    <cellStyle name="20% - Accent4 4 8 2 2" xfId="9529" xr:uid="{00000000-0005-0000-0000-00004D250000}"/>
    <cellStyle name="20% - Accent4 4 8 2 3" xfId="9530" xr:uid="{00000000-0005-0000-0000-00004E250000}"/>
    <cellStyle name="20% - Accent4 4 8 2_OATT calc" xfId="9531" xr:uid="{00000000-0005-0000-0000-00004F250000}"/>
    <cellStyle name="20% - Accent4 4 8 3" xfId="9532" xr:uid="{00000000-0005-0000-0000-000050250000}"/>
    <cellStyle name="20% - Accent4 4 8 4" xfId="9533" xr:uid="{00000000-0005-0000-0000-000051250000}"/>
    <cellStyle name="20% - Accent4 4 8_OATT calc" xfId="9534" xr:uid="{00000000-0005-0000-0000-000052250000}"/>
    <cellStyle name="20% - Accent4 4 9" xfId="9535" xr:uid="{00000000-0005-0000-0000-000053250000}"/>
    <cellStyle name="20% - Accent4 4 9 2" xfId="9536" xr:uid="{00000000-0005-0000-0000-000054250000}"/>
    <cellStyle name="20% - Accent4 4 9 3" xfId="9537" xr:uid="{00000000-0005-0000-0000-000055250000}"/>
    <cellStyle name="20% - Accent4 4 9_OATT calc" xfId="9538" xr:uid="{00000000-0005-0000-0000-000056250000}"/>
    <cellStyle name="20% - Accent4 4_OATT calc" xfId="9539" xr:uid="{00000000-0005-0000-0000-000057250000}"/>
    <cellStyle name="20% - Accent4 5" xfId="9540" xr:uid="{00000000-0005-0000-0000-000058250000}"/>
    <cellStyle name="20% - Accent4 5 10" xfId="9541" xr:uid="{00000000-0005-0000-0000-000059250000}"/>
    <cellStyle name="20% - Accent4 5 11" xfId="9542" xr:uid="{00000000-0005-0000-0000-00005A250000}"/>
    <cellStyle name="20% - Accent4 5 12" xfId="9543" xr:uid="{00000000-0005-0000-0000-00005B250000}"/>
    <cellStyle name="20% - Accent4 5 13" xfId="9544" xr:uid="{00000000-0005-0000-0000-00005C250000}"/>
    <cellStyle name="20% - Accent4 5 14" xfId="9545" xr:uid="{00000000-0005-0000-0000-00005D250000}"/>
    <cellStyle name="20% - Accent4 5 2" xfId="9546" xr:uid="{00000000-0005-0000-0000-00005E250000}"/>
    <cellStyle name="20% - Accent4 5 2 10" xfId="9547" xr:uid="{00000000-0005-0000-0000-00005F250000}"/>
    <cellStyle name="20% - Accent4 5 2 11" xfId="9548" xr:uid="{00000000-0005-0000-0000-000060250000}"/>
    <cellStyle name="20% - Accent4 5 2 12" xfId="9549" xr:uid="{00000000-0005-0000-0000-000061250000}"/>
    <cellStyle name="20% - Accent4 5 2 2" xfId="9550" xr:uid="{00000000-0005-0000-0000-000062250000}"/>
    <cellStyle name="20% - Accent4 5 2 2 10" xfId="9551" xr:uid="{00000000-0005-0000-0000-000063250000}"/>
    <cellStyle name="20% - Accent4 5 2 2 11" xfId="9552" xr:uid="{00000000-0005-0000-0000-000064250000}"/>
    <cellStyle name="20% - Accent4 5 2 2 2" xfId="9553" xr:uid="{00000000-0005-0000-0000-000065250000}"/>
    <cellStyle name="20% - Accent4 5 2 2 2 10" xfId="9554" xr:uid="{00000000-0005-0000-0000-000066250000}"/>
    <cellStyle name="20% - Accent4 5 2 2 2 11" xfId="9555" xr:uid="{00000000-0005-0000-0000-000067250000}"/>
    <cellStyle name="20% - Accent4 5 2 2 2 2" xfId="9556" xr:uid="{00000000-0005-0000-0000-000068250000}"/>
    <cellStyle name="20% - Accent4 5 2 2 2 2 2" xfId="9557" xr:uid="{00000000-0005-0000-0000-000069250000}"/>
    <cellStyle name="20% - Accent4 5 2 2 2 2 2 2" xfId="9558" xr:uid="{00000000-0005-0000-0000-00006A250000}"/>
    <cellStyle name="20% - Accent4 5 2 2 2 2 2 3" xfId="9559" xr:uid="{00000000-0005-0000-0000-00006B250000}"/>
    <cellStyle name="20% - Accent4 5 2 2 2 2 2_OATT calc" xfId="9560" xr:uid="{00000000-0005-0000-0000-00006C250000}"/>
    <cellStyle name="20% - Accent4 5 2 2 2 2 3" xfId="9561" xr:uid="{00000000-0005-0000-0000-00006D250000}"/>
    <cellStyle name="20% - Accent4 5 2 2 2 2 4" xfId="9562" xr:uid="{00000000-0005-0000-0000-00006E250000}"/>
    <cellStyle name="20% - Accent4 5 2 2 2 2 5" xfId="9563" xr:uid="{00000000-0005-0000-0000-00006F250000}"/>
    <cellStyle name="20% - Accent4 5 2 2 2 2_OATT calc" xfId="9564" xr:uid="{00000000-0005-0000-0000-000070250000}"/>
    <cellStyle name="20% - Accent4 5 2 2 2 3" xfId="9565" xr:uid="{00000000-0005-0000-0000-000071250000}"/>
    <cellStyle name="20% - Accent4 5 2 2 2 3 2" xfId="9566" xr:uid="{00000000-0005-0000-0000-000072250000}"/>
    <cellStyle name="20% - Accent4 5 2 2 2 3 2 2" xfId="9567" xr:uid="{00000000-0005-0000-0000-000073250000}"/>
    <cellStyle name="20% - Accent4 5 2 2 2 3 2 3" xfId="9568" xr:uid="{00000000-0005-0000-0000-000074250000}"/>
    <cellStyle name="20% - Accent4 5 2 2 2 3 2_OATT calc" xfId="9569" xr:uid="{00000000-0005-0000-0000-000075250000}"/>
    <cellStyle name="20% - Accent4 5 2 2 2 3 3" xfId="9570" xr:uid="{00000000-0005-0000-0000-000076250000}"/>
    <cellStyle name="20% - Accent4 5 2 2 2 3 4" xfId="9571" xr:uid="{00000000-0005-0000-0000-000077250000}"/>
    <cellStyle name="20% - Accent4 5 2 2 2 3_OATT calc" xfId="9572" xr:uid="{00000000-0005-0000-0000-000078250000}"/>
    <cellStyle name="20% - Accent4 5 2 2 2 4" xfId="9573" xr:uid="{00000000-0005-0000-0000-000079250000}"/>
    <cellStyle name="20% - Accent4 5 2 2 2 4 2" xfId="9574" xr:uid="{00000000-0005-0000-0000-00007A250000}"/>
    <cellStyle name="20% - Accent4 5 2 2 2 4 3" xfId="9575" xr:uid="{00000000-0005-0000-0000-00007B250000}"/>
    <cellStyle name="20% - Accent4 5 2 2 2 4_OATT calc" xfId="9576" xr:uid="{00000000-0005-0000-0000-00007C250000}"/>
    <cellStyle name="20% - Accent4 5 2 2 2 5" xfId="9577" xr:uid="{00000000-0005-0000-0000-00007D250000}"/>
    <cellStyle name="20% - Accent4 5 2 2 2 6" xfId="9578" xr:uid="{00000000-0005-0000-0000-00007E250000}"/>
    <cellStyle name="20% - Accent4 5 2 2 2 7" xfId="9579" xr:uid="{00000000-0005-0000-0000-00007F250000}"/>
    <cellStyle name="20% - Accent4 5 2 2 2 8" xfId="9580" xr:uid="{00000000-0005-0000-0000-000080250000}"/>
    <cellStyle name="20% - Accent4 5 2 2 2 9" xfId="9581" xr:uid="{00000000-0005-0000-0000-000081250000}"/>
    <cellStyle name="20% - Accent4 5 2 2 2_OATT calc" xfId="9582" xr:uid="{00000000-0005-0000-0000-000082250000}"/>
    <cellStyle name="20% - Accent4 5 2 2 3" xfId="9583" xr:uid="{00000000-0005-0000-0000-000083250000}"/>
    <cellStyle name="20% - Accent4 5 2 2 3 2" xfId="9584" xr:uid="{00000000-0005-0000-0000-000084250000}"/>
    <cellStyle name="20% - Accent4 5 2 2 3 2 2" xfId="9585" xr:uid="{00000000-0005-0000-0000-000085250000}"/>
    <cellStyle name="20% - Accent4 5 2 2 3 2 3" xfId="9586" xr:uid="{00000000-0005-0000-0000-000086250000}"/>
    <cellStyle name="20% - Accent4 5 2 2 3 2_OATT calc" xfId="9587" xr:uid="{00000000-0005-0000-0000-000087250000}"/>
    <cellStyle name="20% - Accent4 5 2 2 3 3" xfId="9588" xr:uid="{00000000-0005-0000-0000-000088250000}"/>
    <cellStyle name="20% - Accent4 5 2 2 3 4" xfId="9589" xr:uid="{00000000-0005-0000-0000-000089250000}"/>
    <cellStyle name="20% - Accent4 5 2 2 3 5" xfId="9590" xr:uid="{00000000-0005-0000-0000-00008A250000}"/>
    <cellStyle name="20% - Accent4 5 2 2 3_OATT calc" xfId="9591" xr:uid="{00000000-0005-0000-0000-00008B250000}"/>
    <cellStyle name="20% - Accent4 5 2 2 4" xfId="9592" xr:uid="{00000000-0005-0000-0000-00008C250000}"/>
    <cellStyle name="20% - Accent4 5 2 2 4 2" xfId="9593" xr:uid="{00000000-0005-0000-0000-00008D250000}"/>
    <cellStyle name="20% - Accent4 5 2 2 4 2 2" xfId="9594" xr:uid="{00000000-0005-0000-0000-00008E250000}"/>
    <cellStyle name="20% - Accent4 5 2 2 4 2 3" xfId="9595" xr:uid="{00000000-0005-0000-0000-00008F250000}"/>
    <cellStyle name="20% - Accent4 5 2 2 4 2_OATT calc" xfId="9596" xr:uid="{00000000-0005-0000-0000-000090250000}"/>
    <cellStyle name="20% - Accent4 5 2 2 4 3" xfId="9597" xr:uid="{00000000-0005-0000-0000-000091250000}"/>
    <cellStyle name="20% - Accent4 5 2 2 4 4" xfId="9598" xr:uid="{00000000-0005-0000-0000-000092250000}"/>
    <cellStyle name="20% - Accent4 5 2 2 4_OATT calc" xfId="9599" xr:uid="{00000000-0005-0000-0000-000093250000}"/>
    <cellStyle name="20% - Accent4 5 2 2 5" xfId="9600" xr:uid="{00000000-0005-0000-0000-000094250000}"/>
    <cellStyle name="20% - Accent4 5 2 2 5 2" xfId="9601" xr:uid="{00000000-0005-0000-0000-000095250000}"/>
    <cellStyle name="20% - Accent4 5 2 2 5 3" xfId="9602" xr:uid="{00000000-0005-0000-0000-000096250000}"/>
    <cellStyle name="20% - Accent4 5 2 2 5_OATT calc" xfId="9603" xr:uid="{00000000-0005-0000-0000-000097250000}"/>
    <cellStyle name="20% - Accent4 5 2 2 6" xfId="9604" xr:uid="{00000000-0005-0000-0000-000098250000}"/>
    <cellStyle name="20% - Accent4 5 2 2 7" xfId="9605" xr:uid="{00000000-0005-0000-0000-000099250000}"/>
    <cellStyle name="20% - Accent4 5 2 2 8" xfId="9606" xr:uid="{00000000-0005-0000-0000-00009A250000}"/>
    <cellStyle name="20% - Accent4 5 2 2 9" xfId="9607" xr:uid="{00000000-0005-0000-0000-00009B250000}"/>
    <cellStyle name="20% - Accent4 5 2 2_OATT calc" xfId="9608" xr:uid="{00000000-0005-0000-0000-00009C250000}"/>
    <cellStyle name="20% - Accent4 5 2 3" xfId="9609" xr:uid="{00000000-0005-0000-0000-00009D250000}"/>
    <cellStyle name="20% - Accent4 5 2 3 10" xfId="9610" xr:uid="{00000000-0005-0000-0000-00009E250000}"/>
    <cellStyle name="20% - Accent4 5 2 3 11" xfId="9611" xr:uid="{00000000-0005-0000-0000-00009F250000}"/>
    <cellStyle name="20% - Accent4 5 2 3 2" xfId="9612" xr:uid="{00000000-0005-0000-0000-0000A0250000}"/>
    <cellStyle name="20% - Accent4 5 2 3 2 2" xfId="9613" xr:uid="{00000000-0005-0000-0000-0000A1250000}"/>
    <cellStyle name="20% - Accent4 5 2 3 2 2 2" xfId="9614" xr:uid="{00000000-0005-0000-0000-0000A2250000}"/>
    <cellStyle name="20% - Accent4 5 2 3 2 2 3" xfId="9615" xr:uid="{00000000-0005-0000-0000-0000A3250000}"/>
    <cellStyle name="20% - Accent4 5 2 3 2 2_OATT calc" xfId="9616" xr:uid="{00000000-0005-0000-0000-0000A4250000}"/>
    <cellStyle name="20% - Accent4 5 2 3 2 3" xfId="9617" xr:uid="{00000000-0005-0000-0000-0000A5250000}"/>
    <cellStyle name="20% - Accent4 5 2 3 2 4" xfId="9618" xr:uid="{00000000-0005-0000-0000-0000A6250000}"/>
    <cellStyle name="20% - Accent4 5 2 3 2 5" xfId="9619" xr:uid="{00000000-0005-0000-0000-0000A7250000}"/>
    <cellStyle name="20% - Accent4 5 2 3 2_OATT calc" xfId="9620" xr:uid="{00000000-0005-0000-0000-0000A8250000}"/>
    <cellStyle name="20% - Accent4 5 2 3 3" xfId="9621" xr:uid="{00000000-0005-0000-0000-0000A9250000}"/>
    <cellStyle name="20% - Accent4 5 2 3 3 2" xfId="9622" xr:uid="{00000000-0005-0000-0000-0000AA250000}"/>
    <cellStyle name="20% - Accent4 5 2 3 3 2 2" xfId="9623" xr:uid="{00000000-0005-0000-0000-0000AB250000}"/>
    <cellStyle name="20% - Accent4 5 2 3 3 2 3" xfId="9624" xr:uid="{00000000-0005-0000-0000-0000AC250000}"/>
    <cellStyle name="20% - Accent4 5 2 3 3 2_OATT calc" xfId="9625" xr:uid="{00000000-0005-0000-0000-0000AD250000}"/>
    <cellStyle name="20% - Accent4 5 2 3 3 3" xfId="9626" xr:uid="{00000000-0005-0000-0000-0000AE250000}"/>
    <cellStyle name="20% - Accent4 5 2 3 3 4" xfId="9627" xr:uid="{00000000-0005-0000-0000-0000AF250000}"/>
    <cellStyle name="20% - Accent4 5 2 3 3_OATT calc" xfId="9628" xr:uid="{00000000-0005-0000-0000-0000B0250000}"/>
    <cellStyle name="20% - Accent4 5 2 3 4" xfId="9629" xr:uid="{00000000-0005-0000-0000-0000B1250000}"/>
    <cellStyle name="20% - Accent4 5 2 3 4 2" xfId="9630" xr:uid="{00000000-0005-0000-0000-0000B2250000}"/>
    <cellStyle name="20% - Accent4 5 2 3 4 3" xfId="9631" xr:uid="{00000000-0005-0000-0000-0000B3250000}"/>
    <cellStyle name="20% - Accent4 5 2 3 4_OATT calc" xfId="9632" xr:uid="{00000000-0005-0000-0000-0000B4250000}"/>
    <cellStyle name="20% - Accent4 5 2 3 5" xfId="9633" xr:uid="{00000000-0005-0000-0000-0000B5250000}"/>
    <cellStyle name="20% - Accent4 5 2 3 6" xfId="9634" xr:uid="{00000000-0005-0000-0000-0000B6250000}"/>
    <cellStyle name="20% - Accent4 5 2 3 7" xfId="9635" xr:uid="{00000000-0005-0000-0000-0000B7250000}"/>
    <cellStyle name="20% - Accent4 5 2 3 8" xfId="9636" xr:uid="{00000000-0005-0000-0000-0000B8250000}"/>
    <cellStyle name="20% - Accent4 5 2 3 9" xfId="9637" xr:uid="{00000000-0005-0000-0000-0000B9250000}"/>
    <cellStyle name="20% - Accent4 5 2 3_OATT calc" xfId="9638" xr:uid="{00000000-0005-0000-0000-0000BA250000}"/>
    <cellStyle name="20% - Accent4 5 2 4" xfId="9639" xr:uid="{00000000-0005-0000-0000-0000BB250000}"/>
    <cellStyle name="20% - Accent4 5 2 4 2" xfId="9640" xr:uid="{00000000-0005-0000-0000-0000BC250000}"/>
    <cellStyle name="20% - Accent4 5 2 4 2 2" xfId="9641" xr:uid="{00000000-0005-0000-0000-0000BD250000}"/>
    <cellStyle name="20% - Accent4 5 2 4 2 3" xfId="9642" xr:uid="{00000000-0005-0000-0000-0000BE250000}"/>
    <cellStyle name="20% - Accent4 5 2 4 2_OATT calc" xfId="9643" xr:uid="{00000000-0005-0000-0000-0000BF250000}"/>
    <cellStyle name="20% - Accent4 5 2 4 3" xfId="9644" xr:uid="{00000000-0005-0000-0000-0000C0250000}"/>
    <cellStyle name="20% - Accent4 5 2 4 4" xfId="9645" xr:uid="{00000000-0005-0000-0000-0000C1250000}"/>
    <cellStyle name="20% - Accent4 5 2 4 5" xfId="9646" xr:uid="{00000000-0005-0000-0000-0000C2250000}"/>
    <cellStyle name="20% - Accent4 5 2 4_OATT calc" xfId="9647" xr:uid="{00000000-0005-0000-0000-0000C3250000}"/>
    <cellStyle name="20% - Accent4 5 2 5" xfId="9648" xr:uid="{00000000-0005-0000-0000-0000C4250000}"/>
    <cellStyle name="20% - Accent4 5 2 5 2" xfId="9649" xr:uid="{00000000-0005-0000-0000-0000C5250000}"/>
    <cellStyle name="20% - Accent4 5 2 5 2 2" xfId="9650" xr:uid="{00000000-0005-0000-0000-0000C6250000}"/>
    <cellStyle name="20% - Accent4 5 2 5 2 3" xfId="9651" xr:uid="{00000000-0005-0000-0000-0000C7250000}"/>
    <cellStyle name="20% - Accent4 5 2 5 2_OATT calc" xfId="9652" xr:uid="{00000000-0005-0000-0000-0000C8250000}"/>
    <cellStyle name="20% - Accent4 5 2 5 3" xfId="9653" xr:uid="{00000000-0005-0000-0000-0000C9250000}"/>
    <cellStyle name="20% - Accent4 5 2 5 4" xfId="9654" xr:uid="{00000000-0005-0000-0000-0000CA250000}"/>
    <cellStyle name="20% - Accent4 5 2 5_OATT calc" xfId="9655" xr:uid="{00000000-0005-0000-0000-0000CB250000}"/>
    <cellStyle name="20% - Accent4 5 2 6" xfId="9656" xr:uid="{00000000-0005-0000-0000-0000CC250000}"/>
    <cellStyle name="20% - Accent4 5 2 6 2" xfId="9657" xr:uid="{00000000-0005-0000-0000-0000CD250000}"/>
    <cellStyle name="20% - Accent4 5 2 6 3" xfId="9658" xr:uid="{00000000-0005-0000-0000-0000CE250000}"/>
    <cellStyle name="20% - Accent4 5 2 6_OATT calc" xfId="9659" xr:uid="{00000000-0005-0000-0000-0000CF250000}"/>
    <cellStyle name="20% - Accent4 5 2 7" xfId="9660" xr:uid="{00000000-0005-0000-0000-0000D0250000}"/>
    <cellStyle name="20% - Accent4 5 2 8" xfId="9661" xr:uid="{00000000-0005-0000-0000-0000D1250000}"/>
    <cellStyle name="20% - Accent4 5 2 9" xfId="9662" xr:uid="{00000000-0005-0000-0000-0000D2250000}"/>
    <cellStyle name="20% - Accent4 5 2_OATT calc" xfId="9663" xr:uid="{00000000-0005-0000-0000-0000D3250000}"/>
    <cellStyle name="20% - Accent4 5 3" xfId="9664" xr:uid="{00000000-0005-0000-0000-0000D4250000}"/>
    <cellStyle name="20% - Accent4 5 3 10" xfId="9665" xr:uid="{00000000-0005-0000-0000-0000D5250000}"/>
    <cellStyle name="20% - Accent4 5 3 11" xfId="9666" xr:uid="{00000000-0005-0000-0000-0000D6250000}"/>
    <cellStyle name="20% - Accent4 5 3 12" xfId="9667" xr:uid="{00000000-0005-0000-0000-0000D7250000}"/>
    <cellStyle name="20% - Accent4 5 3 2" xfId="9668" xr:uid="{00000000-0005-0000-0000-0000D8250000}"/>
    <cellStyle name="20% - Accent4 5 3 2 10" xfId="9669" xr:uid="{00000000-0005-0000-0000-0000D9250000}"/>
    <cellStyle name="20% - Accent4 5 3 2 11" xfId="9670" xr:uid="{00000000-0005-0000-0000-0000DA250000}"/>
    <cellStyle name="20% - Accent4 5 3 2 2" xfId="9671" xr:uid="{00000000-0005-0000-0000-0000DB250000}"/>
    <cellStyle name="20% - Accent4 5 3 2 2 10" xfId="9672" xr:uid="{00000000-0005-0000-0000-0000DC250000}"/>
    <cellStyle name="20% - Accent4 5 3 2 2 11" xfId="9673" xr:uid="{00000000-0005-0000-0000-0000DD250000}"/>
    <cellStyle name="20% - Accent4 5 3 2 2 2" xfId="9674" xr:uid="{00000000-0005-0000-0000-0000DE250000}"/>
    <cellStyle name="20% - Accent4 5 3 2 2 2 2" xfId="9675" xr:uid="{00000000-0005-0000-0000-0000DF250000}"/>
    <cellStyle name="20% - Accent4 5 3 2 2 2 2 2" xfId="9676" xr:uid="{00000000-0005-0000-0000-0000E0250000}"/>
    <cellStyle name="20% - Accent4 5 3 2 2 2 2 3" xfId="9677" xr:uid="{00000000-0005-0000-0000-0000E1250000}"/>
    <cellStyle name="20% - Accent4 5 3 2 2 2 2_OATT calc" xfId="9678" xr:uid="{00000000-0005-0000-0000-0000E2250000}"/>
    <cellStyle name="20% - Accent4 5 3 2 2 2 3" xfId="9679" xr:uid="{00000000-0005-0000-0000-0000E3250000}"/>
    <cellStyle name="20% - Accent4 5 3 2 2 2 4" xfId="9680" xr:uid="{00000000-0005-0000-0000-0000E4250000}"/>
    <cellStyle name="20% - Accent4 5 3 2 2 2 5" xfId="9681" xr:uid="{00000000-0005-0000-0000-0000E5250000}"/>
    <cellStyle name="20% - Accent4 5 3 2 2 2_OATT calc" xfId="9682" xr:uid="{00000000-0005-0000-0000-0000E6250000}"/>
    <cellStyle name="20% - Accent4 5 3 2 2 3" xfId="9683" xr:uid="{00000000-0005-0000-0000-0000E7250000}"/>
    <cellStyle name="20% - Accent4 5 3 2 2 3 2" xfId="9684" xr:uid="{00000000-0005-0000-0000-0000E8250000}"/>
    <cellStyle name="20% - Accent4 5 3 2 2 3 2 2" xfId="9685" xr:uid="{00000000-0005-0000-0000-0000E9250000}"/>
    <cellStyle name="20% - Accent4 5 3 2 2 3 2 3" xfId="9686" xr:uid="{00000000-0005-0000-0000-0000EA250000}"/>
    <cellStyle name="20% - Accent4 5 3 2 2 3 2_OATT calc" xfId="9687" xr:uid="{00000000-0005-0000-0000-0000EB250000}"/>
    <cellStyle name="20% - Accent4 5 3 2 2 3 3" xfId="9688" xr:uid="{00000000-0005-0000-0000-0000EC250000}"/>
    <cellStyle name="20% - Accent4 5 3 2 2 3 4" xfId="9689" xr:uid="{00000000-0005-0000-0000-0000ED250000}"/>
    <cellStyle name="20% - Accent4 5 3 2 2 3_OATT calc" xfId="9690" xr:uid="{00000000-0005-0000-0000-0000EE250000}"/>
    <cellStyle name="20% - Accent4 5 3 2 2 4" xfId="9691" xr:uid="{00000000-0005-0000-0000-0000EF250000}"/>
    <cellStyle name="20% - Accent4 5 3 2 2 4 2" xfId="9692" xr:uid="{00000000-0005-0000-0000-0000F0250000}"/>
    <cellStyle name="20% - Accent4 5 3 2 2 4 3" xfId="9693" xr:uid="{00000000-0005-0000-0000-0000F1250000}"/>
    <cellStyle name="20% - Accent4 5 3 2 2 4_OATT calc" xfId="9694" xr:uid="{00000000-0005-0000-0000-0000F2250000}"/>
    <cellStyle name="20% - Accent4 5 3 2 2 5" xfId="9695" xr:uid="{00000000-0005-0000-0000-0000F3250000}"/>
    <cellStyle name="20% - Accent4 5 3 2 2 6" xfId="9696" xr:uid="{00000000-0005-0000-0000-0000F4250000}"/>
    <cellStyle name="20% - Accent4 5 3 2 2 7" xfId="9697" xr:uid="{00000000-0005-0000-0000-0000F5250000}"/>
    <cellStyle name="20% - Accent4 5 3 2 2 8" xfId="9698" xr:uid="{00000000-0005-0000-0000-0000F6250000}"/>
    <cellStyle name="20% - Accent4 5 3 2 2 9" xfId="9699" xr:uid="{00000000-0005-0000-0000-0000F7250000}"/>
    <cellStyle name="20% - Accent4 5 3 2 2_OATT calc" xfId="9700" xr:uid="{00000000-0005-0000-0000-0000F8250000}"/>
    <cellStyle name="20% - Accent4 5 3 2 3" xfId="9701" xr:uid="{00000000-0005-0000-0000-0000F9250000}"/>
    <cellStyle name="20% - Accent4 5 3 2 3 2" xfId="9702" xr:uid="{00000000-0005-0000-0000-0000FA250000}"/>
    <cellStyle name="20% - Accent4 5 3 2 3 2 2" xfId="9703" xr:uid="{00000000-0005-0000-0000-0000FB250000}"/>
    <cellStyle name="20% - Accent4 5 3 2 3 2 3" xfId="9704" xr:uid="{00000000-0005-0000-0000-0000FC250000}"/>
    <cellStyle name="20% - Accent4 5 3 2 3 2_OATT calc" xfId="9705" xr:uid="{00000000-0005-0000-0000-0000FD250000}"/>
    <cellStyle name="20% - Accent4 5 3 2 3 3" xfId="9706" xr:uid="{00000000-0005-0000-0000-0000FE250000}"/>
    <cellStyle name="20% - Accent4 5 3 2 3 4" xfId="9707" xr:uid="{00000000-0005-0000-0000-0000FF250000}"/>
    <cellStyle name="20% - Accent4 5 3 2 3 5" xfId="9708" xr:uid="{00000000-0005-0000-0000-000000260000}"/>
    <cellStyle name="20% - Accent4 5 3 2 3_OATT calc" xfId="9709" xr:uid="{00000000-0005-0000-0000-000001260000}"/>
    <cellStyle name="20% - Accent4 5 3 2 4" xfId="9710" xr:uid="{00000000-0005-0000-0000-000002260000}"/>
    <cellStyle name="20% - Accent4 5 3 2 4 2" xfId="9711" xr:uid="{00000000-0005-0000-0000-000003260000}"/>
    <cellStyle name="20% - Accent4 5 3 2 4 2 2" xfId="9712" xr:uid="{00000000-0005-0000-0000-000004260000}"/>
    <cellStyle name="20% - Accent4 5 3 2 4 2 3" xfId="9713" xr:uid="{00000000-0005-0000-0000-000005260000}"/>
    <cellStyle name="20% - Accent4 5 3 2 4 2_OATT calc" xfId="9714" xr:uid="{00000000-0005-0000-0000-000006260000}"/>
    <cellStyle name="20% - Accent4 5 3 2 4 3" xfId="9715" xr:uid="{00000000-0005-0000-0000-000007260000}"/>
    <cellStyle name="20% - Accent4 5 3 2 4 4" xfId="9716" xr:uid="{00000000-0005-0000-0000-000008260000}"/>
    <cellStyle name="20% - Accent4 5 3 2 4_OATT calc" xfId="9717" xr:uid="{00000000-0005-0000-0000-000009260000}"/>
    <cellStyle name="20% - Accent4 5 3 2 5" xfId="9718" xr:uid="{00000000-0005-0000-0000-00000A260000}"/>
    <cellStyle name="20% - Accent4 5 3 2 5 2" xfId="9719" xr:uid="{00000000-0005-0000-0000-00000B260000}"/>
    <cellStyle name="20% - Accent4 5 3 2 5 3" xfId="9720" xr:uid="{00000000-0005-0000-0000-00000C260000}"/>
    <cellStyle name="20% - Accent4 5 3 2 5_OATT calc" xfId="9721" xr:uid="{00000000-0005-0000-0000-00000D260000}"/>
    <cellStyle name="20% - Accent4 5 3 2 6" xfId="9722" xr:uid="{00000000-0005-0000-0000-00000E260000}"/>
    <cellStyle name="20% - Accent4 5 3 2 7" xfId="9723" xr:uid="{00000000-0005-0000-0000-00000F260000}"/>
    <cellStyle name="20% - Accent4 5 3 2 8" xfId="9724" xr:uid="{00000000-0005-0000-0000-000010260000}"/>
    <cellStyle name="20% - Accent4 5 3 2 9" xfId="9725" xr:uid="{00000000-0005-0000-0000-000011260000}"/>
    <cellStyle name="20% - Accent4 5 3 2_OATT calc" xfId="9726" xr:uid="{00000000-0005-0000-0000-000012260000}"/>
    <cellStyle name="20% - Accent4 5 3 3" xfId="9727" xr:uid="{00000000-0005-0000-0000-000013260000}"/>
    <cellStyle name="20% - Accent4 5 3 3 10" xfId="9728" xr:uid="{00000000-0005-0000-0000-000014260000}"/>
    <cellStyle name="20% - Accent4 5 3 3 11" xfId="9729" xr:uid="{00000000-0005-0000-0000-000015260000}"/>
    <cellStyle name="20% - Accent4 5 3 3 2" xfId="9730" xr:uid="{00000000-0005-0000-0000-000016260000}"/>
    <cellStyle name="20% - Accent4 5 3 3 2 2" xfId="9731" xr:uid="{00000000-0005-0000-0000-000017260000}"/>
    <cellStyle name="20% - Accent4 5 3 3 2 2 2" xfId="9732" xr:uid="{00000000-0005-0000-0000-000018260000}"/>
    <cellStyle name="20% - Accent4 5 3 3 2 2 3" xfId="9733" xr:uid="{00000000-0005-0000-0000-000019260000}"/>
    <cellStyle name="20% - Accent4 5 3 3 2 2_OATT calc" xfId="9734" xr:uid="{00000000-0005-0000-0000-00001A260000}"/>
    <cellStyle name="20% - Accent4 5 3 3 2 3" xfId="9735" xr:uid="{00000000-0005-0000-0000-00001B260000}"/>
    <cellStyle name="20% - Accent4 5 3 3 2 4" xfId="9736" xr:uid="{00000000-0005-0000-0000-00001C260000}"/>
    <cellStyle name="20% - Accent4 5 3 3 2 5" xfId="9737" xr:uid="{00000000-0005-0000-0000-00001D260000}"/>
    <cellStyle name="20% - Accent4 5 3 3 2_OATT calc" xfId="9738" xr:uid="{00000000-0005-0000-0000-00001E260000}"/>
    <cellStyle name="20% - Accent4 5 3 3 3" xfId="9739" xr:uid="{00000000-0005-0000-0000-00001F260000}"/>
    <cellStyle name="20% - Accent4 5 3 3 3 2" xfId="9740" xr:uid="{00000000-0005-0000-0000-000020260000}"/>
    <cellStyle name="20% - Accent4 5 3 3 3 2 2" xfId="9741" xr:uid="{00000000-0005-0000-0000-000021260000}"/>
    <cellStyle name="20% - Accent4 5 3 3 3 2 3" xfId="9742" xr:uid="{00000000-0005-0000-0000-000022260000}"/>
    <cellStyle name="20% - Accent4 5 3 3 3 2_OATT calc" xfId="9743" xr:uid="{00000000-0005-0000-0000-000023260000}"/>
    <cellStyle name="20% - Accent4 5 3 3 3 3" xfId="9744" xr:uid="{00000000-0005-0000-0000-000024260000}"/>
    <cellStyle name="20% - Accent4 5 3 3 3 4" xfId="9745" xr:uid="{00000000-0005-0000-0000-000025260000}"/>
    <cellStyle name="20% - Accent4 5 3 3 3_OATT calc" xfId="9746" xr:uid="{00000000-0005-0000-0000-000026260000}"/>
    <cellStyle name="20% - Accent4 5 3 3 4" xfId="9747" xr:uid="{00000000-0005-0000-0000-000027260000}"/>
    <cellStyle name="20% - Accent4 5 3 3 4 2" xfId="9748" xr:uid="{00000000-0005-0000-0000-000028260000}"/>
    <cellStyle name="20% - Accent4 5 3 3 4 3" xfId="9749" xr:uid="{00000000-0005-0000-0000-000029260000}"/>
    <cellStyle name="20% - Accent4 5 3 3 4_OATT calc" xfId="9750" xr:uid="{00000000-0005-0000-0000-00002A260000}"/>
    <cellStyle name="20% - Accent4 5 3 3 5" xfId="9751" xr:uid="{00000000-0005-0000-0000-00002B260000}"/>
    <cellStyle name="20% - Accent4 5 3 3 6" xfId="9752" xr:uid="{00000000-0005-0000-0000-00002C260000}"/>
    <cellStyle name="20% - Accent4 5 3 3 7" xfId="9753" xr:uid="{00000000-0005-0000-0000-00002D260000}"/>
    <cellStyle name="20% - Accent4 5 3 3 8" xfId="9754" xr:uid="{00000000-0005-0000-0000-00002E260000}"/>
    <cellStyle name="20% - Accent4 5 3 3 9" xfId="9755" xr:uid="{00000000-0005-0000-0000-00002F260000}"/>
    <cellStyle name="20% - Accent4 5 3 3_OATT calc" xfId="9756" xr:uid="{00000000-0005-0000-0000-000030260000}"/>
    <cellStyle name="20% - Accent4 5 3 4" xfId="9757" xr:uid="{00000000-0005-0000-0000-000031260000}"/>
    <cellStyle name="20% - Accent4 5 3 4 2" xfId="9758" xr:uid="{00000000-0005-0000-0000-000032260000}"/>
    <cellStyle name="20% - Accent4 5 3 4 2 2" xfId="9759" xr:uid="{00000000-0005-0000-0000-000033260000}"/>
    <cellStyle name="20% - Accent4 5 3 4 2 3" xfId="9760" xr:uid="{00000000-0005-0000-0000-000034260000}"/>
    <cellStyle name="20% - Accent4 5 3 4 2_OATT calc" xfId="9761" xr:uid="{00000000-0005-0000-0000-000035260000}"/>
    <cellStyle name="20% - Accent4 5 3 4 3" xfId="9762" xr:uid="{00000000-0005-0000-0000-000036260000}"/>
    <cellStyle name="20% - Accent4 5 3 4 4" xfId="9763" xr:uid="{00000000-0005-0000-0000-000037260000}"/>
    <cellStyle name="20% - Accent4 5 3 4 5" xfId="9764" xr:uid="{00000000-0005-0000-0000-000038260000}"/>
    <cellStyle name="20% - Accent4 5 3 4_OATT calc" xfId="9765" xr:uid="{00000000-0005-0000-0000-000039260000}"/>
    <cellStyle name="20% - Accent4 5 3 5" xfId="9766" xr:uid="{00000000-0005-0000-0000-00003A260000}"/>
    <cellStyle name="20% - Accent4 5 3 5 2" xfId="9767" xr:uid="{00000000-0005-0000-0000-00003B260000}"/>
    <cellStyle name="20% - Accent4 5 3 5 2 2" xfId="9768" xr:uid="{00000000-0005-0000-0000-00003C260000}"/>
    <cellStyle name="20% - Accent4 5 3 5 2 3" xfId="9769" xr:uid="{00000000-0005-0000-0000-00003D260000}"/>
    <cellStyle name="20% - Accent4 5 3 5 2_OATT calc" xfId="9770" xr:uid="{00000000-0005-0000-0000-00003E260000}"/>
    <cellStyle name="20% - Accent4 5 3 5 3" xfId="9771" xr:uid="{00000000-0005-0000-0000-00003F260000}"/>
    <cellStyle name="20% - Accent4 5 3 5 4" xfId="9772" xr:uid="{00000000-0005-0000-0000-000040260000}"/>
    <cellStyle name="20% - Accent4 5 3 5_OATT calc" xfId="9773" xr:uid="{00000000-0005-0000-0000-000041260000}"/>
    <cellStyle name="20% - Accent4 5 3 6" xfId="9774" xr:uid="{00000000-0005-0000-0000-000042260000}"/>
    <cellStyle name="20% - Accent4 5 3 6 2" xfId="9775" xr:uid="{00000000-0005-0000-0000-000043260000}"/>
    <cellStyle name="20% - Accent4 5 3 6 3" xfId="9776" xr:uid="{00000000-0005-0000-0000-000044260000}"/>
    <cellStyle name="20% - Accent4 5 3 6_OATT calc" xfId="9777" xr:uid="{00000000-0005-0000-0000-000045260000}"/>
    <cellStyle name="20% - Accent4 5 3 7" xfId="9778" xr:uid="{00000000-0005-0000-0000-000046260000}"/>
    <cellStyle name="20% - Accent4 5 3 8" xfId="9779" xr:uid="{00000000-0005-0000-0000-000047260000}"/>
    <cellStyle name="20% - Accent4 5 3 9" xfId="9780" xr:uid="{00000000-0005-0000-0000-000048260000}"/>
    <cellStyle name="20% - Accent4 5 3_OATT calc" xfId="9781" xr:uid="{00000000-0005-0000-0000-000049260000}"/>
    <cellStyle name="20% - Accent4 5 4" xfId="9782" xr:uid="{00000000-0005-0000-0000-00004A260000}"/>
    <cellStyle name="20% - Accent4 5 4 10" xfId="9783" xr:uid="{00000000-0005-0000-0000-00004B260000}"/>
    <cellStyle name="20% - Accent4 5 4 11" xfId="9784" xr:uid="{00000000-0005-0000-0000-00004C260000}"/>
    <cellStyle name="20% - Accent4 5 4 2" xfId="9785" xr:uid="{00000000-0005-0000-0000-00004D260000}"/>
    <cellStyle name="20% - Accent4 5 4 2 10" xfId="9786" xr:uid="{00000000-0005-0000-0000-00004E260000}"/>
    <cellStyle name="20% - Accent4 5 4 2 11" xfId="9787" xr:uid="{00000000-0005-0000-0000-00004F260000}"/>
    <cellStyle name="20% - Accent4 5 4 2 2" xfId="9788" xr:uid="{00000000-0005-0000-0000-000050260000}"/>
    <cellStyle name="20% - Accent4 5 4 2 2 2" xfId="9789" xr:uid="{00000000-0005-0000-0000-000051260000}"/>
    <cellStyle name="20% - Accent4 5 4 2 2 2 2" xfId="9790" xr:uid="{00000000-0005-0000-0000-000052260000}"/>
    <cellStyle name="20% - Accent4 5 4 2 2 2 3" xfId="9791" xr:uid="{00000000-0005-0000-0000-000053260000}"/>
    <cellStyle name="20% - Accent4 5 4 2 2 2_OATT calc" xfId="9792" xr:uid="{00000000-0005-0000-0000-000054260000}"/>
    <cellStyle name="20% - Accent4 5 4 2 2 3" xfId="9793" xr:uid="{00000000-0005-0000-0000-000055260000}"/>
    <cellStyle name="20% - Accent4 5 4 2 2 4" xfId="9794" xr:uid="{00000000-0005-0000-0000-000056260000}"/>
    <cellStyle name="20% - Accent4 5 4 2 2 5" xfId="9795" xr:uid="{00000000-0005-0000-0000-000057260000}"/>
    <cellStyle name="20% - Accent4 5 4 2 2_OATT calc" xfId="9796" xr:uid="{00000000-0005-0000-0000-000058260000}"/>
    <cellStyle name="20% - Accent4 5 4 2 3" xfId="9797" xr:uid="{00000000-0005-0000-0000-000059260000}"/>
    <cellStyle name="20% - Accent4 5 4 2 3 2" xfId="9798" xr:uid="{00000000-0005-0000-0000-00005A260000}"/>
    <cellStyle name="20% - Accent4 5 4 2 3 2 2" xfId="9799" xr:uid="{00000000-0005-0000-0000-00005B260000}"/>
    <cellStyle name="20% - Accent4 5 4 2 3 2 3" xfId="9800" xr:uid="{00000000-0005-0000-0000-00005C260000}"/>
    <cellStyle name="20% - Accent4 5 4 2 3 2_OATT calc" xfId="9801" xr:uid="{00000000-0005-0000-0000-00005D260000}"/>
    <cellStyle name="20% - Accent4 5 4 2 3 3" xfId="9802" xr:uid="{00000000-0005-0000-0000-00005E260000}"/>
    <cellStyle name="20% - Accent4 5 4 2 3 4" xfId="9803" xr:uid="{00000000-0005-0000-0000-00005F260000}"/>
    <cellStyle name="20% - Accent4 5 4 2 3_OATT calc" xfId="9804" xr:uid="{00000000-0005-0000-0000-000060260000}"/>
    <cellStyle name="20% - Accent4 5 4 2 4" xfId="9805" xr:uid="{00000000-0005-0000-0000-000061260000}"/>
    <cellStyle name="20% - Accent4 5 4 2 4 2" xfId="9806" xr:uid="{00000000-0005-0000-0000-000062260000}"/>
    <cellStyle name="20% - Accent4 5 4 2 4 3" xfId="9807" xr:uid="{00000000-0005-0000-0000-000063260000}"/>
    <cellStyle name="20% - Accent4 5 4 2 4_OATT calc" xfId="9808" xr:uid="{00000000-0005-0000-0000-000064260000}"/>
    <cellStyle name="20% - Accent4 5 4 2 5" xfId="9809" xr:uid="{00000000-0005-0000-0000-000065260000}"/>
    <cellStyle name="20% - Accent4 5 4 2 6" xfId="9810" xr:uid="{00000000-0005-0000-0000-000066260000}"/>
    <cellStyle name="20% - Accent4 5 4 2 7" xfId="9811" xr:uid="{00000000-0005-0000-0000-000067260000}"/>
    <cellStyle name="20% - Accent4 5 4 2 8" xfId="9812" xr:uid="{00000000-0005-0000-0000-000068260000}"/>
    <cellStyle name="20% - Accent4 5 4 2 9" xfId="9813" xr:uid="{00000000-0005-0000-0000-000069260000}"/>
    <cellStyle name="20% - Accent4 5 4 2_OATT calc" xfId="9814" xr:uid="{00000000-0005-0000-0000-00006A260000}"/>
    <cellStyle name="20% - Accent4 5 4 3" xfId="9815" xr:uid="{00000000-0005-0000-0000-00006B260000}"/>
    <cellStyle name="20% - Accent4 5 4 3 2" xfId="9816" xr:uid="{00000000-0005-0000-0000-00006C260000}"/>
    <cellStyle name="20% - Accent4 5 4 3 2 2" xfId="9817" xr:uid="{00000000-0005-0000-0000-00006D260000}"/>
    <cellStyle name="20% - Accent4 5 4 3 2 3" xfId="9818" xr:uid="{00000000-0005-0000-0000-00006E260000}"/>
    <cellStyle name="20% - Accent4 5 4 3 2_OATT calc" xfId="9819" xr:uid="{00000000-0005-0000-0000-00006F260000}"/>
    <cellStyle name="20% - Accent4 5 4 3 3" xfId="9820" xr:uid="{00000000-0005-0000-0000-000070260000}"/>
    <cellStyle name="20% - Accent4 5 4 3 4" xfId="9821" xr:uid="{00000000-0005-0000-0000-000071260000}"/>
    <cellStyle name="20% - Accent4 5 4 3 5" xfId="9822" xr:uid="{00000000-0005-0000-0000-000072260000}"/>
    <cellStyle name="20% - Accent4 5 4 3_OATT calc" xfId="9823" xr:uid="{00000000-0005-0000-0000-000073260000}"/>
    <cellStyle name="20% - Accent4 5 4 4" xfId="9824" xr:uid="{00000000-0005-0000-0000-000074260000}"/>
    <cellStyle name="20% - Accent4 5 4 4 2" xfId="9825" xr:uid="{00000000-0005-0000-0000-000075260000}"/>
    <cellStyle name="20% - Accent4 5 4 4 2 2" xfId="9826" xr:uid="{00000000-0005-0000-0000-000076260000}"/>
    <cellStyle name="20% - Accent4 5 4 4 2 3" xfId="9827" xr:uid="{00000000-0005-0000-0000-000077260000}"/>
    <cellStyle name="20% - Accent4 5 4 4 2_OATT calc" xfId="9828" xr:uid="{00000000-0005-0000-0000-000078260000}"/>
    <cellStyle name="20% - Accent4 5 4 4 3" xfId="9829" xr:uid="{00000000-0005-0000-0000-000079260000}"/>
    <cellStyle name="20% - Accent4 5 4 4 4" xfId="9830" xr:uid="{00000000-0005-0000-0000-00007A260000}"/>
    <cellStyle name="20% - Accent4 5 4 4_OATT calc" xfId="9831" xr:uid="{00000000-0005-0000-0000-00007B260000}"/>
    <cellStyle name="20% - Accent4 5 4 5" xfId="9832" xr:uid="{00000000-0005-0000-0000-00007C260000}"/>
    <cellStyle name="20% - Accent4 5 4 5 2" xfId="9833" xr:uid="{00000000-0005-0000-0000-00007D260000}"/>
    <cellStyle name="20% - Accent4 5 4 5 3" xfId="9834" xr:uid="{00000000-0005-0000-0000-00007E260000}"/>
    <cellStyle name="20% - Accent4 5 4 5_OATT calc" xfId="9835" xr:uid="{00000000-0005-0000-0000-00007F260000}"/>
    <cellStyle name="20% - Accent4 5 4 6" xfId="9836" xr:uid="{00000000-0005-0000-0000-000080260000}"/>
    <cellStyle name="20% - Accent4 5 4 7" xfId="9837" xr:uid="{00000000-0005-0000-0000-000081260000}"/>
    <cellStyle name="20% - Accent4 5 4 8" xfId="9838" xr:uid="{00000000-0005-0000-0000-000082260000}"/>
    <cellStyle name="20% - Accent4 5 4 9" xfId="9839" xr:uid="{00000000-0005-0000-0000-000083260000}"/>
    <cellStyle name="20% - Accent4 5 4_OATT calc" xfId="9840" xr:uid="{00000000-0005-0000-0000-000084260000}"/>
    <cellStyle name="20% - Accent4 5 5" xfId="9841" xr:uid="{00000000-0005-0000-0000-000085260000}"/>
    <cellStyle name="20% - Accent4 5 5 10" xfId="9842" xr:uid="{00000000-0005-0000-0000-000086260000}"/>
    <cellStyle name="20% - Accent4 5 5 11" xfId="9843" xr:uid="{00000000-0005-0000-0000-000087260000}"/>
    <cellStyle name="20% - Accent4 5 5 2" xfId="9844" xr:uid="{00000000-0005-0000-0000-000088260000}"/>
    <cellStyle name="20% - Accent4 5 5 2 2" xfId="9845" xr:uid="{00000000-0005-0000-0000-000089260000}"/>
    <cellStyle name="20% - Accent4 5 5 2 2 2" xfId="9846" xr:uid="{00000000-0005-0000-0000-00008A260000}"/>
    <cellStyle name="20% - Accent4 5 5 2 2 3" xfId="9847" xr:uid="{00000000-0005-0000-0000-00008B260000}"/>
    <cellStyle name="20% - Accent4 5 5 2 2_OATT calc" xfId="9848" xr:uid="{00000000-0005-0000-0000-00008C260000}"/>
    <cellStyle name="20% - Accent4 5 5 2 3" xfId="9849" xr:uid="{00000000-0005-0000-0000-00008D260000}"/>
    <cellStyle name="20% - Accent4 5 5 2 4" xfId="9850" xr:uid="{00000000-0005-0000-0000-00008E260000}"/>
    <cellStyle name="20% - Accent4 5 5 2 5" xfId="9851" xr:uid="{00000000-0005-0000-0000-00008F260000}"/>
    <cellStyle name="20% - Accent4 5 5 2_OATT calc" xfId="9852" xr:uid="{00000000-0005-0000-0000-000090260000}"/>
    <cellStyle name="20% - Accent4 5 5 3" xfId="9853" xr:uid="{00000000-0005-0000-0000-000091260000}"/>
    <cellStyle name="20% - Accent4 5 5 3 2" xfId="9854" xr:uid="{00000000-0005-0000-0000-000092260000}"/>
    <cellStyle name="20% - Accent4 5 5 3 2 2" xfId="9855" xr:uid="{00000000-0005-0000-0000-000093260000}"/>
    <cellStyle name="20% - Accent4 5 5 3 2 3" xfId="9856" xr:uid="{00000000-0005-0000-0000-000094260000}"/>
    <cellStyle name="20% - Accent4 5 5 3 2_OATT calc" xfId="9857" xr:uid="{00000000-0005-0000-0000-000095260000}"/>
    <cellStyle name="20% - Accent4 5 5 3 3" xfId="9858" xr:uid="{00000000-0005-0000-0000-000096260000}"/>
    <cellStyle name="20% - Accent4 5 5 3 4" xfId="9859" xr:uid="{00000000-0005-0000-0000-000097260000}"/>
    <cellStyle name="20% - Accent4 5 5 3_OATT calc" xfId="9860" xr:uid="{00000000-0005-0000-0000-000098260000}"/>
    <cellStyle name="20% - Accent4 5 5 4" xfId="9861" xr:uid="{00000000-0005-0000-0000-000099260000}"/>
    <cellStyle name="20% - Accent4 5 5 4 2" xfId="9862" xr:uid="{00000000-0005-0000-0000-00009A260000}"/>
    <cellStyle name="20% - Accent4 5 5 4 3" xfId="9863" xr:uid="{00000000-0005-0000-0000-00009B260000}"/>
    <cellStyle name="20% - Accent4 5 5 4_OATT calc" xfId="9864" xr:uid="{00000000-0005-0000-0000-00009C260000}"/>
    <cellStyle name="20% - Accent4 5 5 5" xfId="9865" xr:uid="{00000000-0005-0000-0000-00009D260000}"/>
    <cellStyle name="20% - Accent4 5 5 6" xfId="9866" xr:uid="{00000000-0005-0000-0000-00009E260000}"/>
    <cellStyle name="20% - Accent4 5 5 7" xfId="9867" xr:uid="{00000000-0005-0000-0000-00009F260000}"/>
    <cellStyle name="20% - Accent4 5 5 8" xfId="9868" xr:uid="{00000000-0005-0000-0000-0000A0260000}"/>
    <cellStyle name="20% - Accent4 5 5 9" xfId="9869" xr:uid="{00000000-0005-0000-0000-0000A1260000}"/>
    <cellStyle name="20% - Accent4 5 5_OATT calc" xfId="9870" xr:uid="{00000000-0005-0000-0000-0000A2260000}"/>
    <cellStyle name="20% - Accent4 5 6" xfId="9871" xr:uid="{00000000-0005-0000-0000-0000A3260000}"/>
    <cellStyle name="20% - Accent4 5 6 2" xfId="9872" xr:uid="{00000000-0005-0000-0000-0000A4260000}"/>
    <cellStyle name="20% - Accent4 5 6 2 2" xfId="9873" xr:uid="{00000000-0005-0000-0000-0000A5260000}"/>
    <cellStyle name="20% - Accent4 5 6 2 3" xfId="9874" xr:uid="{00000000-0005-0000-0000-0000A6260000}"/>
    <cellStyle name="20% - Accent4 5 6 2_OATT calc" xfId="9875" xr:uid="{00000000-0005-0000-0000-0000A7260000}"/>
    <cellStyle name="20% - Accent4 5 6 3" xfId="9876" xr:uid="{00000000-0005-0000-0000-0000A8260000}"/>
    <cellStyle name="20% - Accent4 5 6 4" xfId="9877" xr:uid="{00000000-0005-0000-0000-0000A9260000}"/>
    <cellStyle name="20% - Accent4 5 6 5" xfId="9878" xr:uid="{00000000-0005-0000-0000-0000AA260000}"/>
    <cellStyle name="20% - Accent4 5 6_OATT calc" xfId="9879" xr:uid="{00000000-0005-0000-0000-0000AB260000}"/>
    <cellStyle name="20% - Accent4 5 7" xfId="9880" xr:uid="{00000000-0005-0000-0000-0000AC260000}"/>
    <cellStyle name="20% - Accent4 5 7 2" xfId="9881" xr:uid="{00000000-0005-0000-0000-0000AD260000}"/>
    <cellStyle name="20% - Accent4 5 7 2 2" xfId="9882" xr:uid="{00000000-0005-0000-0000-0000AE260000}"/>
    <cellStyle name="20% - Accent4 5 7 2 3" xfId="9883" xr:uid="{00000000-0005-0000-0000-0000AF260000}"/>
    <cellStyle name="20% - Accent4 5 7 2_OATT calc" xfId="9884" xr:uid="{00000000-0005-0000-0000-0000B0260000}"/>
    <cellStyle name="20% - Accent4 5 7 3" xfId="9885" xr:uid="{00000000-0005-0000-0000-0000B1260000}"/>
    <cellStyle name="20% - Accent4 5 7 4" xfId="9886" xr:uid="{00000000-0005-0000-0000-0000B2260000}"/>
    <cellStyle name="20% - Accent4 5 7_OATT calc" xfId="9887" xr:uid="{00000000-0005-0000-0000-0000B3260000}"/>
    <cellStyle name="20% - Accent4 5 8" xfId="9888" xr:uid="{00000000-0005-0000-0000-0000B4260000}"/>
    <cellStyle name="20% - Accent4 5 8 2" xfId="9889" xr:uid="{00000000-0005-0000-0000-0000B5260000}"/>
    <cellStyle name="20% - Accent4 5 8 3" xfId="9890" xr:uid="{00000000-0005-0000-0000-0000B6260000}"/>
    <cellStyle name="20% - Accent4 5 8_OATT calc" xfId="9891" xr:uid="{00000000-0005-0000-0000-0000B7260000}"/>
    <cellStyle name="20% - Accent4 5 9" xfId="9892" xr:uid="{00000000-0005-0000-0000-0000B8260000}"/>
    <cellStyle name="20% - Accent4 5_OATT calc" xfId="9893" xr:uid="{00000000-0005-0000-0000-0000B9260000}"/>
    <cellStyle name="20% - Accent4 6" xfId="9894" xr:uid="{00000000-0005-0000-0000-0000BA260000}"/>
    <cellStyle name="20% - Accent4 6 10" xfId="9895" xr:uid="{00000000-0005-0000-0000-0000BB260000}"/>
    <cellStyle name="20% - Accent4 6 11" xfId="9896" xr:uid="{00000000-0005-0000-0000-0000BC260000}"/>
    <cellStyle name="20% - Accent4 6 12" xfId="9897" xr:uid="{00000000-0005-0000-0000-0000BD260000}"/>
    <cellStyle name="20% - Accent4 6 2" xfId="9898" xr:uid="{00000000-0005-0000-0000-0000BE260000}"/>
    <cellStyle name="20% - Accent4 6 2 10" xfId="9899" xr:uid="{00000000-0005-0000-0000-0000BF260000}"/>
    <cellStyle name="20% - Accent4 6 2 11" xfId="9900" xr:uid="{00000000-0005-0000-0000-0000C0260000}"/>
    <cellStyle name="20% - Accent4 6 2 2" xfId="9901" xr:uid="{00000000-0005-0000-0000-0000C1260000}"/>
    <cellStyle name="20% - Accent4 6 2 2 10" xfId="9902" xr:uid="{00000000-0005-0000-0000-0000C2260000}"/>
    <cellStyle name="20% - Accent4 6 2 2 11" xfId="9903" xr:uid="{00000000-0005-0000-0000-0000C3260000}"/>
    <cellStyle name="20% - Accent4 6 2 2 2" xfId="9904" xr:uid="{00000000-0005-0000-0000-0000C4260000}"/>
    <cellStyle name="20% - Accent4 6 2 2 2 2" xfId="9905" xr:uid="{00000000-0005-0000-0000-0000C5260000}"/>
    <cellStyle name="20% - Accent4 6 2 2 2 2 2" xfId="9906" xr:uid="{00000000-0005-0000-0000-0000C6260000}"/>
    <cellStyle name="20% - Accent4 6 2 2 2 2 3" xfId="9907" xr:uid="{00000000-0005-0000-0000-0000C7260000}"/>
    <cellStyle name="20% - Accent4 6 2 2 2 2_OATT calc" xfId="9908" xr:uid="{00000000-0005-0000-0000-0000C8260000}"/>
    <cellStyle name="20% - Accent4 6 2 2 2 3" xfId="9909" xr:uid="{00000000-0005-0000-0000-0000C9260000}"/>
    <cellStyle name="20% - Accent4 6 2 2 2 4" xfId="9910" xr:uid="{00000000-0005-0000-0000-0000CA260000}"/>
    <cellStyle name="20% - Accent4 6 2 2 2 5" xfId="9911" xr:uid="{00000000-0005-0000-0000-0000CB260000}"/>
    <cellStyle name="20% - Accent4 6 2 2 2_OATT calc" xfId="9912" xr:uid="{00000000-0005-0000-0000-0000CC260000}"/>
    <cellStyle name="20% - Accent4 6 2 2 3" xfId="9913" xr:uid="{00000000-0005-0000-0000-0000CD260000}"/>
    <cellStyle name="20% - Accent4 6 2 2 3 2" xfId="9914" xr:uid="{00000000-0005-0000-0000-0000CE260000}"/>
    <cellStyle name="20% - Accent4 6 2 2 3 2 2" xfId="9915" xr:uid="{00000000-0005-0000-0000-0000CF260000}"/>
    <cellStyle name="20% - Accent4 6 2 2 3 2 3" xfId="9916" xr:uid="{00000000-0005-0000-0000-0000D0260000}"/>
    <cellStyle name="20% - Accent4 6 2 2 3 2_OATT calc" xfId="9917" xr:uid="{00000000-0005-0000-0000-0000D1260000}"/>
    <cellStyle name="20% - Accent4 6 2 2 3 3" xfId="9918" xr:uid="{00000000-0005-0000-0000-0000D2260000}"/>
    <cellStyle name="20% - Accent4 6 2 2 3 4" xfId="9919" xr:uid="{00000000-0005-0000-0000-0000D3260000}"/>
    <cellStyle name="20% - Accent4 6 2 2 3_OATT calc" xfId="9920" xr:uid="{00000000-0005-0000-0000-0000D4260000}"/>
    <cellStyle name="20% - Accent4 6 2 2 4" xfId="9921" xr:uid="{00000000-0005-0000-0000-0000D5260000}"/>
    <cellStyle name="20% - Accent4 6 2 2 4 2" xfId="9922" xr:uid="{00000000-0005-0000-0000-0000D6260000}"/>
    <cellStyle name="20% - Accent4 6 2 2 4 3" xfId="9923" xr:uid="{00000000-0005-0000-0000-0000D7260000}"/>
    <cellStyle name="20% - Accent4 6 2 2 4_OATT calc" xfId="9924" xr:uid="{00000000-0005-0000-0000-0000D8260000}"/>
    <cellStyle name="20% - Accent4 6 2 2 5" xfId="9925" xr:uid="{00000000-0005-0000-0000-0000D9260000}"/>
    <cellStyle name="20% - Accent4 6 2 2 6" xfId="9926" xr:uid="{00000000-0005-0000-0000-0000DA260000}"/>
    <cellStyle name="20% - Accent4 6 2 2 7" xfId="9927" xr:uid="{00000000-0005-0000-0000-0000DB260000}"/>
    <cellStyle name="20% - Accent4 6 2 2 8" xfId="9928" xr:uid="{00000000-0005-0000-0000-0000DC260000}"/>
    <cellStyle name="20% - Accent4 6 2 2 9" xfId="9929" xr:uid="{00000000-0005-0000-0000-0000DD260000}"/>
    <cellStyle name="20% - Accent4 6 2 2_OATT calc" xfId="9930" xr:uid="{00000000-0005-0000-0000-0000DE260000}"/>
    <cellStyle name="20% - Accent4 6 2 3" xfId="9931" xr:uid="{00000000-0005-0000-0000-0000DF260000}"/>
    <cellStyle name="20% - Accent4 6 2 3 2" xfId="9932" xr:uid="{00000000-0005-0000-0000-0000E0260000}"/>
    <cellStyle name="20% - Accent4 6 2 3 2 2" xfId="9933" xr:uid="{00000000-0005-0000-0000-0000E1260000}"/>
    <cellStyle name="20% - Accent4 6 2 3 2 3" xfId="9934" xr:uid="{00000000-0005-0000-0000-0000E2260000}"/>
    <cellStyle name="20% - Accent4 6 2 3 2_OATT calc" xfId="9935" xr:uid="{00000000-0005-0000-0000-0000E3260000}"/>
    <cellStyle name="20% - Accent4 6 2 3 3" xfId="9936" xr:uid="{00000000-0005-0000-0000-0000E4260000}"/>
    <cellStyle name="20% - Accent4 6 2 3 4" xfId="9937" xr:uid="{00000000-0005-0000-0000-0000E5260000}"/>
    <cellStyle name="20% - Accent4 6 2 3 5" xfId="9938" xr:uid="{00000000-0005-0000-0000-0000E6260000}"/>
    <cellStyle name="20% - Accent4 6 2 3_OATT calc" xfId="9939" xr:uid="{00000000-0005-0000-0000-0000E7260000}"/>
    <cellStyle name="20% - Accent4 6 2 4" xfId="9940" xr:uid="{00000000-0005-0000-0000-0000E8260000}"/>
    <cellStyle name="20% - Accent4 6 2 4 2" xfId="9941" xr:uid="{00000000-0005-0000-0000-0000E9260000}"/>
    <cellStyle name="20% - Accent4 6 2 4 2 2" xfId="9942" xr:uid="{00000000-0005-0000-0000-0000EA260000}"/>
    <cellStyle name="20% - Accent4 6 2 4 2 3" xfId="9943" xr:uid="{00000000-0005-0000-0000-0000EB260000}"/>
    <cellStyle name="20% - Accent4 6 2 4 2_OATT calc" xfId="9944" xr:uid="{00000000-0005-0000-0000-0000EC260000}"/>
    <cellStyle name="20% - Accent4 6 2 4 3" xfId="9945" xr:uid="{00000000-0005-0000-0000-0000ED260000}"/>
    <cellStyle name="20% - Accent4 6 2 4 4" xfId="9946" xr:uid="{00000000-0005-0000-0000-0000EE260000}"/>
    <cellStyle name="20% - Accent4 6 2 4_OATT calc" xfId="9947" xr:uid="{00000000-0005-0000-0000-0000EF260000}"/>
    <cellStyle name="20% - Accent4 6 2 5" xfId="9948" xr:uid="{00000000-0005-0000-0000-0000F0260000}"/>
    <cellStyle name="20% - Accent4 6 2 5 2" xfId="9949" xr:uid="{00000000-0005-0000-0000-0000F1260000}"/>
    <cellStyle name="20% - Accent4 6 2 5 3" xfId="9950" xr:uid="{00000000-0005-0000-0000-0000F2260000}"/>
    <cellStyle name="20% - Accent4 6 2 5_OATT calc" xfId="9951" xr:uid="{00000000-0005-0000-0000-0000F3260000}"/>
    <cellStyle name="20% - Accent4 6 2 6" xfId="9952" xr:uid="{00000000-0005-0000-0000-0000F4260000}"/>
    <cellStyle name="20% - Accent4 6 2 7" xfId="9953" xr:uid="{00000000-0005-0000-0000-0000F5260000}"/>
    <cellStyle name="20% - Accent4 6 2 8" xfId="9954" xr:uid="{00000000-0005-0000-0000-0000F6260000}"/>
    <cellStyle name="20% - Accent4 6 2 9" xfId="9955" xr:uid="{00000000-0005-0000-0000-0000F7260000}"/>
    <cellStyle name="20% - Accent4 6 2_OATT calc" xfId="9956" xr:uid="{00000000-0005-0000-0000-0000F8260000}"/>
    <cellStyle name="20% - Accent4 6 3" xfId="9957" xr:uid="{00000000-0005-0000-0000-0000F9260000}"/>
    <cellStyle name="20% - Accent4 6 3 10" xfId="9958" xr:uid="{00000000-0005-0000-0000-0000FA260000}"/>
    <cellStyle name="20% - Accent4 6 3 11" xfId="9959" xr:uid="{00000000-0005-0000-0000-0000FB260000}"/>
    <cellStyle name="20% - Accent4 6 3 2" xfId="9960" xr:uid="{00000000-0005-0000-0000-0000FC260000}"/>
    <cellStyle name="20% - Accent4 6 3 2 2" xfId="9961" xr:uid="{00000000-0005-0000-0000-0000FD260000}"/>
    <cellStyle name="20% - Accent4 6 3 2 2 2" xfId="9962" xr:uid="{00000000-0005-0000-0000-0000FE260000}"/>
    <cellStyle name="20% - Accent4 6 3 2 2 3" xfId="9963" xr:uid="{00000000-0005-0000-0000-0000FF260000}"/>
    <cellStyle name="20% - Accent4 6 3 2 2_OATT calc" xfId="9964" xr:uid="{00000000-0005-0000-0000-000000270000}"/>
    <cellStyle name="20% - Accent4 6 3 2 3" xfId="9965" xr:uid="{00000000-0005-0000-0000-000001270000}"/>
    <cellStyle name="20% - Accent4 6 3 2 4" xfId="9966" xr:uid="{00000000-0005-0000-0000-000002270000}"/>
    <cellStyle name="20% - Accent4 6 3 2 5" xfId="9967" xr:uid="{00000000-0005-0000-0000-000003270000}"/>
    <cellStyle name="20% - Accent4 6 3 2_OATT calc" xfId="9968" xr:uid="{00000000-0005-0000-0000-000004270000}"/>
    <cellStyle name="20% - Accent4 6 3 3" xfId="9969" xr:uid="{00000000-0005-0000-0000-000005270000}"/>
    <cellStyle name="20% - Accent4 6 3 3 2" xfId="9970" xr:uid="{00000000-0005-0000-0000-000006270000}"/>
    <cellStyle name="20% - Accent4 6 3 3 2 2" xfId="9971" xr:uid="{00000000-0005-0000-0000-000007270000}"/>
    <cellStyle name="20% - Accent4 6 3 3 2 3" xfId="9972" xr:uid="{00000000-0005-0000-0000-000008270000}"/>
    <cellStyle name="20% - Accent4 6 3 3 2_OATT calc" xfId="9973" xr:uid="{00000000-0005-0000-0000-000009270000}"/>
    <cellStyle name="20% - Accent4 6 3 3 3" xfId="9974" xr:uid="{00000000-0005-0000-0000-00000A270000}"/>
    <cellStyle name="20% - Accent4 6 3 3 4" xfId="9975" xr:uid="{00000000-0005-0000-0000-00000B270000}"/>
    <cellStyle name="20% - Accent4 6 3 3_OATT calc" xfId="9976" xr:uid="{00000000-0005-0000-0000-00000C270000}"/>
    <cellStyle name="20% - Accent4 6 3 4" xfId="9977" xr:uid="{00000000-0005-0000-0000-00000D270000}"/>
    <cellStyle name="20% - Accent4 6 3 4 2" xfId="9978" xr:uid="{00000000-0005-0000-0000-00000E270000}"/>
    <cellStyle name="20% - Accent4 6 3 4 3" xfId="9979" xr:uid="{00000000-0005-0000-0000-00000F270000}"/>
    <cellStyle name="20% - Accent4 6 3 4_OATT calc" xfId="9980" xr:uid="{00000000-0005-0000-0000-000010270000}"/>
    <cellStyle name="20% - Accent4 6 3 5" xfId="9981" xr:uid="{00000000-0005-0000-0000-000011270000}"/>
    <cellStyle name="20% - Accent4 6 3 6" xfId="9982" xr:uid="{00000000-0005-0000-0000-000012270000}"/>
    <cellStyle name="20% - Accent4 6 3 7" xfId="9983" xr:uid="{00000000-0005-0000-0000-000013270000}"/>
    <cellStyle name="20% - Accent4 6 3 8" xfId="9984" xr:uid="{00000000-0005-0000-0000-000014270000}"/>
    <cellStyle name="20% - Accent4 6 3 9" xfId="9985" xr:uid="{00000000-0005-0000-0000-000015270000}"/>
    <cellStyle name="20% - Accent4 6 3_OATT calc" xfId="9986" xr:uid="{00000000-0005-0000-0000-000016270000}"/>
    <cellStyle name="20% - Accent4 6 4" xfId="9987" xr:uid="{00000000-0005-0000-0000-000017270000}"/>
    <cellStyle name="20% - Accent4 6 4 2" xfId="9988" xr:uid="{00000000-0005-0000-0000-000018270000}"/>
    <cellStyle name="20% - Accent4 6 4 2 2" xfId="9989" xr:uid="{00000000-0005-0000-0000-000019270000}"/>
    <cellStyle name="20% - Accent4 6 4 2 3" xfId="9990" xr:uid="{00000000-0005-0000-0000-00001A270000}"/>
    <cellStyle name="20% - Accent4 6 4 2_OATT calc" xfId="9991" xr:uid="{00000000-0005-0000-0000-00001B270000}"/>
    <cellStyle name="20% - Accent4 6 4 3" xfId="9992" xr:uid="{00000000-0005-0000-0000-00001C270000}"/>
    <cellStyle name="20% - Accent4 6 4 4" xfId="9993" xr:uid="{00000000-0005-0000-0000-00001D270000}"/>
    <cellStyle name="20% - Accent4 6 4 5" xfId="9994" xr:uid="{00000000-0005-0000-0000-00001E270000}"/>
    <cellStyle name="20% - Accent4 6 4_OATT calc" xfId="9995" xr:uid="{00000000-0005-0000-0000-00001F270000}"/>
    <cellStyle name="20% - Accent4 6 5" xfId="9996" xr:uid="{00000000-0005-0000-0000-000020270000}"/>
    <cellStyle name="20% - Accent4 6 5 2" xfId="9997" xr:uid="{00000000-0005-0000-0000-000021270000}"/>
    <cellStyle name="20% - Accent4 6 5 2 2" xfId="9998" xr:uid="{00000000-0005-0000-0000-000022270000}"/>
    <cellStyle name="20% - Accent4 6 5 2 3" xfId="9999" xr:uid="{00000000-0005-0000-0000-000023270000}"/>
    <cellStyle name="20% - Accent4 6 5 2_OATT calc" xfId="10000" xr:uid="{00000000-0005-0000-0000-000024270000}"/>
    <cellStyle name="20% - Accent4 6 5 3" xfId="10001" xr:uid="{00000000-0005-0000-0000-000025270000}"/>
    <cellStyle name="20% - Accent4 6 5 4" xfId="10002" xr:uid="{00000000-0005-0000-0000-000026270000}"/>
    <cellStyle name="20% - Accent4 6 5_OATT calc" xfId="10003" xr:uid="{00000000-0005-0000-0000-000027270000}"/>
    <cellStyle name="20% - Accent4 6 6" xfId="10004" xr:uid="{00000000-0005-0000-0000-000028270000}"/>
    <cellStyle name="20% - Accent4 6 6 2" xfId="10005" xr:uid="{00000000-0005-0000-0000-000029270000}"/>
    <cellStyle name="20% - Accent4 6 6 3" xfId="10006" xr:uid="{00000000-0005-0000-0000-00002A270000}"/>
    <cellStyle name="20% - Accent4 6 6_OATT calc" xfId="10007" xr:uid="{00000000-0005-0000-0000-00002B270000}"/>
    <cellStyle name="20% - Accent4 6 7" xfId="10008" xr:uid="{00000000-0005-0000-0000-00002C270000}"/>
    <cellStyle name="20% - Accent4 6 8" xfId="10009" xr:uid="{00000000-0005-0000-0000-00002D270000}"/>
    <cellStyle name="20% - Accent4 6 9" xfId="10010" xr:uid="{00000000-0005-0000-0000-00002E270000}"/>
    <cellStyle name="20% - Accent4 6_OATT calc" xfId="10011" xr:uid="{00000000-0005-0000-0000-00002F270000}"/>
    <cellStyle name="20% - Accent4 7" xfId="10012" xr:uid="{00000000-0005-0000-0000-000030270000}"/>
    <cellStyle name="20% - Accent4 7 2" xfId="10013" xr:uid="{00000000-0005-0000-0000-000031270000}"/>
    <cellStyle name="20% - Accent4 7 3" xfId="10014" xr:uid="{00000000-0005-0000-0000-000032270000}"/>
    <cellStyle name="20% - Accent4 8" xfId="10015" xr:uid="{00000000-0005-0000-0000-000033270000}"/>
    <cellStyle name="20% - Accent4 8 10" xfId="10016" xr:uid="{00000000-0005-0000-0000-000034270000}"/>
    <cellStyle name="20% - Accent4 8 11" xfId="10017" xr:uid="{00000000-0005-0000-0000-000035270000}"/>
    <cellStyle name="20% - Accent4 8 2" xfId="10018" xr:uid="{00000000-0005-0000-0000-000036270000}"/>
    <cellStyle name="20% - Accent4 8 2 10" xfId="10019" xr:uid="{00000000-0005-0000-0000-000037270000}"/>
    <cellStyle name="20% - Accent4 8 2 11" xfId="10020" xr:uid="{00000000-0005-0000-0000-000038270000}"/>
    <cellStyle name="20% - Accent4 8 2 2" xfId="10021" xr:uid="{00000000-0005-0000-0000-000039270000}"/>
    <cellStyle name="20% - Accent4 8 2 2 2" xfId="10022" xr:uid="{00000000-0005-0000-0000-00003A270000}"/>
    <cellStyle name="20% - Accent4 8 2 2 2 2" xfId="10023" xr:uid="{00000000-0005-0000-0000-00003B270000}"/>
    <cellStyle name="20% - Accent4 8 2 2 2 3" xfId="10024" xr:uid="{00000000-0005-0000-0000-00003C270000}"/>
    <cellStyle name="20% - Accent4 8 2 2 2_OATT calc" xfId="10025" xr:uid="{00000000-0005-0000-0000-00003D270000}"/>
    <cellStyle name="20% - Accent4 8 2 2 3" xfId="10026" xr:uid="{00000000-0005-0000-0000-00003E270000}"/>
    <cellStyle name="20% - Accent4 8 2 2 4" xfId="10027" xr:uid="{00000000-0005-0000-0000-00003F270000}"/>
    <cellStyle name="20% - Accent4 8 2 2 5" xfId="10028" xr:uid="{00000000-0005-0000-0000-000040270000}"/>
    <cellStyle name="20% - Accent4 8 2 2_OATT calc" xfId="10029" xr:uid="{00000000-0005-0000-0000-000041270000}"/>
    <cellStyle name="20% - Accent4 8 2 3" xfId="10030" xr:uid="{00000000-0005-0000-0000-000042270000}"/>
    <cellStyle name="20% - Accent4 8 2 3 2" xfId="10031" xr:uid="{00000000-0005-0000-0000-000043270000}"/>
    <cellStyle name="20% - Accent4 8 2 3 2 2" xfId="10032" xr:uid="{00000000-0005-0000-0000-000044270000}"/>
    <cellStyle name="20% - Accent4 8 2 3 2 3" xfId="10033" xr:uid="{00000000-0005-0000-0000-000045270000}"/>
    <cellStyle name="20% - Accent4 8 2 3 2_OATT calc" xfId="10034" xr:uid="{00000000-0005-0000-0000-000046270000}"/>
    <cellStyle name="20% - Accent4 8 2 3 3" xfId="10035" xr:uid="{00000000-0005-0000-0000-000047270000}"/>
    <cellStyle name="20% - Accent4 8 2 3 4" xfId="10036" xr:uid="{00000000-0005-0000-0000-000048270000}"/>
    <cellStyle name="20% - Accent4 8 2 3_OATT calc" xfId="10037" xr:uid="{00000000-0005-0000-0000-000049270000}"/>
    <cellStyle name="20% - Accent4 8 2 4" xfId="10038" xr:uid="{00000000-0005-0000-0000-00004A270000}"/>
    <cellStyle name="20% - Accent4 8 2 4 2" xfId="10039" xr:uid="{00000000-0005-0000-0000-00004B270000}"/>
    <cellStyle name="20% - Accent4 8 2 4 3" xfId="10040" xr:uid="{00000000-0005-0000-0000-00004C270000}"/>
    <cellStyle name="20% - Accent4 8 2 4_OATT calc" xfId="10041" xr:uid="{00000000-0005-0000-0000-00004D270000}"/>
    <cellStyle name="20% - Accent4 8 2 5" xfId="10042" xr:uid="{00000000-0005-0000-0000-00004E270000}"/>
    <cellStyle name="20% - Accent4 8 2 6" xfId="10043" xr:uid="{00000000-0005-0000-0000-00004F270000}"/>
    <cellStyle name="20% - Accent4 8 2 7" xfId="10044" xr:uid="{00000000-0005-0000-0000-000050270000}"/>
    <cellStyle name="20% - Accent4 8 2 8" xfId="10045" xr:uid="{00000000-0005-0000-0000-000051270000}"/>
    <cellStyle name="20% - Accent4 8 2 9" xfId="10046" xr:uid="{00000000-0005-0000-0000-000052270000}"/>
    <cellStyle name="20% - Accent4 8 2_OATT calc" xfId="10047" xr:uid="{00000000-0005-0000-0000-000053270000}"/>
    <cellStyle name="20% - Accent4 8 3" xfId="10048" xr:uid="{00000000-0005-0000-0000-000054270000}"/>
    <cellStyle name="20% - Accent4 8 3 2" xfId="10049" xr:uid="{00000000-0005-0000-0000-000055270000}"/>
    <cellStyle name="20% - Accent4 8 3 2 2" xfId="10050" xr:uid="{00000000-0005-0000-0000-000056270000}"/>
    <cellStyle name="20% - Accent4 8 3 2 3" xfId="10051" xr:uid="{00000000-0005-0000-0000-000057270000}"/>
    <cellStyle name="20% - Accent4 8 3 2_OATT calc" xfId="10052" xr:uid="{00000000-0005-0000-0000-000058270000}"/>
    <cellStyle name="20% - Accent4 8 3 3" xfId="10053" xr:uid="{00000000-0005-0000-0000-000059270000}"/>
    <cellStyle name="20% - Accent4 8 3 4" xfId="10054" xr:uid="{00000000-0005-0000-0000-00005A270000}"/>
    <cellStyle name="20% - Accent4 8 3 5" xfId="10055" xr:uid="{00000000-0005-0000-0000-00005B270000}"/>
    <cellStyle name="20% - Accent4 8 3_OATT calc" xfId="10056" xr:uid="{00000000-0005-0000-0000-00005C270000}"/>
    <cellStyle name="20% - Accent4 8 4" xfId="10057" xr:uid="{00000000-0005-0000-0000-00005D270000}"/>
    <cellStyle name="20% - Accent4 8 4 2" xfId="10058" xr:uid="{00000000-0005-0000-0000-00005E270000}"/>
    <cellStyle name="20% - Accent4 8 4 2 2" xfId="10059" xr:uid="{00000000-0005-0000-0000-00005F270000}"/>
    <cellStyle name="20% - Accent4 8 4 2 3" xfId="10060" xr:uid="{00000000-0005-0000-0000-000060270000}"/>
    <cellStyle name="20% - Accent4 8 4 2_OATT calc" xfId="10061" xr:uid="{00000000-0005-0000-0000-000061270000}"/>
    <cellStyle name="20% - Accent4 8 4 3" xfId="10062" xr:uid="{00000000-0005-0000-0000-000062270000}"/>
    <cellStyle name="20% - Accent4 8 4 4" xfId="10063" xr:uid="{00000000-0005-0000-0000-000063270000}"/>
    <cellStyle name="20% - Accent4 8 4_OATT calc" xfId="10064" xr:uid="{00000000-0005-0000-0000-000064270000}"/>
    <cellStyle name="20% - Accent4 8 5" xfId="10065" xr:uid="{00000000-0005-0000-0000-000065270000}"/>
    <cellStyle name="20% - Accent4 8 5 2" xfId="10066" xr:uid="{00000000-0005-0000-0000-000066270000}"/>
    <cellStyle name="20% - Accent4 8 5 3" xfId="10067" xr:uid="{00000000-0005-0000-0000-000067270000}"/>
    <cellStyle name="20% - Accent4 8 5_OATT calc" xfId="10068" xr:uid="{00000000-0005-0000-0000-000068270000}"/>
    <cellStyle name="20% - Accent4 8 6" xfId="10069" xr:uid="{00000000-0005-0000-0000-000069270000}"/>
    <cellStyle name="20% - Accent4 8 7" xfId="10070" xr:uid="{00000000-0005-0000-0000-00006A270000}"/>
    <cellStyle name="20% - Accent4 8 8" xfId="10071" xr:uid="{00000000-0005-0000-0000-00006B270000}"/>
    <cellStyle name="20% - Accent4 8 9" xfId="10072" xr:uid="{00000000-0005-0000-0000-00006C270000}"/>
    <cellStyle name="20% - Accent4 8_OATT calc" xfId="10073" xr:uid="{00000000-0005-0000-0000-00006D270000}"/>
    <cellStyle name="20% - Accent4 9" xfId="10074" xr:uid="{00000000-0005-0000-0000-00006E270000}"/>
    <cellStyle name="20% - Accent4 9 10" xfId="10075" xr:uid="{00000000-0005-0000-0000-00006F270000}"/>
    <cellStyle name="20% - Accent4 9 11" xfId="10076" xr:uid="{00000000-0005-0000-0000-000070270000}"/>
    <cellStyle name="20% - Accent4 9 2" xfId="10077" xr:uid="{00000000-0005-0000-0000-000071270000}"/>
    <cellStyle name="20% - Accent4 9 2 2" xfId="10078" xr:uid="{00000000-0005-0000-0000-000072270000}"/>
    <cellStyle name="20% - Accent4 9 2 2 2" xfId="10079" xr:uid="{00000000-0005-0000-0000-000073270000}"/>
    <cellStyle name="20% - Accent4 9 2 2 3" xfId="10080" xr:uid="{00000000-0005-0000-0000-000074270000}"/>
    <cellStyle name="20% - Accent4 9 2 2_OATT calc" xfId="10081" xr:uid="{00000000-0005-0000-0000-000075270000}"/>
    <cellStyle name="20% - Accent4 9 2 3" xfId="10082" xr:uid="{00000000-0005-0000-0000-000076270000}"/>
    <cellStyle name="20% - Accent4 9 2 4" xfId="10083" xr:uid="{00000000-0005-0000-0000-000077270000}"/>
    <cellStyle name="20% - Accent4 9 2 5" xfId="10084" xr:uid="{00000000-0005-0000-0000-000078270000}"/>
    <cellStyle name="20% - Accent4 9 2_OATT calc" xfId="10085" xr:uid="{00000000-0005-0000-0000-000079270000}"/>
    <cellStyle name="20% - Accent4 9 3" xfId="10086" xr:uid="{00000000-0005-0000-0000-00007A270000}"/>
    <cellStyle name="20% - Accent4 9 3 2" xfId="10087" xr:uid="{00000000-0005-0000-0000-00007B270000}"/>
    <cellStyle name="20% - Accent4 9 3 2 2" xfId="10088" xr:uid="{00000000-0005-0000-0000-00007C270000}"/>
    <cellStyle name="20% - Accent4 9 3 2 3" xfId="10089" xr:uid="{00000000-0005-0000-0000-00007D270000}"/>
    <cellStyle name="20% - Accent4 9 3 2_OATT calc" xfId="10090" xr:uid="{00000000-0005-0000-0000-00007E270000}"/>
    <cellStyle name="20% - Accent4 9 3 3" xfId="10091" xr:uid="{00000000-0005-0000-0000-00007F270000}"/>
    <cellStyle name="20% - Accent4 9 3 4" xfId="10092" xr:uid="{00000000-0005-0000-0000-000080270000}"/>
    <cellStyle name="20% - Accent4 9 3_OATT calc" xfId="10093" xr:uid="{00000000-0005-0000-0000-000081270000}"/>
    <cellStyle name="20% - Accent4 9 4" xfId="10094" xr:uid="{00000000-0005-0000-0000-000082270000}"/>
    <cellStyle name="20% - Accent4 9 4 2" xfId="10095" xr:uid="{00000000-0005-0000-0000-000083270000}"/>
    <cellStyle name="20% - Accent4 9 4 3" xfId="10096" xr:uid="{00000000-0005-0000-0000-000084270000}"/>
    <cellStyle name="20% - Accent4 9 4_OATT calc" xfId="10097" xr:uid="{00000000-0005-0000-0000-000085270000}"/>
    <cellStyle name="20% - Accent4 9 5" xfId="10098" xr:uid="{00000000-0005-0000-0000-000086270000}"/>
    <cellStyle name="20% - Accent4 9 6" xfId="10099" xr:uid="{00000000-0005-0000-0000-000087270000}"/>
    <cellStyle name="20% - Accent4 9 7" xfId="10100" xr:uid="{00000000-0005-0000-0000-000088270000}"/>
    <cellStyle name="20% - Accent4 9 8" xfId="10101" xr:uid="{00000000-0005-0000-0000-000089270000}"/>
    <cellStyle name="20% - Accent4 9 9" xfId="10102" xr:uid="{00000000-0005-0000-0000-00008A270000}"/>
    <cellStyle name="20% - Accent4 9_OATT calc" xfId="10103" xr:uid="{00000000-0005-0000-0000-00008B270000}"/>
    <cellStyle name="20% - Accent5 10" xfId="10104" xr:uid="{00000000-0005-0000-0000-00008C270000}"/>
    <cellStyle name="20% - Accent5 10 2" xfId="10105" xr:uid="{00000000-0005-0000-0000-00008D270000}"/>
    <cellStyle name="20% - Accent5 10 2 2" xfId="10106" xr:uid="{00000000-0005-0000-0000-00008E270000}"/>
    <cellStyle name="20% - Accent5 10 2 3" xfId="10107" xr:uid="{00000000-0005-0000-0000-00008F270000}"/>
    <cellStyle name="20% - Accent5 10 2_OATT calc" xfId="10108" xr:uid="{00000000-0005-0000-0000-000090270000}"/>
    <cellStyle name="20% - Accent5 10 3" xfId="10109" xr:uid="{00000000-0005-0000-0000-000091270000}"/>
    <cellStyle name="20% - Accent5 10 4" xfId="10110" xr:uid="{00000000-0005-0000-0000-000092270000}"/>
    <cellStyle name="20% - Accent5 10_OATT calc" xfId="10111" xr:uid="{00000000-0005-0000-0000-000093270000}"/>
    <cellStyle name="20% - Accent5 11" xfId="10112" xr:uid="{00000000-0005-0000-0000-000094270000}"/>
    <cellStyle name="20% - Accent5 11 2" xfId="10113" xr:uid="{00000000-0005-0000-0000-000095270000}"/>
    <cellStyle name="20% - Accent5 11 2 2" xfId="10114" xr:uid="{00000000-0005-0000-0000-000096270000}"/>
    <cellStyle name="20% - Accent5 11 2 3" xfId="10115" xr:uid="{00000000-0005-0000-0000-000097270000}"/>
    <cellStyle name="20% - Accent5 11 2_OATT calc" xfId="10116" xr:uid="{00000000-0005-0000-0000-000098270000}"/>
    <cellStyle name="20% - Accent5 11 3" xfId="10117" xr:uid="{00000000-0005-0000-0000-000099270000}"/>
    <cellStyle name="20% - Accent5 11 4" xfId="10118" xr:uid="{00000000-0005-0000-0000-00009A270000}"/>
    <cellStyle name="20% - Accent5 11_OATT calc" xfId="10119" xr:uid="{00000000-0005-0000-0000-00009B270000}"/>
    <cellStyle name="20% - Accent5 12" xfId="10120" xr:uid="{00000000-0005-0000-0000-00009C270000}"/>
    <cellStyle name="20% - Accent5 12 2" xfId="10121" xr:uid="{00000000-0005-0000-0000-00009D270000}"/>
    <cellStyle name="20% - Accent5 12 3" xfId="10122" xr:uid="{00000000-0005-0000-0000-00009E270000}"/>
    <cellStyle name="20% - Accent5 12_OATT calc" xfId="10123" xr:uid="{00000000-0005-0000-0000-00009F270000}"/>
    <cellStyle name="20% - Accent5 13" xfId="10124" xr:uid="{00000000-0005-0000-0000-0000A0270000}"/>
    <cellStyle name="20% - Accent5 14" xfId="10125" xr:uid="{00000000-0005-0000-0000-0000A1270000}"/>
    <cellStyle name="20% - Accent5 15" xfId="10126" xr:uid="{00000000-0005-0000-0000-0000A2270000}"/>
    <cellStyle name="20% - Accent5 16" xfId="10127" xr:uid="{00000000-0005-0000-0000-0000A3270000}"/>
    <cellStyle name="20% - Accent5 17" xfId="10128" xr:uid="{00000000-0005-0000-0000-0000A4270000}"/>
    <cellStyle name="20% - Accent5 18" xfId="10129" xr:uid="{00000000-0005-0000-0000-0000A5270000}"/>
    <cellStyle name="20% - Accent5 19" xfId="10130" xr:uid="{00000000-0005-0000-0000-0000A6270000}"/>
    <cellStyle name="20% - Accent5 2" xfId="10131" xr:uid="{00000000-0005-0000-0000-0000A7270000}"/>
    <cellStyle name="20% - Accent5 2 10" xfId="10132" xr:uid="{00000000-0005-0000-0000-0000A8270000}"/>
    <cellStyle name="20% - Accent5 2 11" xfId="10133" xr:uid="{00000000-0005-0000-0000-0000A9270000}"/>
    <cellStyle name="20% - Accent5 2 12" xfId="10134" xr:uid="{00000000-0005-0000-0000-0000AA270000}"/>
    <cellStyle name="20% - Accent5 2 13" xfId="10135" xr:uid="{00000000-0005-0000-0000-0000AB270000}"/>
    <cellStyle name="20% - Accent5 2 14" xfId="10136" xr:uid="{00000000-0005-0000-0000-0000AC270000}"/>
    <cellStyle name="20% - Accent5 2 15" xfId="55174" xr:uid="{00000000-0005-0000-0000-0000AD270000}"/>
    <cellStyle name="20% - Accent5 2 2" xfId="10137" xr:uid="{00000000-0005-0000-0000-0000AE270000}"/>
    <cellStyle name="20% - Accent5 2 2 10" xfId="10138" xr:uid="{00000000-0005-0000-0000-0000AF270000}"/>
    <cellStyle name="20% - Accent5 2 2 11" xfId="10139" xr:uid="{00000000-0005-0000-0000-0000B0270000}"/>
    <cellStyle name="20% - Accent5 2 2 12" xfId="10140" xr:uid="{00000000-0005-0000-0000-0000B1270000}"/>
    <cellStyle name="20% - Accent5 2 2 13" xfId="10141" xr:uid="{00000000-0005-0000-0000-0000B2270000}"/>
    <cellStyle name="20% - Accent5 2 2 14" xfId="10142" xr:uid="{00000000-0005-0000-0000-0000B3270000}"/>
    <cellStyle name="20% - Accent5 2 2 15" xfId="10143" xr:uid="{00000000-0005-0000-0000-0000B4270000}"/>
    <cellStyle name="20% - Accent5 2 2 16" xfId="55357" xr:uid="{00000000-0005-0000-0000-0000B5270000}"/>
    <cellStyle name="20% - Accent5 2 2 2" xfId="10144" xr:uid="{00000000-0005-0000-0000-0000B6270000}"/>
    <cellStyle name="20% - Accent5 2 2 2 10" xfId="10145" xr:uid="{00000000-0005-0000-0000-0000B7270000}"/>
    <cellStyle name="20% - Accent5 2 2 2 11" xfId="10146" xr:uid="{00000000-0005-0000-0000-0000B8270000}"/>
    <cellStyle name="20% - Accent5 2 2 2 12" xfId="10147" xr:uid="{00000000-0005-0000-0000-0000B9270000}"/>
    <cellStyle name="20% - Accent5 2 2 2 2" xfId="10148" xr:uid="{00000000-0005-0000-0000-0000BA270000}"/>
    <cellStyle name="20% - Accent5 2 2 2 2 10" xfId="10149" xr:uid="{00000000-0005-0000-0000-0000BB270000}"/>
    <cellStyle name="20% - Accent5 2 2 2 2 11" xfId="10150" xr:uid="{00000000-0005-0000-0000-0000BC270000}"/>
    <cellStyle name="20% - Accent5 2 2 2 2 2" xfId="10151" xr:uid="{00000000-0005-0000-0000-0000BD270000}"/>
    <cellStyle name="20% - Accent5 2 2 2 2 2 10" xfId="10152" xr:uid="{00000000-0005-0000-0000-0000BE270000}"/>
    <cellStyle name="20% - Accent5 2 2 2 2 2 11" xfId="10153" xr:uid="{00000000-0005-0000-0000-0000BF270000}"/>
    <cellStyle name="20% - Accent5 2 2 2 2 2 2" xfId="10154" xr:uid="{00000000-0005-0000-0000-0000C0270000}"/>
    <cellStyle name="20% - Accent5 2 2 2 2 2 2 2" xfId="10155" xr:uid="{00000000-0005-0000-0000-0000C1270000}"/>
    <cellStyle name="20% - Accent5 2 2 2 2 2 2 2 2" xfId="10156" xr:uid="{00000000-0005-0000-0000-0000C2270000}"/>
    <cellStyle name="20% - Accent5 2 2 2 2 2 2 2 3" xfId="10157" xr:uid="{00000000-0005-0000-0000-0000C3270000}"/>
    <cellStyle name="20% - Accent5 2 2 2 2 2 2 2_OATT calc" xfId="10158" xr:uid="{00000000-0005-0000-0000-0000C4270000}"/>
    <cellStyle name="20% - Accent5 2 2 2 2 2 2 3" xfId="10159" xr:uid="{00000000-0005-0000-0000-0000C5270000}"/>
    <cellStyle name="20% - Accent5 2 2 2 2 2 2 4" xfId="10160" xr:uid="{00000000-0005-0000-0000-0000C6270000}"/>
    <cellStyle name="20% - Accent5 2 2 2 2 2 2 5" xfId="10161" xr:uid="{00000000-0005-0000-0000-0000C7270000}"/>
    <cellStyle name="20% - Accent5 2 2 2 2 2 2_OATT calc" xfId="10162" xr:uid="{00000000-0005-0000-0000-0000C8270000}"/>
    <cellStyle name="20% - Accent5 2 2 2 2 2 3" xfId="10163" xr:uid="{00000000-0005-0000-0000-0000C9270000}"/>
    <cellStyle name="20% - Accent5 2 2 2 2 2 3 2" xfId="10164" xr:uid="{00000000-0005-0000-0000-0000CA270000}"/>
    <cellStyle name="20% - Accent5 2 2 2 2 2 3 2 2" xfId="10165" xr:uid="{00000000-0005-0000-0000-0000CB270000}"/>
    <cellStyle name="20% - Accent5 2 2 2 2 2 3 2 3" xfId="10166" xr:uid="{00000000-0005-0000-0000-0000CC270000}"/>
    <cellStyle name="20% - Accent5 2 2 2 2 2 3 2_OATT calc" xfId="10167" xr:uid="{00000000-0005-0000-0000-0000CD270000}"/>
    <cellStyle name="20% - Accent5 2 2 2 2 2 3 3" xfId="10168" xr:uid="{00000000-0005-0000-0000-0000CE270000}"/>
    <cellStyle name="20% - Accent5 2 2 2 2 2 3 4" xfId="10169" xr:uid="{00000000-0005-0000-0000-0000CF270000}"/>
    <cellStyle name="20% - Accent5 2 2 2 2 2 3_OATT calc" xfId="10170" xr:uid="{00000000-0005-0000-0000-0000D0270000}"/>
    <cellStyle name="20% - Accent5 2 2 2 2 2 4" xfId="10171" xr:uid="{00000000-0005-0000-0000-0000D1270000}"/>
    <cellStyle name="20% - Accent5 2 2 2 2 2 4 2" xfId="10172" xr:uid="{00000000-0005-0000-0000-0000D2270000}"/>
    <cellStyle name="20% - Accent5 2 2 2 2 2 4 3" xfId="10173" xr:uid="{00000000-0005-0000-0000-0000D3270000}"/>
    <cellStyle name="20% - Accent5 2 2 2 2 2 4_OATT calc" xfId="10174" xr:uid="{00000000-0005-0000-0000-0000D4270000}"/>
    <cellStyle name="20% - Accent5 2 2 2 2 2 5" xfId="10175" xr:uid="{00000000-0005-0000-0000-0000D5270000}"/>
    <cellStyle name="20% - Accent5 2 2 2 2 2 6" xfId="10176" xr:uid="{00000000-0005-0000-0000-0000D6270000}"/>
    <cellStyle name="20% - Accent5 2 2 2 2 2 7" xfId="10177" xr:uid="{00000000-0005-0000-0000-0000D7270000}"/>
    <cellStyle name="20% - Accent5 2 2 2 2 2 8" xfId="10178" xr:uid="{00000000-0005-0000-0000-0000D8270000}"/>
    <cellStyle name="20% - Accent5 2 2 2 2 2 9" xfId="10179" xr:uid="{00000000-0005-0000-0000-0000D9270000}"/>
    <cellStyle name="20% - Accent5 2 2 2 2 2_OATT calc" xfId="10180" xr:uid="{00000000-0005-0000-0000-0000DA270000}"/>
    <cellStyle name="20% - Accent5 2 2 2 2 3" xfId="10181" xr:uid="{00000000-0005-0000-0000-0000DB270000}"/>
    <cellStyle name="20% - Accent5 2 2 2 2 3 2" xfId="10182" xr:uid="{00000000-0005-0000-0000-0000DC270000}"/>
    <cellStyle name="20% - Accent5 2 2 2 2 3 2 2" xfId="10183" xr:uid="{00000000-0005-0000-0000-0000DD270000}"/>
    <cellStyle name="20% - Accent5 2 2 2 2 3 2 3" xfId="10184" xr:uid="{00000000-0005-0000-0000-0000DE270000}"/>
    <cellStyle name="20% - Accent5 2 2 2 2 3 2_OATT calc" xfId="10185" xr:uid="{00000000-0005-0000-0000-0000DF270000}"/>
    <cellStyle name="20% - Accent5 2 2 2 2 3 3" xfId="10186" xr:uid="{00000000-0005-0000-0000-0000E0270000}"/>
    <cellStyle name="20% - Accent5 2 2 2 2 3 4" xfId="10187" xr:uid="{00000000-0005-0000-0000-0000E1270000}"/>
    <cellStyle name="20% - Accent5 2 2 2 2 3 5" xfId="10188" xr:uid="{00000000-0005-0000-0000-0000E2270000}"/>
    <cellStyle name="20% - Accent5 2 2 2 2 3_OATT calc" xfId="10189" xr:uid="{00000000-0005-0000-0000-0000E3270000}"/>
    <cellStyle name="20% - Accent5 2 2 2 2 4" xfId="10190" xr:uid="{00000000-0005-0000-0000-0000E4270000}"/>
    <cellStyle name="20% - Accent5 2 2 2 2 4 2" xfId="10191" xr:uid="{00000000-0005-0000-0000-0000E5270000}"/>
    <cellStyle name="20% - Accent5 2 2 2 2 4 2 2" xfId="10192" xr:uid="{00000000-0005-0000-0000-0000E6270000}"/>
    <cellStyle name="20% - Accent5 2 2 2 2 4 2 3" xfId="10193" xr:uid="{00000000-0005-0000-0000-0000E7270000}"/>
    <cellStyle name="20% - Accent5 2 2 2 2 4 2_OATT calc" xfId="10194" xr:uid="{00000000-0005-0000-0000-0000E8270000}"/>
    <cellStyle name="20% - Accent5 2 2 2 2 4 3" xfId="10195" xr:uid="{00000000-0005-0000-0000-0000E9270000}"/>
    <cellStyle name="20% - Accent5 2 2 2 2 4 4" xfId="10196" xr:uid="{00000000-0005-0000-0000-0000EA270000}"/>
    <cellStyle name="20% - Accent5 2 2 2 2 4_OATT calc" xfId="10197" xr:uid="{00000000-0005-0000-0000-0000EB270000}"/>
    <cellStyle name="20% - Accent5 2 2 2 2 5" xfId="10198" xr:uid="{00000000-0005-0000-0000-0000EC270000}"/>
    <cellStyle name="20% - Accent5 2 2 2 2 5 2" xfId="10199" xr:uid="{00000000-0005-0000-0000-0000ED270000}"/>
    <cellStyle name="20% - Accent5 2 2 2 2 5 3" xfId="10200" xr:uid="{00000000-0005-0000-0000-0000EE270000}"/>
    <cellStyle name="20% - Accent5 2 2 2 2 5_OATT calc" xfId="10201" xr:uid="{00000000-0005-0000-0000-0000EF270000}"/>
    <cellStyle name="20% - Accent5 2 2 2 2 6" xfId="10202" xr:uid="{00000000-0005-0000-0000-0000F0270000}"/>
    <cellStyle name="20% - Accent5 2 2 2 2 7" xfId="10203" xr:uid="{00000000-0005-0000-0000-0000F1270000}"/>
    <cellStyle name="20% - Accent5 2 2 2 2 8" xfId="10204" xr:uid="{00000000-0005-0000-0000-0000F2270000}"/>
    <cellStyle name="20% - Accent5 2 2 2 2 9" xfId="10205" xr:uid="{00000000-0005-0000-0000-0000F3270000}"/>
    <cellStyle name="20% - Accent5 2 2 2 2_OATT calc" xfId="10206" xr:uid="{00000000-0005-0000-0000-0000F4270000}"/>
    <cellStyle name="20% - Accent5 2 2 2 3" xfId="10207" xr:uid="{00000000-0005-0000-0000-0000F5270000}"/>
    <cellStyle name="20% - Accent5 2 2 2 3 10" xfId="10208" xr:uid="{00000000-0005-0000-0000-0000F6270000}"/>
    <cellStyle name="20% - Accent5 2 2 2 3 11" xfId="10209" xr:uid="{00000000-0005-0000-0000-0000F7270000}"/>
    <cellStyle name="20% - Accent5 2 2 2 3 2" xfId="10210" xr:uid="{00000000-0005-0000-0000-0000F8270000}"/>
    <cellStyle name="20% - Accent5 2 2 2 3 2 2" xfId="10211" xr:uid="{00000000-0005-0000-0000-0000F9270000}"/>
    <cellStyle name="20% - Accent5 2 2 2 3 2 2 2" xfId="10212" xr:uid="{00000000-0005-0000-0000-0000FA270000}"/>
    <cellStyle name="20% - Accent5 2 2 2 3 2 2 3" xfId="10213" xr:uid="{00000000-0005-0000-0000-0000FB270000}"/>
    <cellStyle name="20% - Accent5 2 2 2 3 2 2_OATT calc" xfId="10214" xr:uid="{00000000-0005-0000-0000-0000FC270000}"/>
    <cellStyle name="20% - Accent5 2 2 2 3 2 3" xfId="10215" xr:uid="{00000000-0005-0000-0000-0000FD270000}"/>
    <cellStyle name="20% - Accent5 2 2 2 3 2 4" xfId="10216" xr:uid="{00000000-0005-0000-0000-0000FE270000}"/>
    <cellStyle name="20% - Accent5 2 2 2 3 2 5" xfId="10217" xr:uid="{00000000-0005-0000-0000-0000FF270000}"/>
    <cellStyle name="20% - Accent5 2 2 2 3 2_OATT calc" xfId="10218" xr:uid="{00000000-0005-0000-0000-000000280000}"/>
    <cellStyle name="20% - Accent5 2 2 2 3 3" xfId="10219" xr:uid="{00000000-0005-0000-0000-000001280000}"/>
    <cellStyle name="20% - Accent5 2 2 2 3 3 2" xfId="10220" xr:uid="{00000000-0005-0000-0000-000002280000}"/>
    <cellStyle name="20% - Accent5 2 2 2 3 3 2 2" xfId="10221" xr:uid="{00000000-0005-0000-0000-000003280000}"/>
    <cellStyle name="20% - Accent5 2 2 2 3 3 2 3" xfId="10222" xr:uid="{00000000-0005-0000-0000-000004280000}"/>
    <cellStyle name="20% - Accent5 2 2 2 3 3 2_OATT calc" xfId="10223" xr:uid="{00000000-0005-0000-0000-000005280000}"/>
    <cellStyle name="20% - Accent5 2 2 2 3 3 3" xfId="10224" xr:uid="{00000000-0005-0000-0000-000006280000}"/>
    <cellStyle name="20% - Accent5 2 2 2 3 3 4" xfId="10225" xr:uid="{00000000-0005-0000-0000-000007280000}"/>
    <cellStyle name="20% - Accent5 2 2 2 3 3_OATT calc" xfId="10226" xr:uid="{00000000-0005-0000-0000-000008280000}"/>
    <cellStyle name="20% - Accent5 2 2 2 3 4" xfId="10227" xr:uid="{00000000-0005-0000-0000-000009280000}"/>
    <cellStyle name="20% - Accent5 2 2 2 3 4 2" xfId="10228" xr:uid="{00000000-0005-0000-0000-00000A280000}"/>
    <cellStyle name="20% - Accent5 2 2 2 3 4 3" xfId="10229" xr:uid="{00000000-0005-0000-0000-00000B280000}"/>
    <cellStyle name="20% - Accent5 2 2 2 3 4_OATT calc" xfId="10230" xr:uid="{00000000-0005-0000-0000-00000C280000}"/>
    <cellStyle name="20% - Accent5 2 2 2 3 5" xfId="10231" xr:uid="{00000000-0005-0000-0000-00000D280000}"/>
    <cellStyle name="20% - Accent5 2 2 2 3 6" xfId="10232" xr:uid="{00000000-0005-0000-0000-00000E280000}"/>
    <cellStyle name="20% - Accent5 2 2 2 3 7" xfId="10233" xr:uid="{00000000-0005-0000-0000-00000F280000}"/>
    <cellStyle name="20% - Accent5 2 2 2 3 8" xfId="10234" xr:uid="{00000000-0005-0000-0000-000010280000}"/>
    <cellStyle name="20% - Accent5 2 2 2 3 9" xfId="10235" xr:uid="{00000000-0005-0000-0000-000011280000}"/>
    <cellStyle name="20% - Accent5 2 2 2 3_OATT calc" xfId="10236" xr:uid="{00000000-0005-0000-0000-000012280000}"/>
    <cellStyle name="20% - Accent5 2 2 2 4" xfId="10237" xr:uid="{00000000-0005-0000-0000-000013280000}"/>
    <cellStyle name="20% - Accent5 2 2 2 4 2" xfId="10238" xr:uid="{00000000-0005-0000-0000-000014280000}"/>
    <cellStyle name="20% - Accent5 2 2 2 4 2 2" xfId="10239" xr:uid="{00000000-0005-0000-0000-000015280000}"/>
    <cellStyle name="20% - Accent5 2 2 2 4 2 3" xfId="10240" xr:uid="{00000000-0005-0000-0000-000016280000}"/>
    <cellStyle name="20% - Accent5 2 2 2 4 2_OATT calc" xfId="10241" xr:uid="{00000000-0005-0000-0000-000017280000}"/>
    <cellStyle name="20% - Accent5 2 2 2 4 3" xfId="10242" xr:uid="{00000000-0005-0000-0000-000018280000}"/>
    <cellStyle name="20% - Accent5 2 2 2 4 4" xfId="10243" xr:uid="{00000000-0005-0000-0000-000019280000}"/>
    <cellStyle name="20% - Accent5 2 2 2 4 5" xfId="10244" xr:uid="{00000000-0005-0000-0000-00001A280000}"/>
    <cellStyle name="20% - Accent5 2 2 2 4_OATT calc" xfId="10245" xr:uid="{00000000-0005-0000-0000-00001B280000}"/>
    <cellStyle name="20% - Accent5 2 2 2 5" xfId="10246" xr:uid="{00000000-0005-0000-0000-00001C280000}"/>
    <cellStyle name="20% - Accent5 2 2 2 5 2" xfId="10247" xr:uid="{00000000-0005-0000-0000-00001D280000}"/>
    <cellStyle name="20% - Accent5 2 2 2 5 2 2" xfId="10248" xr:uid="{00000000-0005-0000-0000-00001E280000}"/>
    <cellStyle name="20% - Accent5 2 2 2 5 2 3" xfId="10249" xr:uid="{00000000-0005-0000-0000-00001F280000}"/>
    <cellStyle name="20% - Accent5 2 2 2 5 2_OATT calc" xfId="10250" xr:uid="{00000000-0005-0000-0000-000020280000}"/>
    <cellStyle name="20% - Accent5 2 2 2 5 3" xfId="10251" xr:uid="{00000000-0005-0000-0000-000021280000}"/>
    <cellStyle name="20% - Accent5 2 2 2 5 4" xfId="10252" xr:uid="{00000000-0005-0000-0000-000022280000}"/>
    <cellStyle name="20% - Accent5 2 2 2 5_OATT calc" xfId="10253" xr:uid="{00000000-0005-0000-0000-000023280000}"/>
    <cellStyle name="20% - Accent5 2 2 2 6" xfId="10254" xr:uid="{00000000-0005-0000-0000-000024280000}"/>
    <cellStyle name="20% - Accent5 2 2 2 6 2" xfId="10255" xr:uid="{00000000-0005-0000-0000-000025280000}"/>
    <cellStyle name="20% - Accent5 2 2 2 6 3" xfId="10256" xr:uid="{00000000-0005-0000-0000-000026280000}"/>
    <cellStyle name="20% - Accent5 2 2 2 6_OATT calc" xfId="10257" xr:uid="{00000000-0005-0000-0000-000027280000}"/>
    <cellStyle name="20% - Accent5 2 2 2 7" xfId="10258" xr:uid="{00000000-0005-0000-0000-000028280000}"/>
    <cellStyle name="20% - Accent5 2 2 2 8" xfId="10259" xr:uid="{00000000-0005-0000-0000-000029280000}"/>
    <cellStyle name="20% - Accent5 2 2 2 9" xfId="10260" xr:uid="{00000000-0005-0000-0000-00002A280000}"/>
    <cellStyle name="20% - Accent5 2 2 2_OATT calc" xfId="10261" xr:uid="{00000000-0005-0000-0000-00002B280000}"/>
    <cellStyle name="20% - Accent5 2 2 3" xfId="10262" xr:uid="{00000000-0005-0000-0000-00002C280000}"/>
    <cellStyle name="20% - Accent5 2 2 3 10" xfId="10263" xr:uid="{00000000-0005-0000-0000-00002D280000}"/>
    <cellStyle name="20% - Accent5 2 2 3 11" xfId="10264" xr:uid="{00000000-0005-0000-0000-00002E280000}"/>
    <cellStyle name="20% - Accent5 2 2 3 12" xfId="10265" xr:uid="{00000000-0005-0000-0000-00002F280000}"/>
    <cellStyle name="20% - Accent5 2 2 3 2" xfId="10266" xr:uid="{00000000-0005-0000-0000-000030280000}"/>
    <cellStyle name="20% - Accent5 2 2 3 2 10" xfId="10267" xr:uid="{00000000-0005-0000-0000-000031280000}"/>
    <cellStyle name="20% - Accent5 2 2 3 2 11" xfId="10268" xr:uid="{00000000-0005-0000-0000-000032280000}"/>
    <cellStyle name="20% - Accent5 2 2 3 2 2" xfId="10269" xr:uid="{00000000-0005-0000-0000-000033280000}"/>
    <cellStyle name="20% - Accent5 2 2 3 2 2 10" xfId="10270" xr:uid="{00000000-0005-0000-0000-000034280000}"/>
    <cellStyle name="20% - Accent5 2 2 3 2 2 11" xfId="10271" xr:uid="{00000000-0005-0000-0000-000035280000}"/>
    <cellStyle name="20% - Accent5 2 2 3 2 2 2" xfId="10272" xr:uid="{00000000-0005-0000-0000-000036280000}"/>
    <cellStyle name="20% - Accent5 2 2 3 2 2 2 2" xfId="10273" xr:uid="{00000000-0005-0000-0000-000037280000}"/>
    <cellStyle name="20% - Accent5 2 2 3 2 2 2 2 2" xfId="10274" xr:uid="{00000000-0005-0000-0000-000038280000}"/>
    <cellStyle name="20% - Accent5 2 2 3 2 2 2 2 3" xfId="10275" xr:uid="{00000000-0005-0000-0000-000039280000}"/>
    <cellStyle name="20% - Accent5 2 2 3 2 2 2 2_OATT calc" xfId="10276" xr:uid="{00000000-0005-0000-0000-00003A280000}"/>
    <cellStyle name="20% - Accent5 2 2 3 2 2 2 3" xfId="10277" xr:uid="{00000000-0005-0000-0000-00003B280000}"/>
    <cellStyle name="20% - Accent5 2 2 3 2 2 2 4" xfId="10278" xr:uid="{00000000-0005-0000-0000-00003C280000}"/>
    <cellStyle name="20% - Accent5 2 2 3 2 2 2 5" xfId="10279" xr:uid="{00000000-0005-0000-0000-00003D280000}"/>
    <cellStyle name="20% - Accent5 2 2 3 2 2 2_OATT calc" xfId="10280" xr:uid="{00000000-0005-0000-0000-00003E280000}"/>
    <cellStyle name="20% - Accent5 2 2 3 2 2 3" xfId="10281" xr:uid="{00000000-0005-0000-0000-00003F280000}"/>
    <cellStyle name="20% - Accent5 2 2 3 2 2 3 2" xfId="10282" xr:uid="{00000000-0005-0000-0000-000040280000}"/>
    <cellStyle name="20% - Accent5 2 2 3 2 2 3 2 2" xfId="10283" xr:uid="{00000000-0005-0000-0000-000041280000}"/>
    <cellStyle name="20% - Accent5 2 2 3 2 2 3 2 3" xfId="10284" xr:uid="{00000000-0005-0000-0000-000042280000}"/>
    <cellStyle name="20% - Accent5 2 2 3 2 2 3 2_OATT calc" xfId="10285" xr:uid="{00000000-0005-0000-0000-000043280000}"/>
    <cellStyle name="20% - Accent5 2 2 3 2 2 3 3" xfId="10286" xr:uid="{00000000-0005-0000-0000-000044280000}"/>
    <cellStyle name="20% - Accent5 2 2 3 2 2 3 4" xfId="10287" xr:uid="{00000000-0005-0000-0000-000045280000}"/>
    <cellStyle name="20% - Accent5 2 2 3 2 2 3_OATT calc" xfId="10288" xr:uid="{00000000-0005-0000-0000-000046280000}"/>
    <cellStyle name="20% - Accent5 2 2 3 2 2 4" xfId="10289" xr:uid="{00000000-0005-0000-0000-000047280000}"/>
    <cellStyle name="20% - Accent5 2 2 3 2 2 4 2" xfId="10290" xr:uid="{00000000-0005-0000-0000-000048280000}"/>
    <cellStyle name="20% - Accent5 2 2 3 2 2 4 3" xfId="10291" xr:uid="{00000000-0005-0000-0000-000049280000}"/>
    <cellStyle name="20% - Accent5 2 2 3 2 2 4_OATT calc" xfId="10292" xr:uid="{00000000-0005-0000-0000-00004A280000}"/>
    <cellStyle name="20% - Accent5 2 2 3 2 2 5" xfId="10293" xr:uid="{00000000-0005-0000-0000-00004B280000}"/>
    <cellStyle name="20% - Accent5 2 2 3 2 2 6" xfId="10294" xr:uid="{00000000-0005-0000-0000-00004C280000}"/>
    <cellStyle name="20% - Accent5 2 2 3 2 2 7" xfId="10295" xr:uid="{00000000-0005-0000-0000-00004D280000}"/>
    <cellStyle name="20% - Accent5 2 2 3 2 2 8" xfId="10296" xr:uid="{00000000-0005-0000-0000-00004E280000}"/>
    <cellStyle name="20% - Accent5 2 2 3 2 2 9" xfId="10297" xr:uid="{00000000-0005-0000-0000-00004F280000}"/>
    <cellStyle name="20% - Accent5 2 2 3 2 2_OATT calc" xfId="10298" xr:uid="{00000000-0005-0000-0000-000050280000}"/>
    <cellStyle name="20% - Accent5 2 2 3 2 3" xfId="10299" xr:uid="{00000000-0005-0000-0000-000051280000}"/>
    <cellStyle name="20% - Accent5 2 2 3 2 3 2" xfId="10300" xr:uid="{00000000-0005-0000-0000-000052280000}"/>
    <cellStyle name="20% - Accent5 2 2 3 2 3 2 2" xfId="10301" xr:uid="{00000000-0005-0000-0000-000053280000}"/>
    <cellStyle name="20% - Accent5 2 2 3 2 3 2 3" xfId="10302" xr:uid="{00000000-0005-0000-0000-000054280000}"/>
    <cellStyle name="20% - Accent5 2 2 3 2 3 2_OATT calc" xfId="10303" xr:uid="{00000000-0005-0000-0000-000055280000}"/>
    <cellStyle name="20% - Accent5 2 2 3 2 3 3" xfId="10304" xr:uid="{00000000-0005-0000-0000-000056280000}"/>
    <cellStyle name="20% - Accent5 2 2 3 2 3 4" xfId="10305" xr:uid="{00000000-0005-0000-0000-000057280000}"/>
    <cellStyle name="20% - Accent5 2 2 3 2 3 5" xfId="10306" xr:uid="{00000000-0005-0000-0000-000058280000}"/>
    <cellStyle name="20% - Accent5 2 2 3 2 3_OATT calc" xfId="10307" xr:uid="{00000000-0005-0000-0000-000059280000}"/>
    <cellStyle name="20% - Accent5 2 2 3 2 4" xfId="10308" xr:uid="{00000000-0005-0000-0000-00005A280000}"/>
    <cellStyle name="20% - Accent5 2 2 3 2 4 2" xfId="10309" xr:uid="{00000000-0005-0000-0000-00005B280000}"/>
    <cellStyle name="20% - Accent5 2 2 3 2 4 2 2" xfId="10310" xr:uid="{00000000-0005-0000-0000-00005C280000}"/>
    <cellStyle name="20% - Accent5 2 2 3 2 4 2 3" xfId="10311" xr:uid="{00000000-0005-0000-0000-00005D280000}"/>
    <cellStyle name="20% - Accent5 2 2 3 2 4 2_OATT calc" xfId="10312" xr:uid="{00000000-0005-0000-0000-00005E280000}"/>
    <cellStyle name="20% - Accent5 2 2 3 2 4 3" xfId="10313" xr:uid="{00000000-0005-0000-0000-00005F280000}"/>
    <cellStyle name="20% - Accent5 2 2 3 2 4 4" xfId="10314" xr:uid="{00000000-0005-0000-0000-000060280000}"/>
    <cellStyle name="20% - Accent5 2 2 3 2 4_OATT calc" xfId="10315" xr:uid="{00000000-0005-0000-0000-000061280000}"/>
    <cellStyle name="20% - Accent5 2 2 3 2 5" xfId="10316" xr:uid="{00000000-0005-0000-0000-000062280000}"/>
    <cellStyle name="20% - Accent5 2 2 3 2 5 2" xfId="10317" xr:uid="{00000000-0005-0000-0000-000063280000}"/>
    <cellStyle name="20% - Accent5 2 2 3 2 5 3" xfId="10318" xr:uid="{00000000-0005-0000-0000-000064280000}"/>
    <cellStyle name="20% - Accent5 2 2 3 2 5_OATT calc" xfId="10319" xr:uid="{00000000-0005-0000-0000-000065280000}"/>
    <cellStyle name="20% - Accent5 2 2 3 2 6" xfId="10320" xr:uid="{00000000-0005-0000-0000-000066280000}"/>
    <cellStyle name="20% - Accent5 2 2 3 2 7" xfId="10321" xr:uid="{00000000-0005-0000-0000-000067280000}"/>
    <cellStyle name="20% - Accent5 2 2 3 2 8" xfId="10322" xr:uid="{00000000-0005-0000-0000-000068280000}"/>
    <cellStyle name="20% - Accent5 2 2 3 2 9" xfId="10323" xr:uid="{00000000-0005-0000-0000-000069280000}"/>
    <cellStyle name="20% - Accent5 2 2 3 2_OATT calc" xfId="10324" xr:uid="{00000000-0005-0000-0000-00006A280000}"/>
    <cellStyle name="20% - Accent5 2 2 3 3" xfId="10325" xr:uid="{00000000-0005-0000-0000-00006B280000}"/>
    <cellStyle name="20% - Accent5 2 2 3 3 10" xfId="10326" xr:uid="{00000000-0005-0000-0000-00006C280000}"/>
    <cellStyle name="20% - Accent5 2 2 3 3 11" xfId="10327" xr:uid="{00000000-0005-0000-0000-00006D280000}"/>
    <cellStyle name="20% - Accent5 2 2 3 3 2" xfId="10328" xr:uid="{00000000-0005-0000-0000-00006E280000}"/>
    <cellStyle name="20% - Accent5 2 2 3 3 2 2" xfId="10329" xr:uid="{00000000-0005-0000-0000-00006F280000}"/>
    <cellStyle name="20% - Accent5 2 2 3 3 2 2 2" xfId="10330" xr:uid="{00000000-0005-0000-0000-000070280000}"/>
    <cellStyle name="20% - Accent5 2 2 3 3 2 2 3" xfId="10331" xr:uid="{00000000-0005-0000-0000-000071280000}"/>
    <cellStyle name="20% - Accent5 2 2 3 3 2 2_OATT calc" xfId="10332" xr:uid="{00000000-0005-0000-0000-000072280000}"/>
    <cellStyle name="20% - Accent5 2 2 3 3 2 3" xfId="10333" xr:uid="{00000000-0005-0000-0000-000073280000}"/>
    <cellStyle name="20% - Accent5 2 2 3 3 2 4" xfId="10334" xr:uid="{00000000-0005-0000-0000-000074280000}"/>
    <cellStyle name="20% - Accent5 2 2 3 3 2 5" xfId="10335" xr:uid="{00000000-0005-0000-0000-000075280000}"/>
    <cellStyle name="20% - Accent5 2 2 3 3 2_OATT calc" xfId="10336" xr:uid="{00000000-0005-0000-0000-000076280000}"/>
    <cellStyle name="20% - Accent5 2 2 3 3 3" xfId="10337" xr:uid="{00000000-0005-0000-0000-000077280000}"/>
    <cellStyle name="20% - Accent5 2 2 3 3 3 2" xfId="10338" xr:uid="{00000000-0005-0000-0000-000078280000}"/>
    <cellStyle name="20% - Accent5 2 2 3 3 3 2 2" xfId="10339" xr:uid="{00000000-0005-0000-0000-000079280000}"/>
    <cellStyle name="20% - Accent5 2 2 3 3 3 2 3" xfId="10340" xr:uid="{00000000-0005-0000-0000-00007A280000}"/>
    <cellStyle name="20% - Accent5 2 2 3 3 3 2_OATT calc" xfId="10341" xr:uid="{00000000-0005-0000-0000-00007B280000}"/>
    <cellStyle name="20% - Accent5 2 2 3 3 3 3" xfId="10342" xr:uid="{00000000-0005-0000-0000-00007C280000}"/>
    <cellStyle name="20% - Accent5 2 2 3 3 3 4" xfId="10343" xr:uid="{00000000-0005-0000-0000-00007D280000}"/>
    <cellStyle name="20% - Accent5 2 2 3 3 3_OATT calc" xfId="10344" xr:uid="{00000000-0005-0000-0000-00007E280000}"/>
    <cellStyle name="20% - Accent5 2 2 3 3 4" xfId="10345" xr:uid="{00000000-0005-0000-0000-00007F280000}"/>
    <cellStyle name="20% - Accent5 2 2 3 3 4 2" xfId="10346" xr:uid="{00000000-0005-0000-0000-000080280000}"/>
    <cellStyle name="20% - Accent5 2 2 3 3 4 3" xfId="10347" xr:uid="{00000000-0005-0000-0000-000081280000}"/>
    <cellStyle name="20% - Accent5 2 2 3 3 4_OATT calc" xfId="10348" xr:uid="{00000000-0005-0000-0000-000082280000}"/>
    <cellStyle name="20% - Accent5 2 2 3 3 5" xfId="10349" xr:uid="{00000000-0005-0000-0000-000083280000}"/>
    <cellStyle name="20% - Accent5 2 2 3 3 6" xfId="10350" xr:uid="{00000000-0005-0000-0000-000084280000}"/>
    <cellStyle name="20% - Accent5 2 2 3 3 7" xfId="10351" xr:uid="{00000000-0005-0000-0000-000085280000}"/>
    <cellStyle name="20% - Accent5 2 2 3 3 8" xfId="10352" xr:uid="{00000000-0005-0000-0000-000086280000}"/>
    <cellStyle name="20% - Accent5 2 2 3 3 9" xfId="10353" xr:uid="{00000000-0005-0000-0000-000087280000}"/>
    <cellStyle name="20% - Accent5 2 2 3 3_OATT calc" xfId="10354" xr:uid="{00000000-0005-0000-0000-000088280000}"/>
    <cellStyle name="20% - Accent5 2 2 3 4" xfId="10355" xr:uid="{00000000-0005-0000-0000-000089280000}"/>
    <cellStyle name="20% - Accent5 2 2 3 4 2" xfId="10356" xr:uid="{00000000-0005-0000-0000-00008A280000}"/>
    <cellStyle name="20% - Accent5 2 2 3 4 2 2" xfId="10357" xr:uid="{00000000-0005-0000-0000-00008B280000}"/>
    <cellStyle name="20% - Accent5 2 2 3 4 2 3" xfId="10358" xr:uid="{00000000-0005-0000-0000-00008C280000}"/>
    <cellStyle name="20% - Accent5 2 2 3 4 2_OATT calc" xfId="10359" xr:uid="{00000000-0005-0000-0000-00008D280000}"/>
    <cellStyle name="20% - Accent5 2 2 3 4 3" xfId="10360" xr:uid="{00000000-0005-0000-0000-00008E280000}"/>
    <cellStyle name="20% - Accent5 2 2 3 4 4" xfId="10361" xr:uid="{00000000-0005-0000-0000-00008F280000}"/>
    <cellStyle name="20% - Accent5 2 2 3 4 5" xfId="10362" xr:uid="{00000000-0005-0000-0000-000090280000}"/>
    <cellStyle name="20% - Accent5 2 2 3 4_OATT calc" xfId="10363" xr:uid="{00000000-0005-0000-0000-000091280000}"/>
    <cellStyle name="20% - Accent5 2 2 3 5" xfId="10364" xr:uid="{00000000-0005-0000-0000-000092280000}"/>
    <cellStyle name="20% - Accent5 2 2 3 5 2" xfId="10365" xr:uid="{00000000-0005-0000-0000-000093280000}"/>
    <cellStyle name="20% - Accent5 2 2 3 5 2 2" xfId="10366" xr:uid="{00000000-0005-0000-0000-000094280000}"/>
    <cellStyle name="20% - Accent5 2 2 3 5 2 3" xfId="10367" xr:uid="{00000000-0005-0000-0000-000095280000}"/>
    <cellStyle name="20% - Accent5 2 2 3 5 2_OATT calc" xfId="10368" xr:uid="{00000000-0005-0000-0000-000096280000}"/>
    <cellStyle name="20% - Accent5 2 2 3 5 3" xfId="10369" xr:uid="{00000000-0005-0000-0000-000097280000}"/>
    <cellStyle name="20% - Accent5 2 2 3 5 4" xfId="10370" xr:uid="{00000000-0005-0000-0000-000098280000}"/>
    <cellStyle name="20% - Accent5 2 2 3 5_OATT calc" xfId="10371" xr:uid="{00000000-0005-0000-0000-000099280000}"/>
    <cellStyle name="20% - Accent5 2 2 3 6" xfId="10372" xr:uid="{00000000-0005-0000-0000-00009A280000}"/>
    <cellStyle name="20% - Accent5 2 2 3 6 2" xfId="10373" xr:uid="{00000000-0005-0000-0000-00009B280000}"/>
    <cellStyle name="20% - Accent5 2 2 3 6 3" xfId="10374" xr:uid="{00000000-0005-0000-0000-00009C280000}"/>
    <cellStyle name="20% - Accent5 2 2 3 6_OATT calc" xfId="10375" xr:uid="{00000000-0005-0000-0000-00009D280000}"/>
    <cellStyle name="20% - Accent5 2 2 3 7" xfId="10376" xr:uid="{00000000-0005-0000-0000-00009E280000}"/>
    <cellStyle name="20% - Accent5 2 2 3 8" xfId="10377" xr:uid="{00000000-0005-0000-0000-00009F280000}"/>
    <cellStyle name="20% - Accent5 2 2 3 9" xfId="10378" xr:uid="{00000000-0005-0000-0000-0000A0280000}"/>
    <cellStyle name="20% - Accent5 2 2 3_OATT calc" xfId="10379" xr:uid="{00000000-0005-0000-0000-0000A1280000}"/>
    <cellStyle name="20% - Accent5 2 2 4" xfId="10380" xr:uid="{00000000-0005-0000-0000-0000A2280000}"/>
    <cellStyle name="20% - Accent5 2 2 4 10" xfId="10381" xr:uid="{00000000-0005-0000-0000-0000A3280000}"/>
    <cellStyle name="20% - Accent5 2 2 4 11" xfId="10382" xr:uid="{00000000-0005-0000-0000-0000A4280000}"/>
    <cellStyle name="20% - Accent5 2 2 4 2" xfId="10383" xr:uid="{00000000-0005-0000-0000-0000A5280000}"/>
    <cellStyle name="20% - Accent5 2 2 4 2 10" xfId="10384" xr:uid="{00000000-0005-0000-0000-0000A6280000}"/>
    <cellStyle name="20% - Accent5 2 2 4 2 11" xfId="10385" xr:uid="{00000000-0005-0000-0000-0000A7280000}"/>
    <cellStyle name="20% - Accent5 2 2 4 2 2" xfId="10386" xr:uid="{00000000-0005-0000-0000-0000A8280000}"/>
    <cellStyle name="20% - Accent5 2 2 4 2 2 2" xfId="10387" xr:uid="{00000000-0005-0000-0000-0000A9280000}"/>
    <cellStyle name="20% - Accent5 2 2 4 2 2 2 2" xfId="10388" xr:uid="{00000000-0005-0000-0000-0000AA280000}"/>
    <cellStyle name="20% - Accent5 2 2 4 2 2 2 3" xfId="10389" xr:uid="{00000000-0005-0000-0000-0000AB280000}"/>
    <cellStyle name="20% - Accent5 2 2 4 2 2 2_OATT calc" xfId="10390" xr:uid="{00000000-0005-0000-0000-0000AC280000}"/>
    <cellStyle name="20% - Accent5 2 2 4 2 2 3" xfId="10391" xr:uid="{00000000-0005-0000-0000-0000AD280000}"/>
    <cellStyle name="20% - Accent5 2 2 4 2 2 4" xfId="10392" xr:uid="{00000000-0005-0000-0000-0000AE280000}"/>
    <cellStyle name="20% - Accent5 2 2 4 2 2 5" xfId="10393" xr:uid="{00000000-0005-0000-0000-0000AF280000}"/>
    <cellStyle name="20% - Accent5 2 2 4 2 2_OATT calc" xfId="10394" xr:uid="{00000000-0005-0000-0000-0000B0280000}"/>
    <cellStyle name="20% - Accent5 2 2 4 2 3" xfId="10395" xr:uid="{00000000-0005-0000-0000-0000B1280000}"/>
    <cellStyle name="20% - Accent5 2 2 4 2 3 2" xfId="10396" xr:uid="{00000000-0005-0000-0000-0000B2280000}"/>
    <cellStyle name="20% - Accent5 2 2 4 2 3 2 2" xfId="10397" xr:uid="{00000000-0005-0000-0000-0000B3280000}"/>
    <cellStyle name="20% - Accent5 2 2 4 2 3 2 3" xfId="10398" xr:uid="{00000000-0005-0000-0000-0000B4280000}"/>
    <cellStyle name="20% - Accent5 2 2 4 2 3 2_OATT calc" xfId="10399" xr:uid="{00000000-0005-0000-0000-0000B5280000}"/>
    <cellStyle name="20% - Accent5 2 2 4 2 3 3" xfId="10400" xr:uid="{00000000-0005-0000-0000-0000B6280000}"/>
    <cellStyle name="20% - Accent5 2 2 4 2 3 4" xfId="10401" xr:uid="{00000000-0005-0000-0000-0000B7280000}"/>
    <cellStyle name="20% - Accent5 2 2 4 2 3_OATT calc" xfId="10402" xr:uid="{00000000-0005-0000-0000-0000B8280000}"/>
    <cellStyle name="20% - Accent5 2 2 4 2 4" xfId="10403" xr:uid="{00000000-0005-0000-0000-0000B9280000}"/>
    <cellStyle name="20% - Accent5 2 2 4 2 4 2" xfId="10404" xr:uid="{00000000-0005-0000-0000-0000BA280000}"/>
    <cellStyle name="20% - Accent5 2 2 4 2 4 3" xfId="10405" xr:uid="{00000000-0005-0000-0000-0000BB280000}"/>
    <cellStyle name="20% - Accent5 2 2 4 2 4_OATT calc" xfId="10406" xr:uid="{00000000-0005-0000-0000-0000BC280000}"/>
    <cellStyle name="20% - Accent5 2 2 4 2 5" xfId="10407" xr:uid="{00000000-0005-0000-0000-0000BD280000}"/>
    <cellStyle name="20% - Accent5 2 2 4 2 6" xfId="10408" xr:uid="{00000000-0005-0000-0000-0000BE280000}"/>
    <cellStyle name="20% - Accent5 2 2 4 2 7" xfId="10409" xr:uid="{00000000-0005-0000-0000-0000BF280000}"/>
    <cellStyle name="20% - Accent5 2 2 4 2 8" xfId="10410" xr:uid="{00000000-0005-0000-0000-0000C0280000}"/>
    <cellStyle name="20% - Accent5 2 2 4 2 9" xfId="10411" xr:uid="{00000000-0005-0000-0000-0000C1280000}"/>
    <cellStyle name="20% - Accent5 2 2 4 2_OATT calc" xfId="10412" xr:uid="{00000000-0005-0000-0000-0000C2280000}"/>
    <cellStyle name="20% - Accent5 2 2 4 3" xfId="10413" xr:uid="{00000000-0005-0000-0000-0000C3280000}"/>
    <cellStyle name="20% - Accent5 2 2 4 3 2" xfId="10414" xr:uid="{00000000-0005-0000-0000-0000C4280000}"/>
    <cellStyle name="20% - Accent5 2 2 4 3 2 2" xfId="10415" xr:uid="{00000000-0005-0000-0000-0000C5280000}"/>
    <cellStyle name="20% - Accent5 2 2 4 3 2 3" xfId="10416" xr:uid="{00000000-0005-0000-0000-0000C6280000}"/>
    <cellStyle name="20% - Accent5 2 2 4 3 2_OATT calc" xfId="10417" xr:uid="{00000000-0005-0000-0000-0000C7280000}"/>
    <cellStyle name="20% - Accent5 2 2 4 3 3" xfId="10418" xr:uid="{00000000-0005-0000-0000-0000C8280000}"/>
    <cellStyle name="20% - Accent5 2 2 4 3 4" xfId="10419" xr:uid="{00000000-0005-0000-0000-0000C9280000}"/>
    <cellStyle name="20% - Accent5 2 2 4 3 5" xfId="10420" xr:uid="{00000000-0005-0000-0000-0000CA280000}"/>
    <cellStyle name="20% - Accent5 2 2 4 3_OATT calc" xfId="10421" xr:uid="{00000000-0005-0000-0000-0000CB280000}"/>
    <cellStyle name="20% - Accent5 2 2 4 4" xfId="10422" xr:uid="{00000000-0005-0000-0000-0000CC280000}"/>
    <cellStyle name="20% - Accent5 2 2 4 4 2" xfId="10423" xr:uid="{00000000-0005-0000-0000-0000CD280000}"/>
    <cellStyle name="20% - Accent5 2 2 4 4 2 2" xfId="10424" xr:uid="{00000000-0005-0000-0000-0000CE280000}"/>
    <cellStyle name="20% - Accent5 2 2 4 4 2 3" xfId="10425" xr:uid="{00000000-0005-0000-0000-0000CF280000}"/>
    <cellStyle name="20% - Accent5 2 2 4 4 2_OATT calc" xfId="10426" xr:uid="{00000000-0005-0000-0000-0000D0280000}"/>
    <cellStyle name="20% - Accent5 2 2 4 4 3" xfId="10427" xr:uid="{00000000-0005-0000-0000-0000D1280000}"/>
    <cellStyle name="20% - Accent5 2 2 4 4 4" xfId="10428" xr:uid="{00000000-0005-0000-0000-0000D2280000}"/>
    <cellStyle name="20% - Accent5 2 2 4 4_OATT calc" xfId="10429" xr:uid="{00000000-0005-0000-0000-0000D3280000}"/>
    <cellStyle name="20% - Accent5 2 2 4 5" xfId="10430" xr:uid="{00000000-0005-0000-0000-0000D4280000}"/>
    <cellStyle name="20% - Accent5 2 2 4 5 2" xfId="10431" xr:uid="{00000000-0005-0000-0000-0000D5280000}"/>
    <cellStyle name="20% - Accent5 2 2 4 5 3" xfId="10432" xr:uid="{00000000-0005-0000-0000-0000D6280000}"/>
    <cellStyle name="20% - Accent5 2 2 4 5_OATT calc" xfId="10433" xr:uid="{00000000-0005-0000-0000-0000D7280000}"/>
    <cellStyle name="20% - Accent5 2 2 4 6" xfId="10434" xr:uid="{00000000-0005-0000-0000-0000D8280000}"/>
    <cellStyle name="20% - Accent5 2 2 4 7" xfId="10435" xr:uid="{00000000-0005-0000-0000-0000D9280000}"/>
    <cellStyle name="20% - Accent5 2 2 4 8" xfId="10436" xr:uid="{00000000-0005-0000-0000-0000DA280000}"/>
    <cellStyle name="20% - Accent5 2 2 4 9" xfId="10437" xr:uid="{00000000-0005-0000-0000-0000DB280000}"/>
    <cellStyle name="20% - Accent5 2 2 4_OATT calc" xfId="10438" xr:uid="{00000000-0005-0000-0000-0000DC280000}"/>
    <cellStyle name="20% - Accent5 2 2 5" xfId="10439" xr:uid="{00000000-0005-0000-0000-0000DD280000}"/>
    <cellStyle name="20% - Accent5 2 2 5 10" xfId="10440" xr:uid="{00000000-0005-0000-0000-0000DE280000}"/>
    <cellStyle name="20% - Accent5 2 2 5 11" xfId="10441" xr:uid="{00000000-0005-0000-0000-0000DF280000}"/>
    <cellStyle name="20% - Accent5 2 2 5 2" xfId="10442" xr:uid="{00000000-0005-0000-0000-0000E0280000}"/>
    <cellStyle name="20% - Accent5 2 2 5 2 2" xfId="10443" xr:uid="{00000000-0005-0000-0000-0000E1280000}"/>
    <cellStyle name="20% - Accent5 2 2 5 2 2 2" xfId="10444" xr:uid="{00000000-0005-0000-0000-0000E2280000}"/>
    <cellStyle name="20% - Accent5 2 2 5 2 2 3" xfId="10445" xr:uid="{00000000-0005-0000-0000-0000E3280000}"/>
    <cellStyle name="20% - Accent5 2 2 5 2 2_OATT calc" xfId="10446" xr:uid="{00000000-0005-0000-0000-0000E4280000}"/>
    <cellStyle name="20% - Accent5 2 2 5 2 3" xfId="10447" xr:uid="{00000000-0005-0000-0000-0000E5280000}"/>
    <cellStyle name="20% - Accent5 2 2 5 2 4" xfId="10448" xr:uid="{00000000-0005-0000-0000-0000E6280000}"/>
    <cellStyle name="20% - Accent5 2 2 5 2 5" xfId="10449" xr:uid="{00000000-0005-0000-0000-0000E7280000}"/>
    <cellStyle name="20% - Accent5 2 2 5 2_OATT calc" xfId="10450" xr:uid="{00000000-0005-0000-0000-0000E8280000}"/>
    <cellStyle name="20% - Accent5 2 2 5 3" xfId="10451" xr:uid="{00000000-0005-0000-0000-0000E9280000}"/>
    <cellStyle name="20% - Accent5 2 2 5 3 2" xfId="10452" xr:uid="{00000000-0005-0000-0000-0000EA280000}"/>
    <cellStyle name="20% - Accent5 2 2 5 3 2 2" xfId="10453" xr:uid="{00000000-0005-0000-0000-0000EB280000}"/>
    <cellStyle name="20% - Accent5 2 2 5 3 2 3" xfId="10454" xr:uid="{00000000-0005-0000-0000-0000EC280000}"/>
    <cellStyle name="20% - Accent5 2 2 5 3 2_OATT calc" xfId="10455" xr:uid="{00000000-0005-0000-0000-0000ED280000}"/>
    <cellStyle name="20% - Accent5 2 2 5 3 3" xfId="10456" xr:uid="{00000000-0005-0000-0000-0000EE280000}"/>
    <cellStyle name="20% - Accent5 2 2 5 3 4" xfId="10457" xr:uid="{00000000-0005-0000-0000-0000EF280000}"/>
    <cellStyle name="20% - Accent5 2 2 5 3_OATT calc" xfId="10458" xr:uid="{00000000-0005-0000-0000-0000F0280000}"/>
    <cellStyle name="20% - Accent5 2 2 5 4" xfId="10459" xr:uid="{00000000-0005-0000-0000-0000F1280000}"/>
    <cellStyle name="20% - Accent5 2 2 5 4 2" xfId="10460" xr:uid="{00000000-0005-0000-0000-0000F2280000}"/>
    <cellStyle name="20% - Accent5 2 2 5 4 3" xfId="10461" xr:uid="{00000000-0005-0000-0000-0000F3280000}"/>
    <cellStyle name="20% - Accent5 2 2 5 4_OATT calc" xfId="10462" xr:uid="{00000000-0005-0000-0000-0000F4280000}"/>
    <cellStyle name="20% - Accent5 2 2 5 5" xfId="10463" xr:uid="{00000000-0005-0000-0000-0000F5280000}"/>
    <cellStyle name="20% - Accent5 2 2 5 6" xfId="10464" xr:uid="{00000000-0005-0000-0000-0000F6280000}"/>
    <cellStyle name="20% - Accent5 2 2 5 7" xfId="10465" xr:uid="{00000000-0005-0000-0000-0000F7280000}"/>
    <cellStyle name="20% - Accent5 2 2 5 8" xfId="10466" xr:uid="{00000000-0005-0000-0000-0000F8280000}"/>
    <cellStyle name="20% - Accent5 2 2 5 9" xfId="10467" xr:uid="{00000000-0005-0000-0000-0000F9280000}"/>
    <cellStyle name="20% - Accent5 2 2 5_OATT calc" xfId="10468" xr:uid="{00000000-0005-0000-0000-0000FA280000}"/>
    <cellStyle name="20% - Accent5 2 2 6" xfId="10469" xr:uid="{00000000-0005-0000-0000-0000FB280000}"/>
    <cellStyle name="20% - Accent5 2 2 6 2" xfId="10470" xr:uid="{00000000-0005-0000-0000-0000FC280000}"/>
    <cellStyle name="20% - Accent5 2 2 6 2 2" xfId="10471" xr:uid="{00000000-0005-0000-0000-0000FD280000}"/>
    <cellStyle name="20% - Accent5 2 2 6 2 3" xfId="10472" xr:uid="{00000000-0005-0000-0000-0000FE280000}"/>
    <cellStyle name="20% - Accent5 2 2 6 2_OATT calc" xfId="10473" xr:uid="{00000000-0005-0000-0000-0000FF280000}"/>
    <cellStyle name="20% - Accent5 2 2 6 3" xfId="10474" xr:uid="{00000000-0005-0000-0000-000000290000}"/>
    <cellStyle name="20% - Accent5 2 2 6 4" xfId="10475" xr:uid="{00000000-0005-0000-0000-000001290000}"/>
    <cellStyle name="20% - Accent5 2 2 6 5" xfId="10476" xr:uid="{00000000-0005-0000-0000-000002290000}"/>
    <cellStyle name="20% - Accent5 2 2 6_OATT calc" xfId="10477" xr:uid="{00000000-0005-0000-0000-000003290000}"/>
    <cellStyle name="20% - Accent5 2 2 7" xfId="10478" xr:uid="{00000000-0005-0000-0000-000004290000}"/>
    <cellStyle name="20% - Accent5 2 2 7 2" xfId="10479" xr:uid="{00000000-0005-0000-0000-000005290000}"/>
    <cellStyle name="20% - Accent5 2 2 7 2 2" xfId="10480" xr:uid="{00000000-0005-0000-0000-000006290000}"/>
    <cellStyle name="20% - Accent5 2 2 7 2 3" xfId="10481" xr:uid="{00000000-0005-0000-0000-000007290000}"/>
    <cellStyle name="20% - Accent5 2 2 7 2_OATT calc" xfId="10482" xr:uid="{00000000-0005-0000-0000-000008290000}"/>
    <cellStyle name="20% - Accent5 2 2 7 3" xfId="10483" xr:uid="{00000000-0005-0000-0000-000009290000}"/>
    <cellStyle name="20% - Accent5 2 2 7 4" xfId="10484" xr:uid="{00000000-0005-0000-0000-00000A290000}"/>
    <cellStyle name="20% - Accent5 2 2 7_OATT calc" xfId="10485" xr:uid="{00000000-0005-0000-0000-00000B290000}"/>
    <cellStyle name="20% - Accent5 2 2 8" xfId="10486" xr:uid="{00000000-0005-0000-0000-00000C290000}"/>
    <cellStyle name="20% - Accent5 2 2 8 2" xfId="10487" xr:uid="{00000000-0005-0000-0000-00000D290000}"/>
    <cellStyle name="20% - Accent5 2 2 8 2 2" xfId="10488" xr:uid="{00000000-0005-0000-0000-00000E290000}"/>
    <cellStyle name="20% - Accent5 2 2 8 2 3" xfId="10489" xr:uid="{00000000-0005-0000-0000-00000F290000}"/>
    <cellStyle name="20% - Accent5 2 2 8 2_OATT calc" xfId="10490" xr:uid="{00000000-0005-0000-0000-000010290000}"/>
    <cellStyle name="20% - Accent5 2 2 8 3" xfId="10491" xr:uid="{00000000-0005-0000-0000-000011290000}"/>
    <cellStyle name="20% - Accent5 2 2 8 4" xfId="10492" xr:uid="{00000000-0005-0000-0000-000012290000}"/>
    <cellStyle name="20% - Accent5 2 2 8_OATT calc" xfId="10493" xr:uid="{00000000-0005-0000-0000-000013290000}"/>
    <cellStyle name="20% - Accent5 2 2 9" xfId="10494" xr:uid="{00000000-0005-0000-0000-000014290000}"/>
    <cellStyle name="20% - Accent5 2 2 9 2" xfId="10495" xr:uid="{00000000-0005-0000-0000-000015290000}"/>
    <cellStyle name="20% - Accent5 2 2 9 3" xfId="10496" xr:uid="{00000000-0005-0000-0000-000016290000}"/>
    <cellStyle name="20% - Accent5 2 2 9_OATT calc" xfId="10497" xr:uid="{00000000-0005-0000-0000-000017290000}"/>
    <cellStyle name="20% - Accent5 2 2_OATT calc" xfId="10498" xr:uid="{00000000-0005-0000-0000-000018290000}"/>
    <cellStyle name="20% - Accent5 2 3" xfId="10499" xr:uid="{00000000-0005-0000-0000-000019290000}"/>
    <cellStyle name="20% - Accent5 2 3 2" xfId="10500" xr:uid="{00000000-0005-0000-0000-00001A290000}"/>
    <cellStyle name="20% - Accent5 2 4" xfId="10501" xr:uid="{00000000-0005-0000-0000-00001B290000}"/>
    <cellStyle name="20% - Accent5 2 4 10" xfId="10502" xr:uid="{00000000-0005-0000-0000-00001C290000}"/>
    <cellStyle name="20% - Accent5 2 4 11" xfId="10503" xr:uid="{00000000-0005-0000-0000-00001D290000}"/>
    <cellStyle name="20% - Accent5 2 4 12" xfId="10504" xr:uid="{00000000-0005-0000-0000-00001E290000}"/>
    <cellStyle name="20% - Accent5 2 4 2" xfId="10505" xr:uid="{00000000-0005-0000-0000-00001F290000}"/>
    <cellStyle name="20% - Accent5 2 4 2 10" xfId="10506" xr:uid="{00000000-0005-0000-0000-000020290000}"/>
    <cellStyle name="20% - Accent5 2 4 2 11" xfId="10507" xr:uid="{00000000-0005-0000-0000-000021290000}"/>
    <cellStyle name="20% - Accent5 2 4 2 2" xfId="10508" xr:uid="{00000000-0005-0000-0000-000022290000}"/>
    <cellStyle name="20% - Accent5 2 4 2 2 10" xfId="10509" xr:uid="{00000000-0005-0000-0000-000023290000}"/>
    <cellStyle name="20% - Accent5 2 4 2 2 11" xfId="10510" xr:uid="{00000000-0005-0000-0000-000024290000}"/>
    <cellStyle name="20% - Accent5 2 4 2 2 2" xfId="10511" xr:uid="{00000000-0005-0000-0000-000025290000}"/>
    <cellStyle name="20% - Accent5 2 4 2 2 2 2" xfId="10512" xr:uid="{00000000-0005-0000-0000-000026290000}"/>
    <cellStyle name="20% - Accent5 2 4 2 2 2 2 2" xfId="10513" xr:uid="{00000000-0005-0000-0000-000027290000}"/>
    <cellStyle name="20% - Accent5 2 4 2 2 2 2 3" xfId="10514" xr:uid="{00000000-0005-0000-0000-000028290000}"/>
    <cellStyle name="20% - Accent5 2 4 2 2 2 2_OATT calc" xfId="10515" xr:uid="{00000000-0005-0000-0000-000029290000}"/>
    <cellStyle name="20% - Accent5 2 4 2 2 2 3" xfId="10516" xr:uid="{00000000-0005-0000-0000-00002A290000}"/>
    <cellStyle name="20% - Accent5 2 4 2 2 2 4" xfId="10517" xr:uid="{00000000-0005-0000-0000-00002B290000}"/>
    <cellStyle name="20% - Accent5 2 4 2 2 2 5" xfId="10518" xr:uid="{00000000-0005-0000-0000-00002C290000}"/>
    <cellStyle name="20% - Accent5 2 4 2 2 2_OATT calc" xfId="10519" xr:uid="{00000000-0005-0000-0000-00002D290000}"/>
    <cellStyle name="20% - Accent5 2 4 2 2 3" xfId="10520" xr:uid="{00000000-0005-0000-0000-00002E290000}"/>
    <cellStyle name="20% - Accent5 2 4 2 2 3 2" xfId="10521" xr:uid="{00000000-0005-0000-0000-00002F290000}"/>
    <cellStyle name="20% - Accent5 2 4 2 2 3 2 2" xfId="10522" xr:uid="{00000000-0005-0000-0000-000030290000}"/>
    <cellStyle name="20% - Accent5 2 4 2 2 3 2 3" xfId="10523" xr:uid="{00000000-0005-0000-0000-000031290000}"/>
    <cellStyle name="20% - Accent5 2 4 2 2 3 2_OATT calc" xfId="10524" xr:uid="{00000000-0005-0000-0000-000032290000}"/>
    <cellStyle name="20% - Accent5 2 4 2 2 3 3" xfId="10525" xr:uid="{00000000-0005-0000-0000-000033290000}"/>
    <cellStyle name="20% - Accent5 2 4 2 2 3 4" xfId="10526" xr:uid="{00000000-0005-0000-0000-000034290000}"/>
    <cellStyle name="20% - Accent5 2 4 2 2 3_OATT calc" xfId="10527" xr:uid="{00000000-0005-0000-0000-000035290000}"/>
    <cellStyle name="20% - Accent5 2 4 2 2 4" xfId="10528" xr:uid="{00000000-0005-0000-0000-000036290000}"/>
    <cellStyle name="20% - Accent5 2 4 2 2 4 2" xfId="10529" xr:uid="{00000000-0005-0000-0000-000037290000}"/>
    <cellStyle name="20% - Accent5 2 4 2 2 4 3" xfId="10530" xr:uid="{00000000-0005-0000-0000-000038290000}"/>
    <cellStyle name="20% - Accent5 2 4 2 2 4_OATT calc" xfId="10531" xr:uid="{00000000-0005-0000-0000-000039290000}"/>
    <cellStyle name="20% - Accent5 2 4 2 2 5" xfId="10532" xr:uid="{00000000-0005-0000-0000-00003A290000}"/>
    <cellStyle name="20% - Accent5 2 4 2 2 6" xfId="10533" xr:uid="{00000000-0005-0000-0000-00003B290000}"/>
    <cellStyle name="20% - Accent5 2 4 2 2 7" xfId="10534" xr:uid="{00000000-0005-0000-0000-00003C290000}"/>
    <cellStyle name="20% - Accent5 2 4 2 2 8" xfId="10535" xr:uid="{00000000-0005-0000-0000-00003D290000}"/>
    <cellStyle name="20% - Accent5 2 4 2 2 9" xfId="10536" xr:uid="{00000000-0005-0000-0000-00003E290000}"/>
    <cellStyle name="20% - Accent5 2 4 2 2_OATT calc" xfId="10537" xr:uid="{00000000-0005-0000-0000-00003F290000}"/>
    <cellStyle name="20% - Accent5 2 4 2 3" xfId="10538" xr:uid="{00000000-0005-0000-0000-000040290000}"/>
    <cellStyle name="20% - Accent5 2 4 2 3 2" xfId="10539" xr:uid="{00000000-0005-0000-0000-000041290000}"/>
    <cellStyle name="20% - Accent5 2 4 2 3 2 2" xfId="10540" xr:uid="{00000000-0005-0000-0000-000042290000}"/>
    <cellStyle name="20% - Accent5 2 4 2 3 2 3" xfId="10541" xr:uid="{00000000-0005-0000-0000-000043290000}"/>
    <cellStyle name="20% - Accent5 2 4 2 3 2_OATT calc" xfId="10542" xr:uid="{00000000-0005-0000-0000-000044290000}"/>
    <cellStyle name="20% - Accent5 2 4 2 3 3" xfId="10543" xr:uid="{00000000-0005-0000-0000-000045290000}"/>
    <cellStyle name="20% - Accent5 2 4 2 3 4" xfId="10544" xr:uid="{00000000-0005-0000-0000-000046290000}"/>
    <cellStyle name="20% - Accent5 2 4 2 3 5" xfId="10545" xr:uid="{00000000-0005-0000-0000-000047290000}"/>
    <cellStyle name="20% - Accent5 2 4 2 3_OATT calc" xfId="10546" xr:uid="{00000000-0005-0000-0000-000048290000}"/>
    <cellStyle name="20% - Accent5 2 4 2 4" xfId="10547" xr:uid="{00000000-0005-0000-0000-000049290000}"/>
    <cellStyle name="20% - Accent5 2 4 2 4 2" xfId="10548" xr:uid="{00000000-0005-0000-0000-00004A290000}"/>
    <cellStyle name="20% - Accent5 2 4 2 4 2 2" xfId="10549" xr:uid="{00000000-0005-0000-0000-00004B290000}"/>
    <cellStyle name="20% - Accent5 2 4 2 4 2 3" xfId="10550" xr:uid="{00000000-0005-0000-0000-00004C290000}"/>
    <cellStyle name="20% - Accent5 2 4 2 4 2_OATT calc" xfId="10551" xr:uid="{00000000-0005-0000-0000-00004D290000}"/>
    <cellStyle name="20% - Accent5 2 4 2 4 3" xfId="10552" xr:uid="{00000000-0005-0000-0000-00004E290000}"/>
    <cellStyle name="20% - Accent5 2 4 2 4 4" xfId="10553" xr:uid="{00000000-0005-0000-0000-00004F290000}"/>
    <cellStyle name="20% - Accent5 2 4 2 4_OATT calc" xfId="10554" xr:uid="{00000000-0005-0000-0000-000050290000}"/>
    <cellStyle name="20% - Accent5 2 4 2 5" xfId="10555" xr:uid="{00000000-0005-0000-0000-000051290000}"/>
    <cellStyle name="20% - Accent5 2 4 2 5 2" xfId="10556" xr:uid="{00000000-0005-0000-0000-000052290000}"/>
    <cellStyle name="20% - Accent5 2 4 2 5 3" xfId="10557" xr:uid="{00000000-0005-0000-0000-000053290000}"/>
    <cellStyle name="20% - Accent5 2 4 2 5_OATT calc" xfId="10558" xr:uid="{00000000-0005-0000-0000-000054290000}"/>
    <cellStyle name="20% - Accent5 2 4 2 6" xfId="10559" xr:uid="{00000000-0005-0000-0000-000055290000}"/>
    <cellStyle name="20% - Accent5 2 4 2 7" xfId="10560" xr:uid="{00000000-0005-0000-0000-000056290000}"/>
    <cellStyle name="20% - Accent5 2 4 2 8" xfId="10561" xr:uid="{00000000-0005-0000-0000-000057290000}"/>
    <cellStyle name="20% - Accent5 2 4 2 9" xfId="10562" xr:uid="{00000000-0005-0000-0000-000058290000}"/>
    <cellStyle name="20% - Accent5 2 4 2_OATT calc" xfId="10563" xr:uid="{00000000-0005-0000-0000-000059290000}"/>
    <cellStyle name="20% - Accent5 2 4 3" xfId="10564" xr:uid="{00000000-0005-0000-0000-00005A290000}"/>
    <cellStyle name="20% - Accent5 2 4 3 10" xfId="10565" xr:uid="{00000000-0005-0000-0000-00005B290000}"/>
    <cellStyle name="20% - Accent5 2 4 3 11" xfId="10566" xr:uid="{00000000-0005-0000-0000-00005C290000}"/>
    <cellStyle name="20% - Accent5 2 4 3 2" xfId="10567" xr:uid="{00000000-0005-0000-0000-00005D290000}"/>
    <cellStyle name="20% - Accent5 2 4 3 2 2" xfId="10568" xr:uid="{00000000-0005-0000-0000-00005E290000}"/>
    <cellStyle name="20% - Accent5 2 4 3 2 2 2" xfId="10569" xr:uid="{00000000-0005-0000-0000-00005F290000}"/>
    <cellStyle name="20% - Accent5 2 4 3 2 2 3" xfId="10570" xr:uid="{00000000-0005-0000-0000-000060290000}"/>
    <cellStyle name="20% - Accent5 2 4 3 2 2_OATT calc" xfId="10571" xr:uid="{00000000-0005-0000-0000-000061290000}"/>
    <cellStyle name="20% - Accent5 2 4 3 2 3" xfId="10572" xr:uid="{00000000-0005-0000-0000-000062290000}"/>
    <cellStyle name="20% - Accent5 2 4 3 2 4" xfId="10573" xr:uid="{00000000-0005-0000-0000-000063290000}"/>
    <cellStyle name="20% - Accent5 2 4 3 2 5" xfId="10574" xr:uid="{00000000-0005-0000-0000-000064290000}"/>
    <cellStyle name="20% - Accent5 2 4 3 2_OATT calc" xfId="10575" xr:uid="{00000000-0005-0000-0000-000065290000}"/>
    <cellStyle name="20% - Accent5 2 4 3 3" xfId="10576" xr:uid="{00000000-0005-0000-0000-000066290000}"/>
    <cellStyle name="20% - Accent5 2 4 3 3 2" xfId="10577" xr:uid="{00000000-0005-0000-0000-000067290000}"/>
    <cellStyle name="20% - Accent5 2 4 3 3 2 2" xfId="10578" xr:uid="{00000000-0005-0000-0000-000068290000}"/>
    <cellStyle name="20% - Accent5 2 4 3 3 2 3" xfId="10579" xr:uid="{00000000-0005-0000-0000-000069290000}"/>
    <cellStyle name="20% - Accent5 2 4 3 3 2_OATT calc" xfId="10580" xr:uid="{00000000-0005-0000-0000-00006A290000}"/>
    <cellStyle name="20% - Accent5 2 4 3 3 3" xfId="10581" xr:uid="{00000000-0005-0000-0000-00006B290000}"/>
    <cellStyle name="20% - Accent5 2 4 3 3 4" xfId="10582" xr:uid="{00000000-0005-0000-0000-00006C290000}"/>
    <cellStyle name="20% - Accent5 2 4 3 3_OATT calc" xfId="10583" xr:uid="{00000000-0005-0000-0000-00006D290000}"/>
    <cellStyle name="20% - Accent5 2 4 3 4" xfId="10584" xr:uid="{00000000-0005-0000-0000-00006E290000}"/>
    <cellStyle name="20% - Accent5 2 4 3 4 2" xfId="10585" xr:uid="{00000000-0005-0000-0000-00006F290000}"/>
    <cellStyle name="20% - Accent5 2 4 3 4 3" xfId="10586" xr:uid="{00000000-0005-0000-0000-000070290000}"/>
    <cellStyle name="20% - Accent5 2 4 3 4_OATT calc" xfId="10587" xr:uid="{00000000-0005-0000-0000-000071290000}"/>
    <cellStyle name="20% - Accent5 2 4 3 5" xfId="10588" xr:uid="{00000000-0005-0000-0000-000072290000}"/>
    <cellStyle name="20% - Accent5 2 4 3 6" xfId="10589" xr:uid="{00000000-0005-0000-0000-000073290000}"/>
    <cellStyle name="20% - Accent5 2 4 3 7" xfId="10590" xr:uid="{00000000-0005-0000-0000-000074290000}"/>
    <cellStyle name="20% - Accent5 2 4 3 8" xfId="10591" xr:uid="{00000000-0005-0000-0000-000075290000}"/>
    <cellStyle name="20% - Accent5 2 4 3 9" xfId="10592" xr:uid="{00000000-0005-0000-0000-000076290000}"/>
    <cellStyle name="20% - Accent5 2 4 3_OATT calc" xfId="10593" xr:uid="{00000000-0005-0000-0000-000077290000}"/>
    <cellStyle name="20% - Accent5 2 4 4" xfId="10594" xr:uid="{00000000-0005-0000-0000-000078290000}"/>
    <cellStyle name="20% - Accent5 2 4 4 2" xfId="10595" xr:uid="{00000000-0005-0000-0000-000079290000}"/>
    <cellStyle name="20% - Accent5 2 4 4 2 2" xfId="10596" xr:uid="{00000000-0005-0000-0000-00007A290000}"/>
    <cellStyle name="20% - Accent5 2 4 4 2 3" xfId="10597" xr:uid="{00000000-0005-0000-0000-00007B290000}"/>
    <cellStyle name="20% - Accent5 2 4 4 2_OATT calc" xfId="10598" xr:uid="{00000000-0005-0000-0000-00007C290000}"/>
    <cellStyle name="20% - Accent5 2 4 4 3" xfId="10599" xr:uid="{00000000-0005-0000-0000-00007D290000}"/>
    <cellStyle name="20% - Accent5 2 4 4 4" xfId="10600" xr:uid="{00000000-0005-0000-0000-00007E290000}"/>
    <cellStyle name="20% - Accent5 2 4 4 5" xfId="10601" xr:uid="{00000000-0005-0000-0000-00007F290000}"/>
    <cellStyle name="20% - Accent5 2 4 4_OATT calc" xfId="10602" xr:uid="{00000000-0005-0000-0000-000080290000}"/>
    <cellStyle name="20% - Accent5 2 4 5" xfId="10603" xr:uid="{00000000-0005-0000-0000-000081290000}"/>
    <cellStyle name="20% - Accent5 2 4 5 2" xfId="10604" xr:uid="{00000000-0005-0000-0000-000082290000}"/>
    <cellStyle name="20% - Accent5 2 4 5 2 2" xfId="10605" xr:uid="{00000000-0005-0000-0000-000083290000}"/>
    <cellStyle name="20% - Accent5 2 4 5 2 3" xfId="10606" xr:uid="{00000000-0005-0000-0000-000084290000}"/>
    <cellStyle name="20% - Accent5 2 4 5 2_OATT calc" xfId="10607" xr:uid="{00000000-0005-0000-0000-000085290000}"/>
    <cellStyle name="20% - Accent5 2 4 5 3" xfId="10608" xr:uid="{00000000-0005-0000-0000-000086290000}"/>
    <cellStyle name="20% - Accent5 2 4 5 4" xfId="10609" xr:uid="{00000000-0005-0000-0000-000087290000}"/>
    <cellStyle name="20% - Accent5 2 4 5_OATT calc" xfId="10610" xr:uid="{00000000-0005-0000-0000-000088290000}"/>
    <cellStyle name="20% - Accent5 2 4 6" xfId="10611" xr:uid="{00000000-0005-0000-0000-000089290000}"/>
    <cellStyle name="20% - Accent5 2 4 6 2" xfId="10612" xr:uid="{00000000-0005-0000-0000-00008A290000}"/>
    <cellStyle name="20% - Accent5 2 4 6 3" xfId="10613" xr:uid="{00000000-0005-0000-0000-00008B290000}"/>
    <cellStyle name="20% - Accent5 2 4 6_OATT calc" xfId="10614" xr:uid="{00000000-0005-0000-0000-00008C290000}"/>
    <cellStyle name="20% - Accent5 2 4 7" xfId="10615" xr:uid="{00000000-0005-0000-0000-00008D290000}"/>
    <cellStyle name="20% - Accent5 2 4 8" xfId="10616" xr:uid="{00000000-0005-0000-0000-00008E290000}"/>
    <cellStyle name="20% - Accent5 2 4 9" xfId="10617" xr:uid="{00000000-0005-0000-0000-00008F290000}"/>
    <cellStyle name="20% - Accent5 2 4_OATT calc" xfId="10618" xr:uid="{00000000-0005-0000-0000-000090290000}"/>
    <cellStyle name="20% - Accent5 2 5" xfId="10619" xr:uid="{00000000-0005-0000-0000-000091290000}"/>
    <cellStyle name="20% - Accent5 2 5 2" xfId="10620" xr:uid="{00000000-0005-0000-0000-000092290000}"/>
    <cellStyle name="20% - Accent5 2 5 2 2" xfId="10621" xr:uid="{00000000-0005-0000-0000-000093290000}"/>
    <cellStyle name="20% - Accent5 2 5 2 3" xfId="10622" xr:uid="{00000000-0005-0000-0000-000094290000}"/>
    <cellStyle name="20% - Accent5 2 5 2_OATT calc" xfId="10623" xr:uid="{00000000-0005-0000-0000-000095290000}"/>
    <cellStyle name="20% - Accent5 2 5 3" xfId="10624" xr:uid="{00000000-0005-0000-0000-000096290000}"/>
    <cellStyle name="20% - Accent5 2 5 4" xfId="10625" xr:uid="{00000000-0005-0000-0000-000097290000}"/>
    <cellStyle name="20% - Accent5 2 5 5" xfId="10626" xr:uid="{00000000-0005-0000-0000-000098290000}"/>
    <cellStyle name="20% - Accent5 2 5_OATT calc" xfId="10627" xr:uid="{00000000-0005-0000-0000-000099290000}"/>
    <cellStyle name="20% - Accent5 2 6" xfId="10628" xr:uid="{00000000-0005-0000-0000-00009A290000}"/>
    <cellStyle name="20% - Accent5 2 6 2" xfId="10629" xr:uid="{00000000-0005-0000-0000-00009B290000}"/>
    <cellStyle name="20% - Accent5 2 6 2 2" xfId="10630" xr:uid="{00000000-0005-0000-0000-00009C290000}"/>
    <cellStyle name="20% - Accent5 2 6 2 3" xfId="10631" xr:uid="{00000000-0005-0000-0000-00009D290000}"/>
    <cellStyle name="20% - Accent5 2 6 2_OATT calc" xfId="10632" xr:uid="{00000000-0005-0000-0000-00009E290000}"/>
    <cellStyle name="20% - Accent5 2 6 3" xfId="10633" xr:uid="{00000000-0005-0000-0000-00009F290000}"/>
    <cellStyle name="20% - Accent5 2 6 4" xfId="10634" xr:uid="{00000000-0005-0000-0000-0000A0290000}"/>
    <cellStyle name="20% - Accent5 2 6_OATT calc" xfId="10635" xr:uid="{00000000-0005-0000-0000-0000A1290000}"/>
    <cellStyle name="20% - Accent5 2 7" xfId="10636" xr:uid="{00000000-0005-0000-0000-0000A2290000}"/>
    <cellStyle name="20% - Accent5 2 7 2" xfId="10637" xr:uid="{00000000-0005-0000-0000-0000A3290000}"/>
    <cellStyle name="20% - Accent5 2 7 3" xfId="10638" xr:uid="{00000000-0005-0000-0000-0000A4290000}"/>
    <cellStyle name="20% - Accent5 2 7_OATT calc" xfId="10639" xr:uid="{00000000-0005-0000-0000-0000A5290000}"/>
    <cellStyle name="20% - Accent5 2 8" xfId="10640" xr:uid="{00000000-0005-0000-0000-0000A6290000}"/>
    <cellStyle name="20% - Accent5 2 9" xfId="10641" xr:uid="{00000000-0005-0000-0000-0000A7290000}"/>
    <cellStyle name="20% - Accent5 2_OATT calc" xfId="10642" xr:uid="{00000000-0005-0000-0000-0000A8290000}"/>
    <cellStyle name="20% - Accent5 20" xfId="10643" xr:uid="{00000000-0005-0000-0000-0000A9290000}"/>
    <cellStyle name="20% - Accent5 3" xfId="10644" xr:uid="{00000000-0005-0000-0000-0000AA290000}"/>
    <cellStyle name="20% - Accent5 3 10" xfId="10645" xr:uid="{00000000-0005-0000-0000-0000AB290000}"/>
    <cellStyle name="20% - Accent5 3 11" xfId="10646" xr:uid="{00000000-0005-0000-0000-0000AC290000}"/>
    <cellStyle name="20% - Accent5 3 12" xfId="10647" xr:uid="{00000000-0005-0000-0000-0000AD290000}"/>
    <cellStyle name="20% - Accent5 3 13" xfId="10648" xr:uid="{00000000-0005-0000-0000-0000AE290000}"/>
    <cellStyle name="20% - Accent5 3 14" xfId="10649" xr:uid="{00000000-0005-0000-0000-0000AF290000}"/>
    <cellStyle name="20% - Accent5 3 15" xfId="10650" xr:uid="{00000000-0005-0000-0000-0000B0290000}"/>
    <cellStyle name="20% - Accent5 3 16" xfId="55358" xr:uid="{00000000-0005-0000-0000-0000B1290000}"/>
    <cellStyle name="20% - Accent5 3 2" xfId="10651" xr:uid="{00000000-0005-0000-0000-0000B2290000}"/>
    <cellStyle name="20% - Accent5 3 2 10" xfId="10652" xr:uid="{00000000-0005-0000-0000-0000B3290000}"/>
    <cellStyle name="20% - Accent5 3 2 11" xfId="10653" xr:uid="{00000000-0005-0000-0000-0000B4290000}"/>
    <cellStyle name="20% - Accent5 3 2 12" xfId="10654" xr:uid="{00000000-0005-0000-0000-0000B5290000}"/>
    <cellStyle name="20% - Accent5 3 2 13" xfId="10655" xr:uid="{00000000-0005-0000-0000-0000B6290000}"/>
    <cellStyle name="20% - Accent5 3 2 14" xfId="10656" xr:uid="{00000000-0005-0000-0000-0000B7290000}"/>
    <cellStyle name="20% - Accent5 3 2 2" xfId="10657" xr:uid="{00000000-0005-0000-0000-0000B8290000}"/>
    <cellStyle name="20% - Accent5 3 2 2 10" xfId="10658" xr:uid="{00000000-0005-0000-0000-0000B9290000}"/>
    <cellStyle name="20% - Accent5 3 2 2 11" xfId="10659" xr:uid="{00000000-0005-0000-0000-0000BA290000}"/>
    <cellStyle name="20% - Accent5 3 2 2 12" xfId="10660" xr:uid="{00000000-0005-0000-0000-0000BB290000}"/>
    <cellStyle name="20% - Accent5 3 2 2 2" xfId="10661" xr:uid="{00000000-0005-0000-0000-0000BC290000}"/>
    <cellStyle name="20% - Accent5 3 2 2 2 10" xfId="10662" xr:uid="{00000000-0005-0000-0000-0000BD290000}"/>
    <cellStyle name="20% - Accent5 3 2 2 2 11" xfId="10663" xr:uid="{00000000-0005-0000-0000-0000BE290000}"/>
    <cellStyle name="20% - Accent5 3 2 2 2 2" xfId="10664" xr:uid="{00000000-0005-0000-0000-0000BF290000}"/>
    <cellStyle name="20% - Accent5 3 2 2 2 2 10" xfId="10665" xr:uid="{00000000-0005-0000-0000-0000C0290000}"/>
    <cellStyle name="20% - Accent5 3 2 2 2 2 11" xfId="10666" xr:uid="{00000000-0005-0000-0000-0000C1290000}"/>
    <cellStyle name="20% - Accent5 3 2 2 2 2 2" xfId="10667" xr:uid="{00000000-0005-0000-0000-0000C2290000}"/>
    <cellStyle name="20% - Accent5 3 2 2 2 2 2 2" xfId="10668" xr:uid="{00000000-0005-0000-0000-0000C3290000}"/>
    <cellStyle name="20% - Accent5 3 2 2 2 2 2 2 2" xfId="10669" xr:uid="{00000000-0005-0000-0000-0000C4290000}"/>
    <cellStyle name="20% - Accent5 3 2 2 2 2 2 2 3" xfId="10670" xr:uid="{00000000-0005-0000-0000-0000C5290000}"/>
    <cellStyle name="20% - Accent5 3 2 2 2 2 2 2_OATT calc" xfId="10671" xr:uid="{00000000-0005-0000-0000-0000C6290000}"/>
    <cellStyle name="20% - Accent5 3 2 2 2 2 2 3" xfId="10672" xr:uid="{00000000-0005-0000-0000-0000C7290000}"/>
    <cellStyle name="20% - Accent5 3 2 2 2 2 2 4" xfId="10673" xr:uid="{00000000-0005-0000-0000-0000C8290000}"/>
    <cellStyle name="20% - Accent5 3 2 2 2 2 2 5" xfId="10674" xr:uid="{00000000-0005-0000-0000-0000C9290000}"/>
    <cellStyle name="20% - Accent5 3 2 2 2 2 2_OATT calc" xfId="10675" xr:uid="{00000000-0005-0000-0000-0000CA290000}"/>
    <cellStyle name="20% - Accent5 3 2 2 2 2 3" xfId="10676" xr:uid="{00000000-0005-0000-0000-0000CB290000}"/>
    <cellStyle name="20% - Accent5 3 2 2 2 2 3 2" xfId="10677" xr:uid="{00000000-0005-0000-0000-0000CC290000}"/>
    <cellStyle name="20% - Accent5 3 2 2 2 2 3 2 2" xfId="10678" xr:uid="{00000000-0005-0000-0000-0000CD290000}"/>
    <cellStyle name="20% - Accent5 3 2 2 2 2 3 2 3" xfId="10679" xr:uid="{00000000-0005-0000-0000-0000CE290000}"/>
    <cellStyle name="20% - Accent5 3 2 2 2 2 3 2_OATT calc" xfId="10680" xr:uid="{00000000-0005-0000-0000-0000CF290000}"/>
    <cellStyle name="20% - Accent5 3 2 2 2 2 3 3" xfId="10681" xr:uid="{00000000-0005-0000-0000-0000D0290000}"/>
    <cellStyle name="20% - Accent5 3 2 2 2 2 3 4" xfId="10682" xr:uid="{00000000-0005-0000-0000-0000D1290000}"/>
    <cellStyle name="20% - Accent5 3 2 2 2 2 3_OATT calc" xfId="10683" xr:uid="{00000000-0005-0000-0000-0000D2290000}"/>
    <cellStyle name="20% - Accent5 3 2 2 2 2 4" xfId="10684" xr:uid="{00000000-0005-0000-0000-0000D3290000}"/>
    <cellStyle name="20% - Accent5 3 2 2 2 2 4 2" xfId="10685" xr:uid="{00000000-0005-0000-0000-0000D4290000}"/>
    <cellStyle name="20% - Accent5 3 2 2 2 2 4 3" xfId="10686" xr:uid="{00000000-0005-0000-0000-0000D5290000}"/>
    <cellStyle name="20% - Accent5 3 2 2 2 2 4_OATT calc" xfId="10687" xr:uid="{00000000-0005-0000-0000-0000D6290000}"/>
    <cellStyle name="20% - Accent5 3 2 2 2 2 5" xfId="10688" xr:uid="{00000000-0005-0000-0000-0000D7290000}"/>
    <cellStyle name="20% - Accent5 3 2 2 2 2 6" xfId="10689" xr:uid="{00000000-0005-0000-0000-0000D8290000}"/>
    <cellStyle name="20% - Accent5 3 2 2 2 2 7" xfId="10690" xr:uid="{00000000-0005-0000-0000-0000D9290000}"/>
    <cellStyle name="20% - Accent5 3 2 2 2 2 8" xfId="10691" xr:uid="{00000000-0005-0000-0000-0000DA290000}"/>
    <cellStyle name="20% - Accent5 3 2 2 2 2 9" xfId="10692" xr:uid="{00000000-0005-0000-0000-0000DB290000}"/>
    <cellStyle name="20% - Accent5 3 2 2 2 2_OATT calc" xfId="10693" xr:uid="{00000000-0005-0000-0000-0000DC290000}"/>
    <cellStyle name="20% - Accent5 3 2 2 2 3" xfId="10694" xr:uid="{00000000-0005-0000-0000-0000DD290000}"/>
    <cellStyle name="20% - Accent5 3 2 2 2 3 2" xfId="10695" xr:uid="{00000000-0005-0000-0000-0000DE290000}"/>
    <cellStyle name="20% - Accent5 3 2 2 2 3 2 2" xfId="10696" xr:uid="{00000000-0005-0000-0000-0000DF290000}"/>
    <cellStyle name="20% - Accent5 3 2 2 2 3 2 3" xfId="10697" xr:uid="{00000000-0005-0000-0000-0000E0290000}"/>
    <cellStyle name="20% - Accent5 3 2 2 2 3 2_OATT calc" xfId="10698" xr:uid="{00000000-0005-0000-0000-0000E1290000}"/>
    <cellStyle name="20% - Accent5 3 2 2 2 3 3" xfId="10699" xr:uid="{00000000-0005-0000-0000-0000E2290000}"/>
    <cellStyle name="20% - Accent5 3 2 2 2 3 4" xfId="10700" xr:uid="{00000000-0005-0000-0000-0000E3290000}"/>
    <cellStyle name="20% - Accent5 3 2 2 2 3 5" xfId="10701" xr:uid="{00000000-0005-0000-0000-0000E4290000}"/>
    <cellStyle name="20% - Accent5 3 2 2 2 3_OATT calc" xfId="10702" xr:uid="{00000000-0005-0000-0000-0000E5290000}"/>
    <cellStyle name="20% - Accent5 3 2 2 2 4" xfId="10703" xr:uid="{00000000-0005-0000-0000-0000E6290000}"/>
    <cellStyle name="20% - Accent5 3 2 2 2 4 2" xfId="10704" xr:uid="{00000000-0005-0000-0000-0000E7290000}"/>
    <cellStyle name="20% - Accent5 3 2 2 2 4 2 2" xfId="10705" xr:uid="{00000000-0005-0000-0000-0000E8290000}"/>
    <cellStyle name="20% - Accent5 3 2 2 2 4 2 3" xfId="10706" xr:uid="{00000000-0005-0000-0000-0000E9290000}"/>
    <cellStyle name="20% - Accent5 3 2 2 2 4 2_OATT calc" xfId="10707" xr:uid="{00000000-0005-0000-0000-0000EA290000}"/>
    <cellStyle name="20% - Accent5 3 2 2 2 4 3" xfId="10708" xr:uid="{00000000-0005-0000-0000-0000EB290000}"/>
    <cellStyle name="20% - Accent5 3 2 2 2 4 4" xfId="10709" xr:uid="{00000000-0005-0000-0000-0000EC290000}"/>
    <cellStyle name="20% - Accent5 3 2 2 2 4_OATT calc" xfId="10710" xr:uid="{00000000-0005-0000-0000-0000ED290000}"/>
    <cellStyle name="20% - Accent5 3 2 2 2 5" xfId="10711" xr:uid="{00000000-0005-0000-0000-0000EE290000}"/>
    <cellStyle name="20% - Accent5 3 2 2 2 5 2" xfId="10712" xr:uid="{00000000-0005-0000-0000-0000EF290000}"/>
    <cellStyle name="20% - Accent5 3 2 2 2 5 3" xfId="10713" xr:uid="{00000000-0005-0000-0000-0000F0290000}"/>
    <cellStyle name="20% - Accent5 3 2 2 2 5_OATT calc" xfId="10714" xr:uid="{00000000-0005-0000-0000-0000F1290000}"/>
    <cellStyle name="20% - Accent5 3 2 2 2 6" xfId="10715" xr:uid="{00000000-0005-0000-0000-0000F2290000}"/>
    <cellStyle name="20% - Accent5 3 2 2 2 7" xfId="10716" xr:uid="{00000000-0005-0000-0000-0000F3290000}"/>
    <cellStyle name="20% - Accent5 3 2 2 2 8" xfId="10717" xr:uid="{00000000-0005-0000-0000-0000F4290000}"/>
    <cellStyle name="20% - Accent5 3 2 2 2 9" xfId="10718" xr:uid="{00000000-0005-0000-0000-0000F5290000}"/>
    <cellStyle name="20% - Accent5 3 2 2 2_OATT calc" xfId="10719" xr:uid="{00000000-0005-0000-0000-0000F6290000}"/>
    <cellStyle name="20% - Accent5 3 2 2 3" xfId="10720" xr:uid="{00000000-0005-0000-0000-0000F7290000}"/>
    <cellStyle name="20% - Accent5 3 2 2 3 10" xfId="10721" xr:uid="{00000000-0005-0000-0000-0000F8290000}"/>
    <cellStyle name="20% - Accent5 3 2 2 3 11" xfId="10722" xr:uid="{00000000-0005-0000-0000-0000F9290000}"/>
    <cellStyle name="20% - Accent5 3 2 2 3 2" xfId="10723" xr:uid="{00000000-0005-0000-0000-0000FA290000}"/>
    <cellStyle name="20% - Accent5 3 2 2 3 2 2" xfId="10724" xr:uid="{00000000-0005-0000-0000-0000FB290000}"/>
    <cellStyle name="20% - Accent5 3 2 2 3 2 2 2" xfId="10725" xr:uid="{00000000-0005-0000-0000-0000FC290000}"/>
    <cellStyle name="20% - Accent5 3 2 2 3 2 2 3" xfId="10726" xr:uid="{00000000-0005-0000-0000-0000FD290000}"/>
    <cellStyle name="20% - Accent5 3 2 2 3 2 2_OATT calc" xfId="10727" xr:uid="{00000000-0005-0000-0000-0000FE290000}"/>
    <cellStyle name="20% - Accent5 3 2 2 3 2 3" xfId="10728" xr:uid="{00000000-0005-0000-0000-0000FF290000}"/>
    <cellStyle name="20% - Accent5 3 2 2 3 2 4" xfId="10729" xr:uid="{00000000-0005-0000-0000-0000002A0000}"/>
    <cellStyle name="20% - Accent5 3 2 2 3 2 5" xfId="10730" xr:uid="{00000000-0005-0000-0000-0000012A0000}"/>
    <cellStyle name="20% - Accent5 3 2 2 3 2_OATT calc" xfId="10731" xr:uid="{00000000-0005-0000-0000-0000022A0000}"/>
    <cellStyle name="20% - Accent5 3 2 2 3 3" xfId="10732" xr:uid="{00000000-0005-0000-0000-0000032A0000}"/>
    <cellStyle name="20% - Accent5 3 2 2 3 3 2" xfId="10733" xr:uid="{00000000-0005-0000-0000-0000042A0000}"/>
    <cellStyle name="20% - Accent5 3 2 2 3 3 2 2" xfId="10734" xr:uid="{00000000-0005-0000-0000-0000052A0000}"/>
    <cellStyle name="20% - Accent5 3 2 2 3 3 2 3" xfId="10735" xr:uid="{00000000-0005-0000-0000-0000062A0000}"/>
    <cellStyle name="20% - Accent5 3 2 2 3 3 2_OATT calc" xfId="10736" xr:uid="{00000000-0005-0000-0000-0000072A0000}"/>
    <cellStyle name="20% - Accent5 3 2 2 3 3 3" xfId="10737" xr:uid="{00000000-0005-0000-0000-0000082A0000}"/>
    <cellStyle name="20% - Accent5 3 2 2 3 3 4" xfId="10738" xr:uid="{00000000-0005-0000-0000-0000092A0000}"/>
    <cellStyle name="20% - Accent5 3 2 2 3 3_OATT calc" xfId="10739" xr:uid="{00000000-0005-0000-0000-00000A2A0000}"/>
    <cellStyle name="20% - Accent5 3 2 2 3 4" xfId="10740" xr:uid="{00000000-0005-0000-0000-00000B2A0000}"/>
    <cellStyle name="20% - Accent5 3 2 2 3 4 2" xfId="10741" xr:uid="{00000000-0005-0000-0000-00000C2A0000}"/>
    <cellStyle name="20% - Accent5 3 2 2 3 4 3" xfId="10742" xr:uid="{00000000-0005-0000-0000-00000D2A0000}"/>
    <cellStyle name="20% - Accent5 3 2 2 3 4_OATT calc" xfId="10743" xr:uid="{00000000-0005-0000-0000-00000E2A0000}"/>
    <cellStyle name="20% - Accent5 3 2 2 3 5" xfId="10744" xr:uid="{00000000-0005-0000-0000-00000F2A0000}"/>
    <cellStyle name="20% - Accent5 3 2 2 3 6" xfId="10745" xr:uid="{00000000-0005-0000-0000-0000102A0000}"/>
    <cellStyle name="20% - Accent5 3 2 2 3 7" xfId="10746" xr:uid="{00000000-0005-0000-0000-0000112A0000}"/>
    <cellStyle name="20% - Accent5 3 2 2 3 8" xfId="10747" xr:uid="{00000000-0005-0000-0000-0000122A0000}"/>
    <cellStyle name="20% - Accent5 3 2 2 3 9" xfId="10748" xr:uid="{00000000-0005-0000-0000-0000132A0000}"/>
    <cellStyle name="20% - Accent5 3 2 2 3_OATT calc" xfId="10749" xr:uid="{00000000-0005-0000-0000-0000142A0000}"/>
    <cellStyle name="20% - Accent5 3 2 2 4" xfId="10750" xr:uid="{00000000-0005-0000-0000-0000152A0000}"/>
    <cellStyle name="20% - Accent5 3 2 2 4 2" xfId="10751" xr:uid="{00000000-0005-0000-0000-0000162A0000}"/>
    <cellStyle name="20% - Accent5 3 2 2 4 2 2" xfId="10752" xr:uid="{00000000-0005-0000-0000-0000172A0000}"/>
    <cellStyle name="20% - Accent5 3 2 2 4 2 3" xfId="10753" xr:uid="{00000000-0005-0000-0000-0000182A0000}"/>
    <cellStyle name="20% - Accent5 3 2 2 4 2_OATT calc" xfId="10754" xr:uid="{00000000-0005-0000-0000-0000192A0000}"/>
    <cellStyle name="20% - Accent5 3 2 2 4 3" xfId="10755" xr:uid="{00000000-0005-0000-0000-00001A2A0000}"/>
    <cellStyle name="20% - Accent5 3 2 2 4 4" xfId="10756" xr:uid="{00000000-0005-0000-0000-00001B2A0000}"/>
    <cellStyle name="20% - Accent5 3 2 2 4 5" xfId="10757" xr:uid="{00000000-0005-0000-0000-00001C2A0000}"/>
    <cellStyle name="20% - Accent5 3 2 2 4_OATT calc" xfId="10758" xr:uid="{00000000-0005-0000-0000-00001D2A0000}"/>
    <cellStyle name="20% - Accent5 3 2 2 5" xfId="10759" xr:uid="{00000000-0005-0000-0000-00001E2A0000}"/>
    <cellStyle name="20% - Accent5 3 2 2 5 2" xfId="10760" xr:uid="{00000000-0005-0000-0000-00001F2A0000}"/>
    <cellStyle name="20% - Accent5 3 2 2 5 2 2" xfId="10761" xr:uid="{00000000-0005-0000-0000-0000202A0000}"/>
    <cellStyle name="20% - Accent5 3 2 2 5 2 3" xfId="10762" xr:uid="{00000000-0005-0000-0000-0000212A0000}"/>
    <cellStyle name="20% - Accent5 3 2 2 5 2_OATT calc" xfId="10763" xr:uid="{00000000-0005-0000-0000-0000222A0000}"/>
    <cellStyle name="20% - Accent5 3 2 2 5 3" xfId="10764" xr:uid="{00000000-0005-0000-0000-0000232A0000}"/>
    <cellStyle name="20% - Accent5 3 2 2 5 4" xfId="10765" xr:uid="{00000000-0005-0000-0000-0000242A0000}"/>
    <cellStyle name="20% - Accent5 3 2 2 5_OATT calc" xfId="10766" xr:uid="{00000000-0005-0000-0000-0000252A0000}"/>
    <cellStyle name="20% - Accent5 3 2 2 6" xfId="10767" xr:uid="{00000000-0005-0000-0000-0000262A0000}"/>
    <cellStyle name="20% - Accent5 3 2 2 6 2" xfId="10768" xr:uid="{00000000-0005-0000-0000-0000272A0000}"/>
    <cellStyle name="20% - Accent5 3 2 2 6 3" xfId="10769" xr:uid="{00000000-0005-0000-0000-0000282A0000}"/>
    <cellStyle name="20% - Accent5 3 2 2 6_OATT calc" xfId="10770" xr:uid="{00000000-0005-0000-0000-0000292A0000}"/>
    <cellStyle name="20% - Accent5 3 2 2 7" xfId="10771" xr:uid="{00000000-0005-0000-0000-00002A2A0000}"/>
    <cellStyle name="20% - Accent5 3 2 2 8" xfId="10772" xr:uid="{00000000-0005-0000-0000-00002B2A0000}"/>
    <cellStyle name="20% - Accent5 3 2 2 9" xfId="10773" xr:uid="{00000000-0005-0000-0000-00002C2A0000}"/>
    <cellStyle name="20% - Accent5 3 2 2_OATT calc" xfId="10774" xr:uid="{00000000-0005-0000-0000-00002D2A0000}"/>
    <cellStyle name="20% - Accent5 3 2 3" xfId="10775" xr:uid="{00000000-0005-0000-0000-00002E2A0000}"/>
    <cellStyle name="20% - Accent5 3 2 3 10" xfId="10776" xr:uid="{00000000-0005-0000-0000-00002F2A0000}"/>
    <cellStyle name="20% - Accent5 3 2 3 11" xfId="10777" xr:uid="{00000000-0005-0000-0000-0000302A0000}"/>
    <cellStyle name="20% - Accent5 3 2 3 12" xfId="10778" xr:uid="{00000000-0005-0000-0000-0000312A0000}"/>
    <cellStyle name="20% - Accent5 3 2 3 2" xfId="10779" xr:uid="{00000000-0005-0000-0000-0000322A0000}"/>
    <cellStyle name="20% - Accent5 3 2 3 2 10" xfId="10780" xr:uid="{00000000-0005-0000-0000-0000332A0000}"/>
    <cellStyle name="20% - Accent5 3 2 3 2 11" xfId="10781" xr:uid="{00000000-0005-0000-0000-0000342A0000}"/>
    <cellStyle name="20% - Accent5 3 2 3 2 2" xfId="10782" xr:uid="{00000000-0005-0000-0000-0000352A0000}"/>
    <cellStyle name="20% - Accent5 3 2 3 2 2 10" xfId="10783" xr:uid="{00000000-0005-0000-0000-0000362A0000}"/>
    <cellStyle name="20% - Accent5 3 2 3 2 2 11" xfId="10784" xr:uid="{00000000-0005-0000-0000-0000372A0000}"/>
    <cellStyle name="20% - Accent5 3 2 3 2 2 2" xfId="10785" xr:uid="{00000000-0005-0000-0000-0000382A0000}"/>
    <cellStyle name="20% - Accent5 3 2 3 2 2 2 2" xfId="10786" xr:uid="{00000000-0005-0000-0000-0000392A0000}"/>
    <cellStyle name="20% - Accent5 3 2 3 2 2 2 2 2" xfId="10787" xr:uid="{00000000-0005-0000-0000-00003A2A0000}"/>
    <cellStyle name="20% - Accent5 3 2 3 2 2 2 2 3" xfId="10788" xr:uid="{00000000-0005-0000-0000-00003B2A0000}"/>
    <cellStyle name="20% - Accent5 3 2 3 2 2 2 2_OATT calc" xfId="10789" xr:uid="{00000000-0005-0000-0000-00003C2A0000}"/>
    <cellStyle name="20% - Accent5 3 2 3 2 2 2 3" xfId="10790" xr:uid="{00000000-0005-0000-0000-00003D2A0000}"/>
    <cellStyle name="20% - Accent5 3 2 3 2 2 2 4" xfId="10791" xr:uid="{00000000-0005-0000-0000-00003E2A0000}"/>
    <cellStyle name="20% - Accent5 3 2 3 2 2 2 5" xfId="10792" xr:uid="{00000000-0005-0000-0000-00003F2A0000}"/>
    <cellStyle name="20% - Accent5 3 2 3 2 2 2_OATT calc" xfId="10793" xr:uid="{00000000-0005-0000-0000-0000402A0000}"/>
    <cellStyle name="20% - Accent5 3 2 3 2 2 3" xfId="10794" xr:uid="{00000000-0005-0000-0000-0000412A0000}"/>
    <cellStyle name="20% - Accent5 3 2 3 2 2 3 2" xfId="10795" xr:uid="{00000000-0005-0000-0000-0000422A0000}"/>
    <cellStyle name="20% - Accent5 3 2 3 2 2 3 2 2" xfId="10796" xr:uid="{00000000-0005-0000-0000-0000432A0000}"/>
    <cellStyle name="20% - Accent5 3 2 3 2 2 3 2 3" xfId="10797" xr:uid="{00000000-0005-0000-0000-0000442A0000}"/>
    <cellStyle name="20% - Accent5 3 2 3 2 2 3 2_OATT calc" xfId="10798" xr:uid="{00000000-0005-0000-0000-0000452A0000}"/>
    <cellStyle name="20% - Accent5 3 2 3 2 2 3 3" xfId="10799" xr:uid="{00000000-0005-0000-0000-0000462A0000}"/>
    <cellStyle name="20% - Accent5 3 2 3 2 2 3 4" xfId="10800" xr:uid="{00000000-0005-0000-0000-0000472A0000}"/>
    <cellStyle name="20% - Accent5 3 2 3 2 2 3_OATT calc" xfId="10801" xr:uid="{00000000-0005-0000-0000-0000482A0000}"/>
    <cellStyle name="20% - Accent5 3 2 3 2 2 4" xfId="10802" xr:uid="{00000000-0005-0000-0000-0000492A0000}"/>
    <cellStyle name="20% - Accent5 3 2 3 2 2 4 2" xfId="10803" xr:uid="{00000000-0005-0000-0000-00004A2A0000}"/>
    <cellStyle name="20% - Accent5 3 2 3 2 2 4 3" xfId="10804" xr:uid="{00000000-0005-0000-0000-00004B2A0000}"/>
    <cellStyle name="20% - Accent5 3 2 3 2 2 4_OATT calc" xfId="10805" xr:uid="{00000000-0005-0000-0000-00004C2A0000}"/>
    <cellStyle name="20% - Accent5 3 2 3 2 2 5" xfId="10806" xr:uid="{00000000-0005-0000-0000-00004D2A0000}"/>
    <cellStyle name="20% - Accent5 3 2 3 2 2 6" xfId="10807" xr:uid="{00000000-0005-0000-0000-00004E2A0000}"/>
    <cellStyle name="20% - Accent5 3 2 3 2 2 7" xfId="10808" xr:uid="{00000000-0005-0000-0000-00004F2A0000}"/>
    <cellStyle name="20% - Accent5 3 2 3 2 2 8" xfId="10809" xr:uid="{00000000-0005-0000-0000-0000502A0000}"/>
    <cellStyle name="20% - Accent5 3 2 3 2 2 9" xfId="10810" xr:uid="{00000000-0005-0000-0000-0000512A0000}"/>
    <cellStyle name="20% - Accent5 3 2 3 2 2_OATT calc" xfId="10811" xr:uid="{00000000-0005-0000-0000-0000522A0000}"/>
    <cellStyle name="20% - Accent5 3 2 3 2 3" xfId="10812" xr:uid="{00000000-0005-0000-0000-0000532A0000}"/>
    <cellStyle name="20% - Accent5 3 2 3 2 3 2" xfId="10813" xr:uid="{00000000-0005-0000-0000-0000542A0000}"/>
    <cellStyle name="20% - Accent5 3 2 3 2 3 2 2" xfId="10814" xr:uid="{00000000-0005-0000-0000-0000552A0000}"/>
    <cellStyle name="20% - Accent5 3 2 3 2 3 2 3" xfId="10815" xr:uid="{00000000-0005-0000-0000-0000562A0000}"/>
    <cellStyle name="20% - Accent5 3 2 3 2 3 2_OATT calc" xfId="10816" xr:uid="{00000000-0005-0000-0000-0000572A0000}"/>
    <cellStyle name="20% - Accent5 3 2 3 2 3 3" xfId="10817" xr:uid="{00000000-0005-0000-0000-0000582A0000}"/>
    <cellStyle name="20% - Accent5 3 2 3 2 3 4" xfId="10818" xr:uid="{00000000-0005-0000-0000-0000592A0000}"/>
    <cellStyle name="20% - Accent5 3 2 3 2 3 5" xfId="10819" xr:uid="{00000000-0005-0000-0000-00005A2A0000}"/>
    <cellStyle name="20% - Accent5 3 2 3 2 3_OATT calc" xfId="10820" xr:uid="{00000000-0005-0000-0000-00005B2A0000}"/>
    <cellStyle name="20% - Accent5 3 2 3 2 4" xfId="10821" xr:uid="{00000000-0005-0000-0000-00005C2A0000}"/>
    <cellStyle name="20% - Accent5 3 2 3 2 4 2" xfId="10822" xr:uid="{00000000-0005-0000-0000-00005D2A0000}"/>
    <cellStyle name="20% - Accent5 3 2 3 2 4 2 2" xfId="10823" xr:uid="{00000000-0005-0000-0000-00005E2A0000}"/>
    <cellStyle name="20% - Accent5 3 2 3 2 4 2 3" xfId="10824" xr:uid="{00000000-0005-0000-0000-00005F2A0000}"/>
    <cellStyle name="20% - Accent5 3 2 3 2 4 2_OATT calc" xfId="10825" xr:uid="{00000000-0005-0000-0000-0000602A0000}"/>
    <cellStyle name="20% - Accent5 3 2 3 2 4 3" xfId="10826" xr:uid="{00000000-0005-0000-0000-0000612A0000}"/>
    <cellStyle name="20% - Accent5 3 2 3 2 4 4" xfId="10827" xr:uid="{00000000-0005-0000-0000-0000622A0000}"/>
    <cellStyle name="20% - Accent5 3 2 3 2 4_OATT calc" xfId="10828" xr:uid="{00000000-0005-0000-0000-0000632A0000}"/>
    <cellStyle name="20% - Accent5 3 2 3 2 5" xfId="10829" xr:uid="{00000000-0005-0000-0000-0000642A0000}"/>
    <cellStyle name="20% - Accent5 3 2 3 2 5 2" xfId="10830" xr:uid="{00000000-0005-0000-0000-0000652A0000}"/>
    <cellStyle name="20% - Accent5 3 2 3 2 5 3" xfId="10831" xr:uid="{00000000-0005-0000-0000-0000662A0000}"/>
    <cellStyle name="20% - Accent5 3 2 3 2 5_OATT calc" xfId="10832" xr:uid="{00000000-0005-0000-0000-0000672A0000}"/>
    <cellStyle name="20% - Accent5 3 2 3 2 6" xfId="10833" xr:uid="{00000000-0005-0000-0000-0000682A0000}"/>
    <cellStyle name="20% - Accent5 3 2 3 2 7" xfId="10834" xr:uid="{00000000-0005-0000-0000-0000692A0000}"/>
    <cellStyle name="20% - Accent5 3 2 3 2 8" xfId="10835" xr:uid="{00000000-0005-0000-0000-00006A2A0000}"/>
    <cellStyle name="20% - Accent5 3 2 3 2 9" xfId="10836" xr:uid="{00000000-0005-0000-0000-00006B2A0000}"/>
    <cellStyle name="20% - Accent5 3 2 3 2_OATT calc" xfId="10837" xr:uid="{00000000-0005-0000-0000-00006C2A0000}"/>
    <cellStyle name="20% - Accent5 3 2 3 3" xfId="10838" xr:uid="{00000000-0005-0000-0000-00006D2A0000}"/>
    <cellStyle name="20% - Accent5 3 2 3 3 10" xfId="10839" xr:uid="{00000000-0005-0000-0000-00006E2A0000}"/>
    <cellStyle name="20% - Accent5 3 2 3 3 11" xfId="10840" xr:uid="{00000000-0005-0000-0000-00006F2A0000}"/>
    <cellStyle name="20% - Accent5 3 2 3 3 2" xfId="10841" xr:uid="{00000000-0005-0000-0000-0000702A0000}"/>
    <cellStyle name="20% - Accent5 3 2 3 3 2 2" xfId="10842" xr:uid="{00000000-0005-0000-0000-0000712A0000}"/>
    <cellStyle name="20% - Accent5 3 2 3 3 2 2 2" xfId="10843" xr:uid="{00000000-0005-0000-0000-0000722A0000}"/>
    <cellStyle name="20% - Accent5 3 2 3 3 2 2 3" xfId="10844" xr:uid="{00000000-0005-0000-0000-0000732A0000}"/>
    <cellStyle name="20% - Accent5 3 2 3 3 2 2_OATT calc" xfId="10845" xr:uid="{00000000-0005-0000-0000-0000742A0000}"/>
    <cellStyle name="20% - Accent5 3 2 3 3 2 3" xfId="10846" xr:uid="{00000000-0005-0000-0000-0000752A0000}"/>
    <cellStyle name="20% - Accent5 3 2 3 3 2 4" xfId="10847" xr:uid="{00000000-0005-0000-0000-0000762A0000}"/>
    <cellStyle name="20% - Accent5 3 2 3 3 2 5" xfId="10848" xr:uid="{00000000-0005-0000-0000-0000772A0000}"/>
    <cellStyle name="20% - Accent5 3 2 3 3 2_OATT calc" xfId="10849" xr:uid="{00000000-0005-0000-0000-0000782A0000}"/>
    <cellStyle name="20% - Accent5 3 2 3 3 3" xfId="10850" xr:uid="{00000000-0005-0000-0000-0000792A0000}"/>
    <cellStyle name="20% - Accent5 3 2 3 3 3 2" xfId="10851" xr:uid="{00000000-0005-0000-0000-00007A2A0000}"/>
    <cellStyle name="20% - Accent5 3 2 3 3 3 2 2" xfId="10852" xr:uid="{00000000-0005-0000-0000-00007B2A0000}"/>
    <cellStyle name="20% - Accent5 3 2 3 3 3 2 3" xfId="10853" xr:uid="{00000000-0005-0000-0000-00007C2A0000}"/>
    <cellStyle name="20% - Accent5 3 2 3 3 3 2_OATT calc" xfId="10854" xr:uid="{00000000-0005-0000-0000-00007D2A0000}"/>
    <cellStyle name="20% - Accent5 3 2 3 3 3 3" xfId="10855" xr:uid="{00000000-0005-0000-0000-00007E2A0000}"/>
    <cellStyle name="20% - Accent5 3 2 3 3 3 4" xfId="10856" xr:uid="{00000000-0005-0000-0000-00007F2A0000}"/>
    <cellStyle name="20% - Accent5 3 2 3 3 3_OATT calc" xfId="10857" xr:uid="{00000000-0005-0000-0000-0000802A0000}"/>
    <cellStyle name="20% - Accent5 3 2 3 3 4" xfId="10858" xr:uid="{00000000-0005-0000-0000-0000812A0000}"/>
    <cellStyle name="20% - Accent5 3 2 3 3 4 2" xfId="10859" xr:uid="{00000000-0005-0000-0000-0000822A0000}"/>
    <cellStyle name="20% - Accent5 3 2 3 3 4 3" xfId="10860" xr:uid="{00000000-0005-0000-0000-0000832A0000}"/>
    <cellStyle name="20% - Accent5 3 2 3 3 4_OATT calc" xfId="10861" xr:uid="{00000000-0005-0000-0000-0000842A0000}"/>
    <cellStyle name="20% - Accent5 3 2 3 3 5" xfId="10862" xr:uid="{00000000-0005-0000-0000-0000852A0000}"/>
    <cellStyle name="20% - Accent5 3 2 3 3 6" xfId="10863" xr:uid="{00000000-0005-0000-0000-0000862A0000}"/>
    <cellStyle name="20% - Accent5 3 2 3 3 7" xfId="10864" xr:uid="{00000000-0005-0000-0000-0000872A0000}"/>
    <cellStyle name="20% - Accent5 3 2 3 3 8" xfId="10865" xr:uid="{00000000-0005-0000-0000-0000882A0000}"/>
    <cellStyle name="20% - Accent5 3 2 3 3 9" xfId="10866" xr:uid="{00000000-0005-0000-0000-0000892A0000}"/>
    <cellStyle name="20% - Accent5 3 2 3 3_OATT calc" xfId="10867" xr:uid="{00000000-0005-0000-0000-00008A2A0000}"/>
    <cellStyle name="20% - Accent5 3 2 3 4" xfId="10868" xr:uid="{00000000-0005-0000-0000-00008B2A0000}"/>
    <cellStyle name="20% - Accent5 3 2 3 4 2" xfId="10869" xr:uid="{00000000-0005-0000-0000-00008C2A0000}"/>
    <cellStyle name="20% - Accent5 3 2 3 4 2 2" xfId="10870" xr:uid="{00000000-0005-0000-0000-00008D2A0000}"/>
    <cellStyle name="20% - Accent5 3 2 3 4 2 3" xfId="10871" xr:uid="{00000000-0005-0000-0000-00008E2A0000}"/>
    <cellStyle name="20% - Accent5 3 2 3 4 2_OATT calc" xfId="10872" xr:uid="{00000000-0005-0000-0000-00008F2A0000}"/>
    <cellStyle name="20% - Accent5 3 2 3 4 3" xfId="10873" xr:uid="{00000000-0005-0000-0000-0000902A0000}"/>
    <cellStyle name="20% - Accent5 3 2 3 4 4" xfId="10874" xr:uid="{00000000-0005-0000-0000-0000912A0000}"/>
    <cellStyle name="20% - Accent5 3 2 3 4 5" xfId="10875" xr:uid="{00000000-0005-0000-0000-0000922A0000}"/>
    <cellStyle name="20% - Accent5 3 2 3 4_OATT calc" xfId="10876" xr:uid="{00000000-0005-0000-0000-0000932A0000}"/>
    <cellStyle name="20% - Accent5 3 2 3 5" xfId="10877" xr:uid="{00000000-0005-0000-0000-0000942A0000}"/>
    <cellStyle name="20% - Accent5 3 2 3 5 2" xfId="10878" xr:uid="{00000000-0005-0000-0000-0000952A0000}"/>
    <cellStyle name="20% - Accent5 3 2 3 5 2 2" xfId="10879" xr:uid="{00000000-0005-0000-0000-0000962A0000}"/>
    <cellStyle name="20% - Accent5 3 2 3 5 2 3" xfId="10880" xr:uid="{00000000-0005-0000-0000-0000972A0000}"/>
    <cellStyle name="20% - Accent5 3 2 3 5 2_OATT calc" xfId="10881" xr:uid="{00000000-0005-0000-0000-0000982A0000}"/>
    <cellStyle name="20% - Accent5 3 2 3 5 3" xfId="10882" xr:uid="{00000000-0005-0000-0000-0000992A0000}"/>
    <cellStyle name="20% - Accent5 3 2 3 5 4" xfId="10883" xr:uid="{00000000-0005-0000-0000-00009A2A0000}"/>
    <cellStyle name="20% - Accent5 3 2 3 5_OATT calc" xfId="10884" xr:uid="{00000000-0005-0000-0000-00009B2A0000}"/>
    <cellStyle name="20% - Accent5 3 2 3 6" xfId="10885" xr:uid="{00000000-0005-0000-0000-00009C2A0000}"/>
    <cellStyle name="20% - Accent5 3 2 3 6 2" xfId="10886" xr:uid="{00000000-0005-0000-0000-00009D2A0000}"/>
    <cellStyle name="20% - Accent5 3 2 3 6 3" xfId="10887" xr:uid="{00000000-0005-0000-0000-00009E2A0000}"/>
    <cellStyle name="20% - Accent5 3 2 3 6_OATT calc" xfId="10888" xr:uid="{00000000-0005-0000-0000-00009F2A0000}"/>
    <cellStyle name="20% - Accent5 3 2 3 7" xfId="10889" xr:uid="{00000000-0005-0000-0000-0000A02A0000}"/>
    <cellStyle name="20% - Accent5 3 2 3 8" xfId="10890" xr:uid="{00000000-0005-0000-0000-0000A12A0000}"/>
    <cellStyle name="20% - Accent5 3 2 3 9" xfId="10891" xr:uid="{00000000-0005-0000-0000-0000A22A0000}"/>
    <cellStyle name="20% - Accent5 3 2 3_OATT calc" xfId="10892" xr:uid="{00000000-0005-0000-0000-0000A32A0000}"/>
    <cellStyle name="20% - Accent5 3 2 4" xfId="10893" xr:uid="{00000000-0005-0000-0000-0000A42A0000}"/>
    <cellStyle name="20% - Accent5 3 2 4 10" xfId="10894" xr:uid="{00000000-0005-0000-0000-0000A52A0000}"/>
    <cellStyle name="20% - Accent5 3 2 4 11" xfId="10895" xr:uid="{00000000-0005-0000-0000-0000A62A0000}"/>
    <cellStyle name="20% - Accent5 3 2 4 2" xfId="10896" xr:uid="{00000000-0005-0000-0000-0000A72A0000}"/>
    <cellStyle name="20% - Accent5 3 2 4 2 10" xfId="10897" xr:uid="{00000000-0005-0000-0000-0000A82A0000}"/>
    <cellStyle name="20% - Accent5 3 2 4 2 11" xfId="10898" xr:uid="{00000000-0005-0000-0000-0000A92A0000}"/>
    <cellStyle name="20% - Accent5 3 2 4 2 2" xfId="10899" xr:uid="{00000000-0005-0000-0000-0000AA2A0000}"/>
    <cellStyle name="20% - Accent5 3 2 4 2 2 2" xfId="10900" xr:uid="{00000000-0005-0000-0000-0000AB2A0000}"/>
    <cellStyle name="20% - Accent5 3 2 4 2 2 2 2" xfId="10901" xr:uid="{00000000-0005-0000-0000-0000AC2A0000}"/>
    <cellStyle name="20% - Accent5 3 2 4 2 2 2 3" xfId="10902" xr:uid="{00000000-0005-0000-0000-0000AD2A0000}"/>
    <cellStyle name="20% - Accent5 3 2 4 2 2 2_OATT calc" xfId="10903" xr:uid="{00000000-0005-0000-0000-0000AE2A0000}"/>
    <cellStyle name="20% - Accent5 3 2 4 2 2 3" xfId="10904" xr:uid="{00000000-0005-0000-0000-0000AF2A0000}"/>
    <cellStyle name="20% - Accent5 3 2 4 2 2 4" xfId="10905" xr:uid="{00000000-0005-0000-0000-0000B02A0000}"/>
    <cellStyle name="20% - Accent5 3 2 4 2 2 5" xfId="10906" xr:uid="{00000000-0005-0000-0000-0000B12A0000}"/>
    <cellStyle name="20% - Accent5 3 2 4 2 2_OATT calc" xfId="10907" xr:uid="{00000000-0005-0000-0000-0000B22A0000}"/>
    <cellStyle name="20% - Accent5 3 2 4 2 3" xfId="10908" xr:uid="{00000000-0005-0000-0000-0000B32A0000}"/>
    <cellStyle name="20% - Accent5 3 2 4 2 3 2" xfId="10909" xr:uid="{00000000-0005-0000-0000-0000B42A0000}"/>
    <cellStyle name="20% - Accent5 3 2 4 2 3 2 2" xfId="10910" xr:uid="{00000000-0005-0000-0000-0000B52A0000}"/>
    <cellStyle name="20% - Accent5 3 2 4 2 3 2 3" xfId="10911" xr:uid="{00000000-0005-0000-0000-0000B62A0000}"/>
    <cellStyle name="20% - Accent5 3 2 4 2 3 2_OATT calc" xfId="10912" xr:uid="{00000000-0005-0000-0000-0000B72A0000}"/>
    <cellStyle name="20% - Accent5 3 2 4 2 3 3" xfId="10913" xr:uid="{00000000-0005-0000-0000-0000B82A0000}"/>
    <cellStyle name="20% - Accent5 3 2 4 2 3 4" xfId="10914" xr:uid="{00000000-0005-0000-0000-0000B92A0000}"/>
    <cellStyle name="20% - Accent5 3 2 4 2 3_OATT calc" xfId="10915" xr:uid="{00000000-0005-0000-0000-0000BA2A0000}"/>
    <cellStyle name="20% - Accent5 3 2 4 2 4" xfId="10916" xr:uid="{00000000-0005-0000-0000-0000BB2A0000}"/>
    <cellStyle name="20% - Accent5 3 2 4 2 4 2" xfId="10917" xr:uid="{00000000-0005-0000-0000-0000BC2A0000}"/>
    <cellStyle name="20% - Accent5 3 2 4 2 4 3" xfId="10918" xr:uid="{00000000-0005-0000-0000-0000BD2A0000}"/>
    <cellStyle name="20% - Accent5 3 2 4 2 4_OATT calc" xfId="10919" xr:uid="{00000000-0005-0000-0000-0000BE2A0000}"/>
    <cellStyle name="20% - Accent5 3 2 4 2 5" xfId="10920" xr:uid="{00000000-0005-0000-0000-0000BF2A0000}"/>
    <cellStyle name="20% - Accent5 3 2 4 2 6" xfId="10921" xr:uid="{00000000-0005-0000-0000-0000C02A0000}"/>
    <cellStyle name="20% - Accent5 3 2 4 2 7" xfId="10922" xr:uid="{00000000-0005-0000-0000-0000C12A0000}"/>
    <cellStyle name="20% - Accent5 3 2 4 2 8" xfId="10923" xr:uid="{00000000-0005-0000-0000-0000C22A0000}"/>
    <cellStyle name="20% - Accent5 3 2 4 2 9" xfId="10924" xr:uid="{00000000-0005-0000-0000-0000C32A0000}"/>
    <cellStyle name="20% - Accent5 3 2 4 2_OATT calc" xfId="10925" xr:uid="{00000000-0005-0000-0000-0000C42A0000}"/>
    <cellStyle name="20% - Accent5 3 2 4 3" xfId="10926" xr:uid="{00000000-0005-0000-0000-0000C52A0000}"/>
    <cellStyle name="20% - Accent5 3 2 4 3 2" xfId="10927" xr:uid="{00000000-0005-0000-0000-0000C62A0000}"/>
    <cellStyle name="20% - Accent5 3 2 4 3 2 2" xfId="10928" xr:uid="{00000000-0005-0000-0000-0000C72A0000}"/>
    <cellStyle name="20% - Accent5 3 2 4 3 2 3" xfId="10929" xr:uid="{00000000-0005-0000-0000-0000C82A0000}"/>
    <cellStyle name="20% - Accent5 3 2 4 3 2_OATT calc" xfId="10930" xr:uid="{00000000-0005-0000-0000-0000C92A0000}"/>
    <cellStyle name="20% - Accent5 3 2 4 3 3" xfId="10931" xr:uid="{00000000-0005-0000-0000-0000CA2A0000}"/>
    <cellStyle name="20% - Accent5 3 2 4 3 4" xfId="10932" xr:uid="{00000000-0005-0000-0000-0000CB2A0000}"/>
    <cellStyle name="20% - Accent5 3 2 4 3 5" xfId="10933" xr:uid="{00000000-0005-0000-0000-0000CC2A0000}"/>
    <cellStyle name="20% - Accent5 3 2 4 3_OATT calc" xfId="10934" xr:uid="{00000000-0005-0000-0000-0000CD2A0000}"/>
    <cellStyle name="20% - Accent5 3 2 4 4" xfId="10935" xr:uid="{00000000-0005-0000-0000-0000CE2A0000}"/>
    <cellStyle name="20% - Accent5 3 2 4 4 2" xfId="10936" xr:uid="{00000000-0005-0000-0000-0000CF2A0000}"/>
    <cellStyle name="20% - Accent5 3 2 4 4 2 2" xfId="10937" xr:uid="{00000000-0005-0000-0000-0000D02A0000}"/>
    <cellStyle name="20% - Accent5 3 2 4 4 2 3" xfId="10938" xr:uid="{00000000-0005-0000-0000-0000D12A0000}"/>
    <cellStyle name="20% - Accent5 3 2 4 4 2_OATT calc" xfId="10939" xr:uid="{00000000-0005-0000-0000-0000D22A0000}"/>
    <cellStyle name="20% - Accent5 3 2 4 4 3" xfId="10940" xr:uid="{00000000-0005-0000-0000-0000D32A0000}"/>
    <cellStyle name="20% - Accent5 3 2 4 4 4" xfId="10941" xr:uid="{00000000-0005-0000-0000-0000D42A0000}"/>
    <cellStyle name="20% - Accent5 3 2 4 4_OATT calc" xfId="10942" xr:uid="{00000000-0005-0000-0000-0000D52A0000}"/>
    <cellStyle name="20% - Accent5 3 2 4 5" xfId="10943" xr:uid="{00000000-0005-0000-0000-0000D62A0000}"/>
    <cellStyle name="20% - Accent5 3 2 4 5 2" xfId="10944" xr:uid="{00000000-0005-0000-0000-0000D72A0000}"/>
    <cellStyle name="20% - Accent5 3 2 4 5 3" xfId="10945" xr:uid="{00000000-0005-0000-0000-0000D82A0000}"/>
    <cellStyle name="20% - Accent5 3 2 4 5_OATT calc" xfId="10946" xr:uid="{00000000-0005-0000-0000-0000D92A0000}"/>
    <cellStyle name="20% - Accent5 3 2 4 6" xfId="10947" xr:uid="{00000000-0005-0000-0000-0000DA2A0000}"/>
    <cellStyle name="20% - Accent5 3 2 4 7" xfId="10948" xr:uid="{00000000-0005-0000-0000-0000DB2A0000}"/>
    <cellStyle name="20% - Accent5 3 2 4 8" xfId="10949" xr:uid="{00000000-0005-0000-0000-0000DC2A0000}"/>
    <cellStyle name="20% - Accent5 3 2 4 9" xfId="10950" xr:uid="{00000000-0005-0000-0000-0000DD2A0000}"/>
    <cellStyle name="20% - Accent5 3 2 4_OATT calc" xfId="10951" xr:uid="{00000000-0005-0000-0000-0000DE2A0000}"/>
    <cellStyle name="20% - Accent5 3 2 5" xfId="10952" xr:uid="{00000000-0005-0000-0000-0000DF2A0000}"/>
    <cellStyle name="20% - Accent5 3 2 5 10" xfId="10953" xr:uid="{00000000-0005-0000-0000-0000E02A0000}"/>
    <cellStyle name="20% - Accent5 3 2 5 11" xfId="10954" xr:uid="{00000000-0005-0000-0000-0000E12A0000}"/>
    <cellStyle name="20% - Accent5 3 2 5 2" xfId="10955" xr:uid="{00000000-0005-0000-0000-0000E22A0000}"/>
    <cellStyle name="20% - Accent5 3 2 5 2 2" xfId="10956" xr:uid="{00000000-0005-0000-0000-0000E32A0000}"/>
    <cellStyle name="20% - Accent5 3 2 5 2 2 2" xfId="10957" xr:uid="{00000000-0005-0000-0000-0000E42A0000}"/>
    <cellStyle name="20% - Accent5 3 2 5 2 2 3" xfId="10958" xr:uid="{00000000-0005-0000-0000-0000E52A0000}"/>
    <cellStyle name="20% - Accent5 3 2 5 2 2_OATT calc" xfId="10959" xr:uid="{00000000-0005-0000-0000-0000E62A0000}"/>
    <cellStyle name="20% - Accent5 3 2 5 2 3" xfId="10960" xr:uid="{00000000-0005-0000-0000-0000E72A0000}"/>
    <cellStyle name="20% - Accent5 3 2 5 2 4" xfId="10961" xr:uid="{00000000-0005-0000-0000-0000E82A0000}"/>
    <cellStyle name="20% - Accent5 3 2 5 2 5" xfId="10962" xr:uid="{00000000-0005-0000-0000-0000E92A0000}"/>
    <cellStyle name="20% - Accent5 3 2 5 2_OATT calc" xfId="10963" xr:uid="{00000000-0005-0000-0000-0000EA2A0000}"/>
    <cellStyle name="20% - Accent5 3 2 5 3" xfId="10964" xr:uid="{00000000-0005-0000-0000-0000EB2A0000}"/>
    <cellStyle name="20% - Accent5 3 2 5 3 2" xfId="10965" xr:uid="{00000000-0005-0000-0000-0000EC2A0000}"/>
    <cellStyle name="20% - Accent5 3 2 5 3 2 2" xfId="10966" xr:uid="{00000000-0005-0000-0000-0000ED2A0000}"/>
    <cellStyle name="20% - Accent5 3 2 5 3 2 3" xfId="10967" xr:uid="{00000000-0005-0000-0000-0000EE2A0000}"/>
    <cellStyle name="20% - Accent5 3 2 5 3 2_OATT calc" xfId="10968" xr:uid="{00000000-0005-0000-0000-0000EF2A0000}"/>
    <cellStyle name="20% - Accent5 3 2 5 3 3" xfId="10969" xr:uid="{00000000-0005-0000-0000-0000F02A0000}"/>
    <cellStyle name="20% - Accent5 3 2 5 3 4" xfId="10970" xr:uid="{00000000-0005-0000-0000-0000F12A0000}"/>
    <cellStyle name="20% - Accent5 3 2 5 3_OATT calc" xfId="10971" xr:uid="{00000000-0005-0000-0000-0000F22A0000}"/>
    <cellStyle name="20% - Accent5 3 2 5 4" xfId="10972" xr:uid="{00000000-0005-0000-0000-0000F32A0000}"/>
    <cellStyle name="20% - Accent5 3 2 5 4 2" xfId="10973" xr:uid="{00000000-0005-0000-0000-0000F42A0000}"/>
    <cellStyle name="20% - Accent5 3 2 5 4 3" xfId="10974" xr:uid="{00000000-0005-0000-0000-0000F52A0000}"/>
    <cellStyle name="20% - Accent5 3 2 5 4_OATT calc" xfId="10975" xr:uid="{00000000-0005-0000-0000-0000F62A0000}"/>
    <cellStyle name="20% - Accent5 3 2 5 5" xfId="10976" xr:uid="{00000000-0005-0000-0000-0000F72A0000}"/>
    <cellStyle name="20% - Accent5 3 2 5 6" xfId="10977" xr:uid="{00000000-0005-0000-0000-0000F82A0000}"/>
    <cellStyle name="20% - Accent5 3 2 5 7" xfId="10978" xr:uid="{00000000-0005-0000-0000-0000F92A0000}"/>
    <cellStyle name="20% - Accent5 3 2 5 8" xfId="10979" xr:uid="{00000000-0005-0000-0000-0000FA2A0000}"/>
    <cellStyle name="20% - Accent5 3 2 5 9" xfId="10980" xr:uid="{00000000-0005-0000-0000-0000FB2A0000}"/>
    <cellStyle name="20% - Accent5 3 2 5_OATT calc" xfId="10981" xr:uid="{00000000-0005-0000-0000-0000FC2A0000}"/>
    <cellStyle name="20% - Accent5 3 2 6" xfId="10982" xr:uid="{00000000-0005-0000-0000-0000FD2A0000}"/>
    <cellStyle name="20% - Accent5 3 2 6 2" xfId="10983" xr:uid="{00000000-0005-0000-0000-0000FE2A0000}"/>
    <cellStyle name="20% - Accent5 3 2 6 2 2" xfId="10984" xr:uid="{00000000-0005-0000-0000-0000FF2A0000}"/>
    <cellStyle name="20% - Accent5 3 2 6 2 3" xfId="10985" xr:uid="{00000000-0005-0000-0000-0000002B0000}"/>
    <cellStyle name="20% - Accent5 3 2 6 2_OATT calc" xfId="10986" xr:uid="{00000000-0005-0000-0000-0000012B0000}"/>
    <cellStyle name="20% - Accent5 3 2 6 3" xfId="10987" xr:uid="{00000000-0005-0000-0000-0000022B0000}"/>
    <cellStyle name="20% - Accent5 3 2 6 4" xfId="10988" xr:uid="{00000000-0005-0000-0000-0000032B0000}"/>
    <cellStyle name="20% - Accent5 3 2 6 5" xfId="10989" xr:uid="{00000000-0005-0000-0000-0000042B0000}"/>
    <cellStyle name="20% - Accent5 3 2 6_OATT calc" xfId="10990" xr:uid="{00000000-0005-0000-0000-0000052B0000}"/>
    <cellStyle name="20% - Accent5 3 2 7" xfId="10991" xr:uid="{00000000-0005-0000-0000-0000062B0000}"/>
    <cellStyle name="20% - Accent5 3 2 7 2" xfId="10992" xr:uid="{00000000-0005-0000-0000-0000072B0000}"/>
    <cellStyle name="20% - Accent5 3 2 7 2 2" xfId="10993" xr:uid="{00000000-0005-0000-0000-0000082B0000}"/>
    <cellStyle name="20% - Accent5 3 2 7 2 3" xfId="10994" xr:uid="{00000000-0005-0000-0000-0000092B0000}"/>
    <cellStyle name="20% - Accent5 3 2 7 2_OATT calc" xfId="10995" xr:uid="{00000000-0005-0000-0000-00000A2B0000}"/>
    <cellStyle name="20% - Accent5 3 2 7 3" xfId="10996" xr:uid="{00000000-0005-0000-0000-00000B2B0000}"/>
    <cellStyle name="20% - Accent5 3 2 7 4" xfId="10997" xr:uid="{00000000-0005-0000-0000-00000C2B0000}"/>
    <cellStyle name="20% - Accent5 3 2 7_OATT calc" xfId="10998" xr:uid="{00000000-0005-0000-0000-00000D2B0000}"/>
    <cellStyle name="20% - Accent5 3 2 8" xfId="10999" xr:uid="{00000000-0005-0000-0000-00000E2B0000}"/>
    <cellStyle name="20% - Accent5 3 2 8 2" xfId="11000" xr:uid="{00000000-0005-0000-0000-00000F2B0000}"/>
    <cellStyle name="20% - Accent5 3 2 8 3" xfId="11001" xr:uid="{00000000-0005-0000-0000-0000102B0000}"/>
    <cellStyle name="20% - Accent5 3 2 8_OATT calc" xfId="11002" xr:uid="{00000000-0005-0000-0000-0000112B0000}"/>
    <cellStyle name="20% - Accent5 3 2 9" xfId="11003" xr:uid="{00000000-0005-0000-0000-0000122B0000}"/>
    <cellStyle name="20% - Accent5 3 2_OATT calc" xfId="11004" xr:uid="{00000000-0005-0000-0000-0000132B0000}"/>
    <cellStyle name="20% - Accent5 3 3" xfId="11005" xr:uid="{00000000-0005-0000-0000-0000142B0000}"/>
    <cellStyle name="20% - Accent5 3 3 10" xfId="11006" xr:uid="{00000000-0005-0000-0000-0000152B0000}"/>
    <cellStyle name="20% - Accent5 3 3 11" xfId="11007" xr:uid="{00000000-0005-0000-0000-0000162B0000}"/>
    <cellStyle name="20% - Accent5 3 3 12" xfId="11008" xr:uid="{00000000-0005-0000-0000-0000172B0000}"/>
    <cellStyle name="20% - Accent5 3 3 2" xfId="11009" xr:uid="{00000000-0005-0000-0000-0000182B0000}"/>
    <cellStyle name="20% - Accent5 3 3 2 10" xfId="11010" xr:uid="{00000000-0005-0000-0000-0000192B0000}"/>
    <cellStyle name="20% - Accent5 3 3 2 11" xfId="11011" xr:uid="{00000000-0005-0000-0000-00001A2B0000}"/>
    <cellStyle name="20% - Accent5 3 3 2 2" xfId="11012" xr:uid="{00000000-0005-0000-0000-00001B2B0000}"/>
    <cellStyle name="20% - Accent5 3 3 2 2 10" xfId="11013" xr:uid="{00000000-0005-0000-0000-00001C2B0000}"/>
    <cellStyle name="20% - Accent5 3 3 2 2 11" xfId="11014" xr:uid="{00000000-0005-0000-0000-00001D2B0000}"/>
    <cellStyle name="20% - Accent5 3 3 2 2 2" xfId="11015" xr:uid="{00000000-0005-0000-0000-00001E2B0000}"/>
    <cellStyle name="20% - Accent5 3 3 2 2 2 2" xfId="11016" xr:uid="{00000000-0005-0000-0000-00001F2B0000}"/>
    <cellStyle name="20% - Accent5 3 3 2 2 2 2 2" xfId="11017" xr:uid="{00000000-0005-0000-0000-0000202B0000}"/>
    <cellStyle name="20% - Accent5 3 3 2 2 2 2 3" xfId="11018" xr:uid="{00000000-0005-0000-0000-0000212B0000}"/>
    <cellStyle name="20% - Accent5 3 3 2 2 2 2_OATT calc" xfId="11019" xr:uid="{00000000-0005-0000-0000-0000222B0000}"/>
    <cellStyle name="20% - Accent5 3 3 2 2 2 3" xfId="11020" xr:uid="{00000000-0005-0000-0000-0000232B0000}"/>
    <cellStyle name="20% - Accent5 3 3 2 2 2 4" xfId="11021" xr:uid="{00000000-0005-0000-0000-0000242B0000}"/>
    <cellStyle name="20% - Accent5 3 3 2 2 2 5" xfId="11022" xr:uid="{00000000-0005-0000-0000-0000252B0000}"/>
    <cellStyle name="20% - Accent5 3 3 2 2 2_OATT calc" xfId="11023" xr:uid="{00000000-0005-0000-0000-0000262B0000}"/>
    <cellStyle name="20% - Accent5 3 3 2 2 3" xfId="11024" xr:uid="{00000000-0005-0000-0000-0000272B0000}"/>
    <cellStyle name="20% - Accent5 3 3 2 2 3 2" xfId="11025" xr:uid="{00000000-0005-0000-0000-0000282B0000}"/>
    <cellStyle name="20% - Accent5 3 3 2 2 3 2 2" xfId="11026" xr:uid="{00000000-0005-0000-0000-0000292B0000}"/>
    <cellStyle name="20% - Accent5 3 3 2 2 3 2 3" xfId="11027" xr:uid="{00000000-0005-0000-0000-00002A2B0000}"/>
    <cellStyle name="20% - Accent5 3 3 2 2 3 2_OATT calc" xfId="11028" xr:uid="{00000000-0005-0000-0000-00002B2B0000}"/>
    <cellStyle name="20% - Accent5 3 3 2 2 3 3" xfId="11029" xr:uid="{00000000-0005-0000-0000-00002C2B0000}"/>
    <cellStyle name="20% - Accent5 3 3 2 2 3 4" xfId="11030" xr:uid="{00000000-0005-0000-0000-00002D2B0000}"/>
    <cellStyle name="20% - Accent5 3 3 2 2 3_OATT calc" xfId="11031" xr:uid="{00000000-0005-0000-0000-00002E2B0000}"/>
    <cellStyle name="20% - Accent5 3 3 2 2 4" xfId="11032" xr:uid="{00000000-0005-0000-0000-00002F2B0000}"/>
    <cellStyle name="20% - Accent5 3 3 2 2 4 2" xfId="11033" xr:uid="{00000000-0005-0000-0000-0000302B0000}"/>
    <cellStyle name="20% - Accent5 3 3 2 2 4 3" xfId="11034" xr:uid="{00000000-0005-0000-0000-0000312B0000}"/>
    <cellStyle name="20% - Accent5 3 3 2 2 4_OATT calc" xfId="11035" xr:uid="{00000000-0005-0000-0000-0000322B0000}"/>
    <cellStyle name="20% - Accent5 3 3 2 2 5" xfId="11036" xr:uid="{00000000-0005-0000-0000-0000332B0000}"/>
    <cellStyle name="20% - Accent5 3 3 2 2 6" xfId="11037" xr:uid="{00000000-0005-0000-0000-0000342B0000}"/>
    <cellStyle name="20% - Accent5 3 3 2 2 7" xfId="11038" xr:uid="{00000000-0005-0000-0000-0000352B0000}"/>
    <cellStyle name="20% - Accent5 3 3 2 2 8" xfId="11039" xr:uid="{00000000-0005-0000-0000-0000362B0000}"/>
    <cellStyle name="20% - Accent5 3 3 2 2 9" xfId="11040" xr:uid="{00000000-0005-0000-0000-0000372B0000}"/>
    <cellStyle name="20% - Accent5 3 3 2 2_OATT calc" xfId="11041" xr:uid="{00000000-0005-0000-0000-0000382B0000}"/>
    <cellStyle name="20% - Accent5 3 3 2 3" xfId="11042" xr:uid="{00000000-0005-0000-0000-0000392B0000}"/>
    <cellStyle name="20% - Accent5 3 3 2 3 2" xfId="11043" xr:uid="{00000000-0005-0000-0000-00003A2B0000}"/>
    <cellStyle name="20% - Accent5 3 3 2 3 2 2" xfId="11044" xr:uid="{00000000-0005-0000-0000-00003B2B0000}"/>
    <cellStyle name="20% - Accent5 3 3 2 3 2 3" xfId="11045" xr:uid="{00000000-0005-0000-0000-00003C2B0000}"/>
    <cellStyle name="20% - Accent5 3 3 2 3 2_OATT calc" xfId="11046" xr:uid="{00000000-0005-0000-0000-00003D2B0000}"/>
    <cellStyle name="20% - Accent5 3 3 2 3 3" xfId="11047" xr:uid="{00000000-0005-0000-0000-00003E2B0000}"/>
    <cellStyle name="20% - Accent5 3 3 2 3 4" xfId="11048" xr:uid="{00000000-0005-0000-0000-00003F2B0000}"/>
    <cellStyle name="20% - Accent5 3 3 2 3 5" xfId="11049" xr:uid="{00000000-0005-0000-0000-0000402B0000}"/>
    <cellStyle name="20% - Accent5 3 3 2 3_OATT calc" xfId="11050" xr:uid="{00000000-0005-0000-0000-0000412B0000}"/>
    <cellStyle name="20% - Accent5 3 3 2 4" xfId="11051" xr:uid="{00000000-0005-0000-0000-0000422B0000}"/>
    <cellStyle name="20% - Accent5 3 3 2 4 2" xfId="11052" xr:uid="{00000000-0005-0000-0000-0000432B0000}"/>
    <cellStyle name="20% - Accent5 3 3 2 4 2 2" xfId="11053" xr:uid="{00000000-0005-0000-0000-0000442B0000}"/>
    <cellStyle name="20% - Accent5 3 3 2 4 2 3" xfId="11054" xr:uid="{00000000-0005-0000-0000-0000452B0000}"/>
    <cellStyle name="20% - Accent5 3 3 2 4 2_OATT calc" xfId="11055" xr:uid="{00000000-0005-0000-0000-0000462B0000}"/>
    <cellStyle name="20% - Accent5 3 3 2 4 3" xfId="11056" xr:uid="{00000000-0005-0000-0000-0000472B0000}"/>
    <cellStyle name="20% - Accent5 3 3 2 4 4" xfId="11057" xr:uid="{00000000-0005-0000-0000-0000482B0000}"/>
    <cellStyle name="20% - Accent5 3 3 2 4_OATT calc" xfId="11058" xr:uid="{00000000-0005-0000-0000-0000492B0000}"/>
    <cellStyle name="20% - Accent5 3 3 2 5" xfId="11059" xr:uid="{00000000-0005-0000-0000-00004A2B0000}"/>
    <cellStyle name="20% - Accent5 3 3 2 5 2" xfId="11060" xr:uid="{00000000-0005-0000-0000-00004B2B0000}"/>
    <cellStyle name="20% - Accent5 3 3 2 5 3" xfId="11061" xr:uid="{00000000-0005-0000-0000-00004C2B0000}"/>
    <cellStyle name="20% - Accent5 3 3 2 5_OATT calc" xfId="11062" xr:uid="{00000000-0005-0000-0000-00004D2B0000}"/>
    <cellStyle name="20% - Accent5 3 3 2 6" xfId="11063" xr:uid="{00000000-0005-0000-0000-00004E2B0000}"/>
    <cellStyle name="20% - Accent5 3 3 2 7" xfId="11064" xr:uid="{00000000-0005-0000-0000-00004F2B0000}"/>
    <cellStyle name="20% - Accent5 3 3 2 8" xfId="11065" xr:uid="{00000000-0005-0000-0000-0000502B0000}"/>
    <cellStyle name="20% - Accent5 3 3 2 9" xfId="11066" xr:uid="{00000000-0005-0000-0000-0000512B0000}"/>
    <cellStyle name="20% - Accent5 3 3 2_OATT calc" xfId="11067" xr:uid="{00000000-0005-0000-0000-0000522B0000}"/>
    <cellStyle name="20% - Accent5 3 3 3" xfId="11068" xr:uid="{00000000-0005-0000-0000-0000532B0000}"/>
    <cellStyle name="20% - Accent5 3 3 3 10" xfId="11069" xr:uid="{00000000-0005-0000-0000-0000542B0000}"/>
    <cellStyle name="20% - Accent5 3 3 3 11" xfId="11070" xr:uid="{00000000-0005-0000-0000-0000552B0000}"/>
    <cellStyle name="20% - Accent5 3 3 3 2" xfId="11071" xr:uid="{00000000-0005-0000-0000-0000562B0000}"/>
    <cellStyle name="20% - Accent5 3 3 3 2 2" xfId="11072" xr:uid="{00000000-0005-0000-0000-0000572B0000}"/>
    <cellStyle name="20% - Accent5 3 3 3 2 2 2" xfId="11073" xr:uid="{00000000-0005-0000-0000-0000582B0000}"/>
    <cellStyle name="20% - Accent5 3 3 3 2 2 3" xfId="11074" xr:uid="{00000000-0005-0000-0000-0000592B0000}"/>
    <cellStyle name="20% - Accent5 3 3 3 2 2_OATT calc" xfId="11075" xr:uid="{00000000-0005-0000-0000-00005A2B0000}"/>
    <cellStyle name="20% - Accent5 3 3 3 2 3" xfId="11076" xr:uid="{00000000-0005-0000-0000-00005B2B0000}"/>
    <cellStyle name="20% - Accent5 3 3 3 2 4" xfId="11077" xr:uid="{00000000-0005-0000-0000-00005C2B0000}"/>
    <cellStyle name="20% - Accent5 3 3 3 2 5" xfId="11078" xr:uid="{00000000-0005-0000-0000-00005D2B0000}"/>
    <cellStyle name="20% - Accent5 3 3 3 2_OATT calc" xfId="11079" xr:uid="{00000000-0005-0000-0000-00005E2B0000}"/>
    <cellStyle name="20% - Accent5 3 3 3 3" xfId="11080" xr:uid="{00000000-0005-0000-0000-00005F2B0000}"/>
    <cellStyle name="20% - Accent5 3 3 3 3 2" xfId="11081" xr:uid="{00000000-0005-0000-0000-0000602B0000}"/>
    <cellStyle name="20% - Accent5 3 3 3 3 2 2" xfId="11082" xr:uid="{00000000-0005-0000-0000-0000612B0000}"/>
    <cellStyle name="20% - Accent5 3 3 3 3 2 3" xfId="11083" xr:uid="{00000000-0005-0000-0000-0000622B0000}"/>
    <cellStyle name="20% - Accent5 3 3 3 3 2_OATT calc" xfId="11084" xr:uid="{00000000-0005-0000-0000-0000632B0000}"/>
    <cellStyle name="20% - Accent5 3 3 3 3 3" xfId="11085" xr:uid="{00000000-0005-0000-0000-0000642B0000}"/>
    <cellStyle name="20% - Accent5 3 3 3 3 4" xfId="11086" xr:uid="{00000000-0005-0000-0000-0000652B0000}"/>
    <cellStyle name="20% - Accent5 3 3 3 3_OATT calc" xfId="11087" xr:uid="{00000000-0005-0000-0000-0000662B0000}"/>
    <cellStyle name="20% - Accent5 3 3 3 4" xfId="11088" xr:uid="{00000000-0005-0000-0000-0000672B0000}"/>
    <cellStyle name="20% - Accent5 3 3 3 4 2" xfId="11089" xr:uid="{00000000-0005-0000-0000-0000682B0000}"/>
    <cellStyle name="20% - Accent5 3 3 3 4 3" xfId="11090" xr:uid="{00000000-0005-0000-0000-0000692B0000}"/>
    <cellStyle name="20% - Accent5 3 3 3 4_OATT calc" xfId="11091" xr:uid="{00000000-0005-0000-0000-00006A2B0000}"/>
    <cellStyle name="20% - Accent5 3 3 3 5" xfId="11092" xr:uid="{00000000-0005-0000-0000-00006B2B0000}"/>
    <cellStyle name="20% - Accent5 3 3 3 6" xfId="11093" xr:uid="{00000000-0005-0000-0000-00006C2B0000}"/>
    <cellStyle name="20% - Accent5 3 3 3 7" xfId="11094" xr:uid="{00000000-0005-0000-0000-00006D2B0000}"/>
    <cellStyle name="20% - Accent5 3 3 3 8" xfId="11095" xr:uid="{00000000-0005-0000-0000-00006E2B0000}"/>
    <cellStyle name="20% - Accent5 3 3 3 9" xfId="11096" xr:uid="{00000000-0005-0000-0000-00006F2B0000}"/>
    <cellStyle name="20% - Accent5 3 3 3_OATT calc" xfId="11097" xr:uid="{00000000-0005-0000-0000-0000702B0000}"/>
    <cellStyle name="20% - Accent5 3 3 4" xfId="11098" xr:uid="{00000000-0005-0000-0000-0000712B0000}"/>
    <cellStyle name="20% - Accent5 3 3 4 2" xfId="11099" xr:uid="{00000000-0005-0000-0000-0000722B0000}"/>
    <cellStyle name="20% - Accent5 3 3 4 2 2" xfId="11100" xr:uid="{00000000-0005-0000-0000-0000732B0000}"/>
    <cellStyle name="20% - Accent5 3 3 4 2 3" xfId="11101" xr:uid="{00000000-0005-0000-0000-0000742B0000}"/>
    <cellStyle name="20% - Accent5 3 3 4 2_OATT calc" xfId="11102" xr:uid="{00000000-0005-0000-0000-0000752B0000}"/>
    <cellStyle name="20% - Accent5 3 3 4 3" xfId="11103" xr:uid="{00000000-0005-0000-0000-0000762B0000}"/>
    <cellStyle name="20% - Accent5 3 3 4 4" xfId="11104" xr:uid="{00000000-0005-0000-0000-0000772B0000}"/>
    <cellStyle name="20% - Accent5 3 3 4 5" xfId="11105" xr:uid="{00000000-0005-0000-0000-0000782B0000}"/>
    <cellStyle name="20% - Accent5 3 3 4_OATT calc" xfId="11106" xr:uid="{00000000-0005-0000-0000-0000792B0000}"/>
    <cellStyle name="20% - Accent5 3 3 5" xfId="11107" xr:uid="{00000000-0005-0000-0000-00007A2B0000}"/>
    <cellStyle name="20% - Accent5 3 3 5 2" xfId="11108" xr:uid="{00000000-0005-0000-0000-00007B2B0000}"/>
    <cellStyle name="20% - Accent5 3 3 5 2 2" xfId="11109" xr:uid="{00000000-0005-0000-0000-00007C2B0000}"/>
    <cellStyle name="20% - Accent5 3 3 5 2 3" xfId="11110" xr:uid="{00000000-0005-0000-0000-00007D2B0000}"/>
    <cellStyle name="20% - Accent5 3 3 5 2_OATT calc" xfId="11111" xr:uid="{00000000-0005-0000-0000-00007E2B0000}"/>
    <cellStyle name="20% - Accent5 3 3 5 3" xfId="11112" xr:uid="{00000000-0005-0000-0000-00007F2B0000}"/>
    <cellStyle name="20% - Accent5 3 3 5 4" xfId="11113" xr:uid="{00000000-0005-0000-0000-0000802B0000}"/>
    <cellStyle name="20% - Accent5 3 3 5_OATT calc" xfId="11114" xr:uid="{00000000-0005-0000-0000-0000812B0000}"/>
    <cellStyle name="20% - Accent5 3 3 6" xfId="11115" xr:uid="{00000000-0005-0000-0000-0000822B0000}"/>
    <cellStyle name="20% - Accent5 3 3 6 2" xfId="11116" xr:uid="{00000000-0005-0000-0000-0000832B0000}"/>
    <cellStyle name="20% - Accent5 3 3 6 3" xfId="11117" xr:uid="{00000000-0005-0000-0000-0000842B0000}"/>
    <cellStyle name="20% - Accent5 3 3 6_OATT calc" xfId="11118" xr:uid="{00000000-0005-0000-0000-0000852B0000}"/>
    <cellStyle name="20% - Accent5 3 3 7" xfId="11119" xr:uid="{00000000-0005-0000-0000-0000862B0000}"/>
    <cellStyle name="20% - Accent5 3 3 8" xfId="11120" xr:uid="{00000000-0005-0000-0000-0000872B0000}"/>
    <cellStyle name="20% - Accent5 3 3 9" xfId="11121" xr:uid="{00000000-0005-0000-0000-0000882B0000}"/>
    <cellStyle name="20% - Accent5 3 3_OATT calc" xfId="11122" xr:uid="{00000000-0005-0000-0000-0000892B0000}"/>
    <cellStyle name="20% - Accent5 3 4" xfId="11123" xr:uid="{00000000-0005-0000-0000-00008A2B0000}"/>
    <cellStyle name="20% - Accent5 3 4 10" xfId="11124" xr:uid="{00000000-0005-0000-0000-00008B2B0000}"/>
    <cellStyle name="20% - Accent5 3 4 11" xfId="11125" xr:uid="{00000000-0005-0000-0000-00008C2B0000}"/>
    <cellStyle name="20% - Accent5 3 4 12" xfId="11126" xr:uid="{00000000-0005-0000-0000-00008D2B0000}"/>
    <cellStyle name="20% - Accent5 3 4 2" xfId="11127" xr:uid="{00000000-0005-0000-0000-00008E2B0000}"/>
    <cellStyle name="20% - Accent5 3 4 2 10" xfId="11128" xr:uid="{00000000-0005-0000-0000-00008F2B0000}"/>
    <cellStyle name="20% - Accent5 3 4 2 11" xfId="11129" xr:uid="{00000000-0005-0000-0000-0000902B0000}"/>
    <cellStyle name="20% - Accent5 3 4 2 2" xfId="11130" xr:uid="{00000000-0005-0000-0000-0000912B0000}"/>
    <cellStyle name="20% - Accent5 3 4 2 2 10" xfId="11131" xr:uid="{00000000-0005-0000-0000-0000922B0000}"/>
    <cellStyle name="20% - Accent5 3 4 2 2 11" xfId="11132" xr:uid="{00000000-0005-0000-0000-0000932B0000}"/>
    <cellStyle name="20% - Accent5 3 4 2 2 2" xfId="11133" xr:uid="{00000000-0005-0000-0000-0000942B0000}"/>
    <cellStyle name="20% - Accent5 3 4 2 2 2 2" xfId="11134" xr:uid="{00000000-0005-0000-0000-0000952B0000}"/>
    <cellStyle name="20% - Accent5 3 4 2 2 2 2 2" xfId="11135" xr:uid="{00000000-0005-0000-0000-0000962B0000}"/>
    <cellStyle name="20% - Accent5 3 4 2 2 2 2 3" xfId="11136" xr:uid="{00000000-0005-0000-0000-0000972B0000}"/>
    <cellStyle name="20% - Accent5 3 4 2 2 2 2_OATT calc" xfId="11137" xr:uid="{00000000-0005-0000-0000-0000982B0000}"/>
    <cellStyle name="20% - Accent5 3 4 2 2 2 3" xfId="11138" xr:uid="{00000000-0005-0000-0000-0000992B0000}"/>
    <cellStyle name="20% - Accent5 3 4 2 2 2 4" xfId="11139" xr:uid="{00000000-0005-0000-0000-00009A2B0000}"/>
    <cellStyle name="20% - Accent5 3 4 2 2 2 5" xfId="11140" xr:uid="{00000000-0005-0000-0000-00009B2B0000}"/>
    <cellStyle name="20% - Accent5 3 4 2 2 2_OATT calc" xfId="11141" xr:uid="{00000000-0005-0000-0000-00009C2B0000}"/>
    <cellStyle name="20% - Accent5 3 4 2 2 3" xfId="11142" xr:uid="{00000000-0005-0000-0000-00009D2B0000}"/>
    <cellStyle name="20% - Accent5 3 4 2 2 3 2" xfId="11143" xr:uid="{00000000-0005-0000-0000-00009E2B0000}"/>
    <cellStyle name="20% - Accent5 3 4 2 2 3 2 2" xfId="11144" xr:uid="{00000000-0005-0000-0000-00009F2B0000}"/>
    <cellStyle name="20% - Accent5 3 4 2 2 3 2 3" xfId="11145" xr:uid="{00000000-0005-0000-0000-0000A02B0000}"/>
    <cellStyle name="20% - Accent5 3 4 2 2 3 2_OATT calc" xfId="11146" xr:uid="{00000000-0005-0000-0000-0000A12B0000}"/>
    <cellStyle name="20% - Accent5 3 4 2 2 3 3" xfId="11147" xr:uid="{00000000-0005-0000-0000-0000A22B0000}"/>
    <cellStyle name="20% - Accent5 3 4 2 2 3 4" xfId="11148" xr:uid="{00000000-0005-0000-0000-0000A32B0000}"/>
    <cellStyle name="20% - Accent5 3 4 2 2 3_OATT calc" xfId="11149" xr:uid="{00000000-0005-0000-0000-0000A42B0000}"/>
    <cellStyle name="20% - Accent5 3 4 2 2 4" xfId="11150" xr:uid="{00000000-0005-0000-0000-0000A52B0000}"/>
    <cellStyle name="20% - Accent5 3 4 2 2 4 2" xfId="11151" xr:uid="{00000000-0005-0000-0000-0000A62B0000}"/>
    <cellStyle name="20% - Accent5 3 4 2 2 4 3" xfId="11152" xr:uid="{00000000-0005-0000-0000-0000A72B0000}"/>
    <cellStyle name="20% - Accent5 3 4 2 2 4_OATT calc" xfId="11153" xr:uid="{00000000-0005-0000-0000-0000A82B0000}"/>
    <cellStyle name="20% - Accent5 3 4 2 2 5" xfId="11154" xr:uid="{00000000-0005-0000-0000-0000A92B0000}"/>
    <cellStyle name="20% - Accent5 3 4 2 2 6" xfId="11155" xr:uid="{00000000-0005-0000-0000-0000AA2B0000}"/>
    <cellStyle name="20% - Accent5 3 4 2 2 7" xfId="11156" xr:uid="{00000000-0005-0000-0000-0000AB2B0000}"/>
    <cellStyle name="20% - Accent5 3 4 2 2 8" xfId="11157" xr:uid="{00000000-0005-0000-0000-0000AC2B0000}"/>
    <cellStyle name="20% - Accent5 3 4 2 2 9" xfId="11158" xr:uid="{00000000-0005-0000-0000-0000AD2B0000}"/>
    <cellStyle name="20% - Accent5 3 4 2 2_OATT calc" xfId="11159" xr:uid="{00000000-0005-0000-0000-0000AE2B0000}"/>
    <cellStyle name="20% - Accent5 3 4 2 3" xfId="11160" xr:uid="{00000000-0005-0000-0000-0000AF2B0000}"/>
    <cellStyle name="20% - Accent5 3 4 2 3 2" xfId="11161" xr:uid="{00000000-0005-0000-0000-0000B02B0000}"/>
    <cellStyle name="20% - Accent5 3 4 2 3 2 2" xfId="11162" xr:uid="{00000000-0005-0000-0000-0000B12B0000}"/>
    <cellStyle name="20% - Accent5 3 4 2 3 2 3" xfId="11163" xr:uid="{00000000-0005-0000-0000-0000B22B0000}"/>
    <cellStyle name="20% - Accent5 3 4 2 3 2_OATT calc" xfId="11164" xr:uid="{00000000-0005-0000-0000-0000B32B0000}"/>
    <cellStyle name="20% - Accent5 3 4 2 3 3" xfId="11165" xr:uid="{00000000-0005-0000-0000-0000B42B0000}"/>
    <cellStyle name="20% - Accent5 3 4 2 3 4" xfId="11166" xr:uid="{00000000-0005-0000-0000-0000B52B0000}"/>
    <cellStyle name="20% - Accent5 3 4 2 3 5" xfId="11167" xr:uid="{00000000-0005-0000-0000-0000B62B0000}"/>
    <cellStyle name="20% - Accent5 3 4 2 3_OATT calc" xfId="11168" xr:uid="{00000000-0005-0000-0000-0000B72B0000}"/>
    <cellStyle name="20% - Accent5 3 4 2 4" xfId="11169" xr:uid="{00000000-0005-0000-0000-0000B82B0000}"/>
    <cellStyle name="20% - Accent5 3 4 2 4 2" xfId="11170" xr:uid="{00000000-0005-0000-0000-0000B92B0000}"/>
    <cellStyle name="20% - Accent5 3 4 2 4 2 2" xfId="11171" xr:uid="{00000000-0005-0000-0000-0000BA2B0000}"/>
    <cellStyle name="20% - Accent5 3 4 2 4 2 3" xfId="11172" xr:uid="{00000000-0005-0000-0000-0000BB2B0000}"/>
    <cellStyle name="20% - Accent5 3 4 2 4 2_OATT calc" xfId="11173" xr:uid="{00000000-0005-0000-0000-0000BC2B0000}"/>
    <cellStyle name="20% - Accent5 3 4 2 4 3" xfId="11174" xr:uid="{00000000-0005-0000-0000-0000BD2B0000}"/>
    <cellStyle name="20% - Accent5 3 4 2 4 4" xfId="11175" xr:uid="{00000000-0005-0000-0000-0000BE2B0000}"/>
    <cellStyle name="20% - Accent5 3 4 2 4_OATT calc" xfId="11176" xr:uid="{00000000-0005-0000-0000-0000BF2B0000}"/>
    <cellStyle name="20% - Accent5 3 4 2 5" xfId="11177" xr:uid="{00000000-0005-0000-0000-0000C02B0000}"/>
    <cellStyle name="20% - Accent5 3 4 2 5 2" xfId="11178" xr:uid="{00000000-0005-0000-0000-0000C12B0000}"/>
    <cellStyle name="20% - Accent5 3 4 2 5 3" xfId="11179" xr:uid="{00000000-0005-0000-0000-0000C22B0000}"/>
    <cellStyle name="20% - Accent5 3 4 2 5_OATT calc" xfId="11180" xr:uid="{00000000-0005-0000-0000-0000C32B0000}"/>
    <cellStyle name="20% - Accent5 3 4 2 6" xfId="11181" xr:uid="{00000000-0005-0000-0000-0000C42B0000}"/>
    <cellStyle name="20% - Accent5 3 4 2 7" xfId="11182" xr:uid="{00000000-0005-0000-0000-0000C52B0000}"/>
    <cellStyle name="20% - Accent5 3 4 2 8" xfId="11183" xr:uid="{00000000-0005-0000-0000-0000C62B0000}"/>
    <cellStyle name="20% - Accent5 3 4 2 9" xfId="11184" xr:uid="{00000000-0005-0000-0000-0000C72B0000}"/>
    <cellStyle name="20% - Accent5 3 4 2_OATT calc" xfId="11185" xr:uid="{00000000-0005-0000-0000-0000C82B0000}"/>
    <cellStyle name="20% - Accent5 3 4 3" xfId="11186" xr:uid="{00000000-0005-0000-0000-0000C92B0000}"/>
    <cellStyle name="20% - Accent5 3 4 3 10" xfId="11187" xr:uid="{00000000-0005-0000-0000-0000CA2B0000}"/>
    <cellStyle name="20% - Accent5 3 4 3 11" xfId="11188" xr:uid="{00000000-0005-0000-0000-0000CB2B0000}"/>
    <cellStyle name="20% - Accent5 3 4 3 2" xfId="11189" xr:uid="{00000000-0005-0000-0000-0000CC2B0000}"/>
    <cellStyle name="20% - Accent5 3 4 3 2 2" xfId="11190" xr:uid="{00000000-0005-0000-0000-0000CD2B0000}"/>
    <cellStyle name="20% - Accent5 3 4 3 2 2 2" xfId="11191" xr:uid="{00000000-0005-0000-0000-0000CE2B0000}"/>
    <cellStyle name="20% - Accent5 3 4 3 2 2 3" xfId="11192" xr:uid="{00000000-0005-0000-0000-0000CF2B0000}"/>
    <cellStyle name="20% - Accent5 3 4 3 2 2_OATT calc" xfId="11193" xr:uid="{00000000-0005-0000-0000-0000D02B0000}"/>
    <cellStyle name="20% - Accent5 3 4 3 2 3" xfId="11194" xr:uid="{00000000-0005-0000-0000-0000D12B0000}"/>
    <cellStyle name="20% - Accent5 3 4 3 2 4" xfId="11195" xr:uid="{00000000-0005-0000-0000-0000D22B0000}"/>
    <cellStyle name="20% - Accent5 3 4 3 2 5" xfId="11196" xr:uid="{00000000-0005-0000-0000-0000D32B0000}"/>
    <cellStyle name="20% - Accent5 3 4 3 2_OATT calc" xfId="11197" xr:uid="{00000000-0005-0000-0000-0000D42B0000}"/>
    <cellStyle name="20% - Accent5 3 4 3 3" xfId="11198" xr:uid="{00000000-0005-0000-0000-0000D52B0000}"/>
    <cellStyle name="20% - Accent5 3 4 3 3 2" xfId="11199" xr:uid="{00000000-0005-0000-0000-0000D62B0000}"/>
    <cellStyle name="20% - Accent5 3 4 3 3 2 2" xfId="11200" xr:uid="{00000000-0005-0000-0000-0000D72B0000}"/>
    <cellStyle name="20% - Accent5 3 4 3 3 2 3" xfId="11201" xr:uid="{00000000-0005-0000-0000-0000D82B0000}"/>
    <cellStyle name="20% - Accent5 3 4 3 3 2_OATT calc" xfId="11202" xr:uid="{00000000-0005-0000-0000-0000D92B0000}"/>
    <cellStyle name="20% - Accent5 3 4 3 3 3" xfId="11203" xr:uid="{00000000-0005-0000-0000-0000DA2B0000}"/>
    <cellStyle name="20% - Accent5 3 4 3 3 4" xfId="11204" xr:uid="{00000000-0005-0000-0000-0000DB2B0000}"/>
    <cellStyle name="20% - Accent5 3 4 3 3_OATT calc" xfId="11205" xr:uid="{00000000-0005-0000-0000-0000DC2B0000}"/>
    <cellStyle name="20% - Accent5 3 4 3 4" xfId="11206" xr:uid="{00000000-0005-0000-0000-0000DD2B0000}"/>
    <cellStyle name="20% - Accent5 3 4 3 4 2" xfId="11207" xr:uid="{00000000-0005-0000-0000-0000DE2B0000}"/>
    <cellStyle name="20% - Accent5 3 4 3 4 3" xfId="11208" xr:uid="{00000000-0005-0000-0000-0000DF2B0000}"/>
    <cellStyle name="20% - Accent5 3 4 3 4_OATT calc" xfId="11209" xr:uid="{00000000-0005-0000-0000-0000E02B0000}"/>
    <cellStyle name="20% - Accent5 3 4 3 5" xfId="11210" xr:uid="{00000000-0005-0000-0000-0000E12B0000}"/>
    <cellStyle name="20% - Accent5 3 4 3 6" xfId="11211" xr:uid="{00000000-0005-0000-0000-0000E22B0000}"/>
    <cellStyle name="20% - Accent5 3 4 3 7" xfId="11212" xr:uid="{00000000-0005-0000-0000-0000E32B0000}"/>
    <cellStyle name="20% - Accent5 3 4 3 8" xfId="11213" xr:uid="{00000000-0005-0000-0000-0000E42B0000}"/>
    <cellStyle name="20% - Accent5 3 4 3 9" xfId="11214" xr:uid="{00000000-0005-0000-0000-0000E52B0000}"/>
    <cellStyle name="20% - Accent5 3 4 3_OATT calc" xfId="11215" xr:uid="{00000000-0005-0000-0000-0000E62B0000}"/>
    <cellStyle name="20% - Accent5 3 4 4" xfId="11216" xr:uid="{00000000-0005-0000-0000-0000E72B0000}"/>
    <cellStyle name="20% - Accent5 3 4 4 2" xfId="11217" xr:uid="{00000000-0005-0000-0000-0000E82B0000}"/>
    <cellStyle name="20% - Accent5 3 4 4 2 2" xfId="11218" xr:uid="{00000000-0005-0000-0000-0000E92B0000}"/>
    <cellStyle name="20% - Accent5 3 4 4 2 3" xfId="11219" xr:uid="{00000000-0005-0000-0000-0000EA2B0000}"/>
    <cellStyle name="20% - Accent5 3 4 4 2_OATT calc" xfId="11220" xr:uid="{00000000-0005-0000-0000-0000EB2B0000}"/>
    <cellStyle name="20% - Accent5 3 4 4 3" xfId="11221" xr:uid="{00000000-0005-0000-0000-0000EC2B0000}"/>
    <cellStyle name="20% - Accent5 3 4 4 4" xfId="11222" xr:uid="{00000000-0005-0000-0000-0000ED2B0000}"/>
    <cellStyle name="20% - Accent5 3 4 4 5" xfId="11223" xr:uid="{00000000-0005-0000-0000-0000EE2B0000}"/>
    <cellStyle name="20% - Accent5 3 4 4_OATT calc" xfId="11224" xr:uid="{00000000-0005-0000-0000-0000EF2B0000}"/>
    <cellStyle name="20% - Accent5 3 4 5" xfId="11225" xr:uid="{00000000-0005-0000-0000-0000F02B0000}"/>
    <cellStyle name="20% - Accent5 3 4 5 2" xfId="11226" xr:uid="{00000000-0005-0000-0000-0000F12B0000}"/>
    <cellStyle name="20% - Accent5 3 4 5 2 2" xfId="11227" xr:uid="{00000000-0005-0000-0000-0000F22B0000}"/>
    <cellStyle name="20% - Accent5 3 4 5 2 3" xfId="11228" xr:uid="{00000000-0005-0000-0000-0000F32B0000}"/>
    <cellStyle name="20% - Accent5 3 4 5 2_OATT calc" xfId="11229" xr:uid="{00000000-0005-0000-0000-0000F42B0000}"/>
    <cellStyle name="20% - Accent5 3 4 5 3" xfId="11230" xr:uid="{00000000-0005-0000-0000-0000F52B0000}"/>
    <cellStyle name="20% - Accent5 3 4 5 4" xfId="11231" xr:uid="{00000000-0005-0000-0000-0000F62B0000}"/>
    <cellStyle name="20% - Accent5 3 4 5_OATT calc" xfId="11232" xr:uid="{00000000-0005-0000-0000-0000F72B0000}"/>
    <cellStyle name="20% - Accent5 3 4 6" xfId="11233" xr:uid="{00000000-0005-0000-0000-0000F82B0000}"/>
    <cellStyle name="20% - Accent5 3 4 6 2" xfId="11234" xr:uid="{00000000-0005-0000-0000-0000F92B0000}"/>
    <cellStyle name="20% - Accent5 3 4 6 3" xfId="11235" xr:uid="{00000000-0005-0000-0000-0000FA2B0000}"/>
    <cellStyle name="20% - Accent5 3 4 6_OATT calc" xfId="11236" xr:uid="{00000000-0005-0000-0000-0000FB2B0000}"/>
    <cellStyle name="20% - Accent5 3 4 7" xfId="11237" xr:uid="{00000000-0005-0000-0000-0000FC2B0000}"/>
    <cellStyle name="20% - Accent5 3 4 8" xfId="11238" xr:uid="{00000000-0005-0000-0000-0000FD2B0000}"/>
    <cellStyle name="20% - Accent5 3 4 9" xfId="11239" xr:uid="{00000000-0005-0000-0000-0000FE2B0000}"/>
    <cellStyle name="20% - Accent5 3 4_OATT calc" xfId="11240" xr:uid="{00000000-0005-0000-0000-0000FF2B0000}"/>
    <cellStyle name="20% - Accent5 3 5" xfId="11241" xr:uid="{00000000-0005-0000-0000-0000002C0000}"/>
    <cellStyle name="20% - Accent5 3 5 10" xfId="11242" xr:uid="{00000000-0005-0000-0000-0000012C0000}"/>
    <cellStyle name="20% - Accent5 3 5 11" xfId="11243" xr:uid="{00000000-0005-0000-0000-0000022C0000}"/>
    <cellStyle name="20% - Accent5 3 5 2" xfId="11244" xr:uid="{00000000-0005-0000-0000-0000032C0000}"/>
    <cellStyle name="20% - Accent5 3 5 2 10" xfId="11245" xr:uid="{00000000-0005-0000-0000-0000042C0000}"/>
    <cellStyle name="20% - Accent5 3 5 2 11" xfId="11246" xr:uid="{00000000-0005-0000-0000-0000052C0000}"/>
    <cellStyle name="20% - Accent5 3 5 2 2" xfId="11247" xr:uid="{00000000-0005-0000-0000-0000062C0000}"/>
    <cellStyle name="20% - Accent5 3 5 2 2 2" xfId="11248" xr:uid="{00000000-0005-0000-0000-0000072C0000}"/>
    <cellStyle name="20% - Accent5 3 5 2 2 2 2" xfId="11249" xr:uid="{00000000-0005-0000-0000-0000082C0000}"/>
    <cellStyle name="20% - Accent5 3 5 2 2 2 3" xfId="11250" xr:uid="{00000000-0005-0000-0000-0000092C0000}"/>
    <cellStyle name="20% - Accent5 3 5 2 2 2_OATT calc" xfId="11251" xr:uid="{00000000-0005-0000-0000-00000A2C0000}"/>
    <cellStyle name="20% - Accent5 3 5 2 2 3" xfId="11252" xr:uid="{00000000-0005-0000-0000-00000B2C0000}"/>
    <cellStyle name="20% - Accent5 3 5 2 2 4" xfId="11253" xr:uid="{00000000-0005-0000-0000-00000C2C0000}"/>
    <cellStyle name="20% - Accent5 3 5 2 2 5" xfId="11254" xr:uid="{00000000-0005-0000-0000-00000D2C0000}"/>
    <cellStyle name="20% - Accent5 3 5 2 2_OATT calc" xfId="11255" xr:uid="{00000000-0005-0000-0000-00000E2C0000}"/>
    <cellStyle name="20% - Accent5 3 5 2 3" xfId="11256" xr:uid="{00000000-0005-0000-0000-00000F2C0000}"/>
    <cellStyle name="20% - Accent5 3 5 2 3 2" xfId="11257" xr:uid="{00000000-0005-0000-0000-0000102C0000}"/>
    <cellStyle name="20% - Accent5 3 5 2 3 2 2" xfId="11258" xr:uid="{00000000-0005-0000-0000-0000112C0000}"/>
    <cellStyle name="20% - Accent5 3 5 2 3 2 3" xfId="11259" xr:uid="{00000000-0005-0000-0000-0000122C0000}"/>
    <cellStyle name="20% - Accent5 3 5 2 3 2_OATT calc" xfId="11260" xr:uid="{00000000-0005-0000-0000-0000132C0000}"/>
    <cellStyle name="20% - Accent5 3 5 2 3 3" xfId="11261" xr:uid="{00000000-0005-0000-0000-0000142C0000}"/>
    <cellStyle name="20% - Accent5 3 5 2 3 4" xfId="11262" xr:uid="{00000000-0005-0000-0000-0000152C0000}"/>
    <cellStyle name="20% - Accent5 3 5 2 3_OATT calc" xfId="11263" xr:uid="{00000000-0005-0000-0000-0000162C0000}"/>
    <cellStyle name="20% - Accent5 3 5 2 4" xfId="11264" xr:uid="{00000000-0005-0000-0000-0000172C0000}"/>
    <cellStyle name="20% - Accent5 3 5 2 4 2" xfId="11265" xr:uid="{00000000-0005-0000-0000-0000182C0000}"/>
    <cellStyle name="20% - Accent5 3 5 2 4 3" xfId="11266" xr:uid="{00000000-0005-0000-0000-0000192C0000}"/>
    <cellStyle name="20% - Accent5 3 5 2 4_OATT calc" xfId="11267" xr:uid="{00000000-0005-0000-0000-00001A2C0000}"/>
    <cellStyle name="20% - Accent5 3 5 2 5" xfId="11268" xr:uid="{00000000-0005-0000-0000-00001B2C0000}"/>
    <cellStyle name="20% - Accent5 3 5 2 6" xfId="11269" xr:uid="{00000000-0005-0000-0000-00001C2C0000}"/>
    <cellStyle name="20% - Accent5 3 5 2 7" xfId="11270" xr:uid="{00000000-0005-0000-0000-00001D2C0000}"/>
    <cellStyle name="20% - Accent5 3 5 2 8" xfId="11271" xr:uid="{00000000-0005-0000-0000-00001E2C0000}"/>
    <cellStyle name="20% - Accent5 3 5 2 9" xfId="11272" xr:uid="{00000000-0005-0000-0000-00001F2C0000}"/>
    <cellStyle name="20% - Accent5 3 5 2_OATT calc" xfId="11273" xr:uid="{00000000-0005-0000-0000-0000202C0000}"/>
    <cellStyle name="20% - Accent5 3 5 3" xfId="11274" xr:uid="{00000000-0005-0000-0000-0000212C0000}"/>
    <cellStyle name="20% - Accent5 3 5 3 2" xfId="11275" xr:uid="{00000000-0005-0000-0000-0000222C0000}"/>
    <cellStyle name="20% - Accent5 3 5 3 2 2" xfId="11276" xr:uid="{00000000-0005-0000-0000-0000232C0000}"/>
    <cellStyle name="20% - Accent5 3 5 3 2 3" xfId="11277" xr:uid="{00000000-0005-0000-0000-0000242C0000}"/>
    <cellStyle name="20% - Accent5 3 5 3 2_OATT calc" xfId="11278" xr:uid="{00000000-0005-0000-0000-0000252C0000}"/>
    <cellStyle name="20% - Accent5 3 5 3 3" xfId="11279" xr:uid="{00000000-0005-0000-0000-0000262C0000}"/>
    <cellStyle name="20% - Accent5 3 5 3 4" xfId="11280" xr:uid="{00000000-0005-0000-0000-0000272C0000}"/>
    <cellStyle name="20% - Accent5 3 5 3 5" xfId="11281" xr:uid="{00000000-0005-0000-0000-0000282C0000}"/>
    <cellStyle name="20% - Accent5 3 5 3_OATT calc" xfId="11282" xr:uid="{00000000-0005-0000-0000-0000292C0000}"/>
    <cellStyle name="20% - Accent5 3 5 4" xfId="11283" xr:uid="{00000000-0005-0000-0000-00002A2C0000}"/>
    <cellStyle name="20% - Accent5 3 5 4 2" xfId="11284" xr:uid="{00000000-0005-0000-0000-00002B2C0000}"/>
    <cellStyle name="20% - Accent5 3 5 4 2 2" xfId="11285" xr:uid="{00000000-0005-0000-0000-00002C2C0000}"/>
    <cellStyle name="20% - Accent5 3 5 4 2 3" xfId="11286" xr:uid="{00000000-0005-0000-0000-00002D2C0000}"/>
    <cellStyle name="20% - Accent5 3 5 4 2_OATT calc" xfId="11287" xr:uid="{00000000-0005-0000-0000-00002E2C0000}"/>
    <cellStyle name="20% - Accent5 3 5 4 3" xfId="11288" xr:uid="{00000000-0005-0000-0000-00002F2C0000}"/>
    <cellStyle name="20% - Accent5 3 5 4 4" xfId="11289" xr:uid="{00000000-0005-0000-0000-0000302C0000}"/>
    <cellStyle name="20% - Accent5 3 5 4_OATT calc" xfId="11290" xr:uid="{00000000-0005-0000-0000-0000312C0000}"/>
    <cellStyle name="20% - Accent5 3 5 5" xfId="11291" xr:uid="{00000000-0005-0000-0000-0000322C0000}"/>
    <cellStyle name="20% - Accent5 3 5 5 2" xfId="11292" xr:uid="{00000000-0005-0000-0000-0000332C0000}"/>
    <cellStyle name="20% - Accent5 3 5 5 3" xfId="11293" xr:uid="{00000000-0005-0000-0000-0000342C0000}"/>
    <cellStyle name="20% - Accent5 3 5 5_OATT calc" xfId="11294" xr:uid="{00000000-0005-0000-0000-0000352C0000}"/>
    <cellStyle name="20% - Accent5 3 5 6" xfId="11295" xr:uid="{00000000-0005-0000-0000-0000362C0000}"/>
    <cellStyle name="20% - Accent5 3 5 7" xfId="11296" xr:uid="{00000000-0005-0000-0000-0000372C0000}"/>
    <cellStyle name="20% - Accent5 3 5 8" xfId="11297" xr:uid="{00000000-0005-0000-0000-0000382C0000}"/>
    <cellStyle name="20% - Accent5 3 5 9" xfId="11298" xr:uid="{00000000-0005-0000-0000-0000392C0000}"/>
    <cellStyle name="20% - Accent5 3 5_OATT calc" xfId="11299" xr:uid="{00000000-0005-0000-0000-00003A2C0000}"/>
    <cellStyle name="20% - Accent5 3 6" xfId="11300" xr:uid="{00000000-0005-0000-0000-00003B2C0000}"/>
    <cellStyle name="20% - Accent5 3 6 10" xfId="11301" xr:uid="{00000000-0005-0000-0000-00003C2C0000}"/>
    <cellStyle name="20% - Accent5 3 6 11" xfId="11302" xr:uid="{00000000-0005-0000-0000-00003D2C0000}"/>
    <cellStyle name="20% - Accent5 3 6 2" xfId="11303" xr:uid="{00000000-0005-0000-0000-00003E2C0000}"/>
    <cellStyle name="20% - Accent5 3 6 2 2" xfId="11304" xr:uid="{00000000-0005-0000-0000-00003F2C0000}"/>
    <cellStyle name="20% - Accent5 3 6 2 2 2" xfId="11305" xr:uid="{00000000-0005-0000-0000-0000402C0000}"/>
    <cellStyle name="20% - Accent5 3 6 2 2 3" xfId="11306" xr:uid="{00000000-0005-0000-0000-0000412C0000}"/>
    <cellStyle name="20% - Accent5 3 6 2 2_OATT calc" xfId="11307" xr:uid="{00000000-0005-0000-0000-0000422C0000}"/>
    <cellStyle name="20% - Accent5 3 6 2 3" xfId="11308" xr:uid="{00000000-0005-0000-0000-0000432C0000}"/>
    <cellStyle name="20% - Accent5 3 6 2 4" xfId="11309" xr:uid="{00000000-0005-0000-0000-0000442C0000}"/>
    <cellStyle name="20% - Accent5 3 6 2 5" xfId="11310" xr:uid="{00000000-0005-0000-0000-0000452C0000}"/>
    <cellStyle name="20% - Accent5 3 6 2_OATT calc" xfId="11311" xr:uid="{00000000-0005-0000-0000-0000462C0000}"/>
    <cellStyle name="20% - Accent5 3 6 3" xfId="11312" xr:uid="{00000000-0005-0000-0000-0000472C0000}"/>
    <cellStyle name="20% - Accent5 3 6 3 2" xfId="11313" xr:uid="{00000000-0005-0000-0000-0000482C0000}"/>
    <cellStyle name="20% - Accent5 3 6 3 2 2" xfId="11314" xr:uid="{00000000-0005-0000-0000-0000492C0000}"/>
    <cellStyle name="20% - Accent5 3 6 3 2 3" xfId="11315" xr:uid="{00000000-0005-0000-0000-00004A2C0000}"/>
    <cellStyle name="20% - Accent5 3 6 3 2_OATT calc" xfId="11316" xr:uid="{00000000-0005-0000-0000-00004B2C0000}"/>
    <cellStyle name="20% - Accent5 3 6 3 3" xfId="11317" xr:uid="{00000000-0005-0000-0000-00004C2C0000}"/>
    <cellStyle name="20% - Accent5 3 6 3 4" xfId="11318" xr:uid="{00000000-0005-0000-0000-00004D2C0000}"/>
    <cellStyle name="20% - Accent5 3 6 3_OATT calc" xfId="11319" xr:uid="{00000000-0005-0000-0000-00004E2C0000}"/>
    <cellStyle name="20% - Accent5 3 6 4" xfId="11320" xr:uid="{00000000-0005-0000-0000-00004F2C0000}"/>
    <cellStyle name="20% - Accent5 3 6 4 2" xfId="11321" xr:uid="{00000000-0005-0000-0000-0000502C0000}"/>
    <cellStyle name="20% - Accent5 3 6 4 3" xfId="11322" xr:uid="{00000000-0005-0000-0000-0000512C0000}"/>
    <cellStyle name="20% - Accent5 3 6 4_OATT calc" xfId="11323" xr:uid="{00000000-0005-0000-0000-0000522C0000}"/>
    <cellStyle name="20% - Accent5 3 6 5" xfId="11324" xr:uid="{00000000-0005-0000-0000-0000532C0000}"/>
    <cellStyle name="20% - Accent5 3 6 6" xfId="11325" xr:uid="{00000000-0005-0000-0000-0000542C0000}"/>
    <cellStyle name="20% - Accent5 3 6 7" xfId="11326" xr:uid="{00000000-0005-0000-0000-0000552C0000}"/>
    <cellStyle name="20% - Accent5 3 6 8" xfId="11327" xr:uid="{00000000-0005-0000-0000-0000562C0000}"/>
    <cellStyle name="20% - Accent5 3 6 9" xfId="11328" xr:uid="{00000000-0005-0000-0000-0000572C0000}"/>
    <cellStyle name="20% - Accent5 3 6_OATT calc" xfId="11329" xr:uid="{00000000-0005-0000-0000-0000582C0000}"/>
    <cellStyle name="20% - Accent5 3 7" xfId="11330" xr:uid="{00000000-0005-0000-0000-0000592C0000}"/>
    <cellStyle name="20% - Accent5 3 7 2" xfId="11331" xr:uid="{00000000-0005-0000-0000-00005A2C0000}"/>
    <cellStyle name="20% - Accent5 3 7 2 2" xfId="11332" xr:uid="{00000000-0005-0000-0000-00005B2C0000}"/>
    <cellStyle name="20% - Accent5 3 7 2 3" xfId="11333" xr:uid="{00000000-0005-0000-0000-00005C2C0000}"/>
    <cellStyle name="20% - Accent5 3 7 2_OATT calc" xfId="11334" xr:uid="{00000000-0005-0000-0000-00005D2C0000}"/>
    <cellStyle name="20% - Accent5 3 7 3" xfId="11335" xr:uid="{00000000-0005-0000-0000-00005E2C0000}"/>
    <cellStyle name="20% - Accent5 3 7 4" xfId="11336" xr:uid="{00000000-0005-0000-0000-00005F2C0000}"/>
    <cellStyle name="20% - Accent5 3 7 5" xfId="11337" xr:uid="{00000000-0005-0000-0000-0000602C0000}"/>
    <cellStyle name="20% - Accent5 3 7_OATT calc" xfId="11338" xr:uid="{00000000-0005-0000-0000-0000612C0000}"/>
    <cellStyle name="20% - Accent5 3 8" xfId="11339" xr:uid="{00000000-0005-0000-0000-0000622C0000}"/>
    <cellStyle name="20% - Accent5 3 8 2" xfId="11340" xr:uid="{00000000-0005-0000-0000-0000632C0000}"/>
    <cellStyle name="20% - Accent5 3 8 2 2" xfId="11341" xr:uid="{00000000-0005-0000-0000-0000642C0000}"/>
    <cellStyle name="20% - Accent5 3 8 2 3" xfId="11342" xr:uid="{00000000-0005-0000-0000-0000652C0000}"/>
    <cellStyle name="20% - Accent5 3 8 2_OATT calc" xfId="11343" xr:uid="{00000000-0005-0000-0000-0000662C0000}"/>
    <cellStyle name="20% - Accent5 3 8 3" xfId="11344" xr:uid="{00000000-0005-0000-0000-0000672C0000}"/>
    <cellStyle name="20% - Accent5 3 8 4" xfId="11345" xr:uid="{00000000-0005-0000-0000-0000682C0000}"/>
    <cellStyle name="20% - Accent5 3 8_OATT calc" xfId="11346" xr:uid="{00000000-0005-0000-0000-0000692C0000}"/>
    <cellStyle name="20% - Accent5 3 9" xfId="11347" xr:uid="{00000000-0005-0000-0000-00006A2C0000}"/>
    <cellStyle name="20% - Accent5 3 9 2" xfId="11348" xr:uid="{00000000-0005-0000-0000-00006B2C0000}"/>
    <cellStyle name="20% - Accent5 3 9 3" xfId="11349" xr:uid="{00000000-0005-0000-0000-00006C2C0000}"/>
    <cellStyle name="20% - Accent5 3 9_OATT calc" xfId="11350" xr:uid="{00000000-0005-0000-0000-00006D2C0000}"/>
    <cellStyle name="20% - Accent5 3_OATT calc" xfId="11351" xr:uid="{00000000-0005-0000-0000-00006E2C0000}"/>
    <cellStyle name="20% - Accent5 4" xfId="11352" xr:uid="{00000000-0005-0000-0000-00006F2C0000}"/>
    <cellStyle name="20% - Accent5 4 10" xfId="11353" xr:uid="{00000000-0005-0000-0000-0000702C0000}"/>
    <cellStyle name="20% - Accent5 4 11" xfId="11354" xr:uid="{00000000-0005-0000-0000-0000712C0000}"/>
    <cellStyle name="20% - Accent5 4 12" xfId="11355" xr:uid="{00000000-0005-0000-0000-0000722C0000}"/>
    <cellStyle name="20% - Accent5 4 13" xfId="11356" xr:uid="{00000000-0005-0000-0000-0000732C0000}"/>
    <cellStyle name="20% - Accent5 4 14" xfId="11357" xr:uid="{00000000-0005-0000-0000-0000742C0000}"/>
    <cellStyle name="20% - Accent5 4 15" xfId="11358" xr:uid="{00000000-0005-0000-0000-0000752C0000}"/>
    <cellStyle name="20% - Accent5 4 16" xfId="55359" xr:uid="{00000000-0005-0000-0000-0000762C0000}"/>
    <cellStyle name="20% - Accent5 4 2" xfId="11359" xr:uid="{00000000-0005-0000-0000-0000772C0000}"/>
    <cellStyle name="20% - Accent5 4 2 10" xfId="11360" xr:uid="{00000000-0005-0000-0000-0000782C0000}"/>
    <cellStyle name="20% - Accent5 4 2 11" xfId="11361" xr:uid="{00000000-0005-0000-0000-0000792C0000}"/>
    <cellStyle name="20% - Accent5 4 2 12" xfId="11362" xr:uid="{00000000-0005-0000-0000-00007A2C0000}"/>
    <cellStyle name="20% - Accent5 4 2 13" xfId="11363" xr:uid="{00000000-0005-0000-0000-00007B2C0000}"/>
    <cellStyle name="20% - Accent5 4 2 14" xfId="11364" xr:uid="{00000000-0005-0000-0000-00007C2C0000}"/>
    <cellStyle name="20% - Accent5 4 2 2" xfId="11365" xr:uid="{00000000-0005-0000-0000-00007D2C0000}"/>
    <cellStyle name="20% - Accent5 4 2 2 10" xfId="11366" xr:uid="{00000000-0005-0000-0000-00007E2C0000}"/>
    <cellStyle name="20% - Accent5 4 2 2 11" xfId="11367" xr:uid="{00000000-0005-0000-0000-00007F2C0000}"/>
    <cellStyle name="20% - Accent5 4 2 2 12" xfId="11368" xr:uid="{00000000-0005-0000-0000-0000802C0000}"/>
    <cellStyle name="20% - Accent5 4 2 2 2" xfId="11369" xr:uid="{00000000-0005-0000-0000-0000812C0000}"/>
    <cellStyle name="20% - Accent5 4 2 2 2 10" xfId="11370" xr:uid="{00000000-0005-0000-0000-0000822C0000}"/>
    <cellStyle name="20% - Accent5 4 2 2 2 11" xfId="11371" xr:uid="{00000000-0005-0000-0000-0000832C0000}"/>
    <cellStyle name="20% - Accent5 4 2 2 2 2" xfId="11372" xr:uid="{00000000-0005-0000-0000-0000842C0000}"/>
    <cellStyle name="20% - Accent5 4 2 2 2 2 10" xfId="11373" xr:uid="{00000000-0005-0000-0000-0000852C0000}"/>
    <cellStyle name="20% - Accent5 4 2 2 2 2 11" xfId="11374" xr:uid="{00000000-0005-0000-0000-0000862C0000}"/>
    <cellStyle name="20% - Accent5 4 2 2 2 2 2" xfId="11375" xr:uid="{00000000-0005-0000-0000-0000872C0000}"/>
    <cellStyle name="20% - Accent5 4 2 2 2 2 2 2" xfId="11376" xr:uid="{00000000-0005-0000-0000-0000882C0000}"/>
    <cellStyle name="20% - Accent5 4 2 2 2 2 2 2 2" xfId="11377" xr:uid="{00000000-0005-0000-0000-0000892C0000}"/>
    <cellStyle name="20% - Accent5 4 2 2 2 2 2 2 3" xfId="11378" xr:uid="{00000000-0005-0000-0000-00008A2C0000}"/>
    <cellStyle name="20% - Accent5 4 2 2 2 2 2 2_OATT calc" xfId="11379" xr:uid="{00000000-0005-0000-0000-00008B2C0000}"/>
    <cellStyle name="20% - Accent5 4 2 2 2 2 2 3" xfId="11380" xr:uid="{00000000-0005-0000-0000-00008C2C0000}"/>
    <cellStyle name="20% - Accent5 4 2 2 2 2 2 4" xfId="11381" xr:uid="{00000000-0005-0000-0000-00008D2C0000}"/>
    <cellStyle name="20% - Accent5 4 2 2 2 2 2 5" xfId="11382" xr:uid="{00000000-0005-0000-0000-00008E2C0000}"/>
    <cellStyle name="20% - Accent5 4 2 2 2 2 2_OATT calc" xfId="11383" xr:uid="{00000000-0005-0000-0000-00008F2C0000}"/>
    <cellStyle name="20% - Accent5 4 2 2 2 2 3" xfId="11384" xr:uid="{00000000-0005-0000-0000-0000902C0000}"/>
    <cellStyle name="20% - Accent5 4 2 2 2 2 3 2" xfId="11385" xr:uid="{00000000-0005-0000-0000-0000912C0000}"/>
    <cellStyle name="20% - Accent5 4 2 2 2 2 3 2 2" xfId="11386" xr:uid="{00000000-0005-0000-0000-0000922C0000}"/>
    <cellStyle name="20% - Accent5 4 2 2 2 2 3 2 3" xfId="11387" xr:uid="{00000000-0005-0000-0000-0000932C0000}"/>
    <cellStyle name="20% - Accent5 4 2 2 2 2 3 2_OATT calc" xfId="11388" xr:uid="{00000000-0005-0000-0000-0000942C0000}"/>
    <cellStyle name="20% - Accent5 4 2 2 2 2 3 3" xfId="11389" xr:uid="{00000000-0005-0000-0000-0000952C0000}"/>
    <cellStyle name="20% - Accent5 4 2 2 2 2 3 4" xfId="11390" xr:uid="{00000000-0005-0000-0000-0000962C0000}"/>
    <cellStyle name="20% - Accent5 4 2 2 2 2 3_OATT calc" xfId="11391" xr:uid="{00000000-0005-0000-0000-0000972C0000}"/>
    <cellStyle name="20% - Accent5 4 2 2 2 2 4" xfId="11392" xr:uid="{00000000-0005-0000-0000-0000982C0000}"/>
    <cellStyle name="20% - Accent5 4 2 2 2 2 4 2" xfId="11393" xr:uid="{00000000-0005-0000-0000-0000992C0000}"/>
    <cellStyle name="20% - Accent5 4 2 2 2 2 4 3" xfId="11394" xr:uid="{00000000-0005-0000-0000-00009A2C0000}"/>
    <cellStyle name="20% - Accent5 4 2 2 2 2 4_OATT calc" xfId="11395" xr:uid="{00000000-0005-0000-0000-00009B2C0000}"/>
    <cellStyle name="20% - Accent5 4 2 2 2 2 5" xfId="11396" xr:uid="{00000000-0005-0000-0000-00009C2C0000}"/>
    <cellStyle name="20% - Accent5 4 2 2 2 2 6" xfId="11397" xr:uid="{00000000-0005-0000-0000-00009D2C0000}"/>
    <cellStyle name="20% - Accent5 4 2 2 2 2 7" xfId="11398" xr:uid="{00000000-0005-0000-0000-00009E2C0000}"/>
    <cellStyle name="20% - Accent5 4 2 2 2 2 8" xfId="11399" xr:uid="{00000000-0005-0000-0000-00009F2C0000}"/>
    <cellStyle name="20% - Accent5 4 2 2 2 2 9" xfId="11400" xr:uid="{00000000-0005-0000-0000-0000A02C0000}"/>
    <cellStyle name="20% - Accent5 4 2 2 2 2_OATT calc" xfId="11401" xr:uid="{00000000-0005-0000-0000-0000A12C0000}"/>
    <cellStyle name="20% - Accent5 4 2 2 2 3" xfId="11402" xr:uid="{00000000-0005-0000-0000-0000A22C0000}"/>
    <cellStyle name="20% - Accent5 4 2 2 2 3 2" xfId="11403" xr:uid="{00000000-0005-0000-0000-0000A32C0000}"/>
    <cellStyle name="20% - Accent5 4 2 2 2 3 2 2" xfId="11404" xr:uid="{00000000-0005-0000-0000-0000A42C0000}"/>
    <cellStyle name="20% - Accent5 4 2 2 2 3 2 3" xfId="11405" xr:uid="{00000000-0005-0000-0000-0000A52C0000}"/>
    <cellStyle name="20% - Accent5 4 2 2 2 3 2_OATT calc" xfId="11406" xr:uid="{00000000-0005-0000-0000-0000A62C0000}"/>
    <cellStyle name="20% - Accent5 4 2 2 2 3 3" xfId="11407" xr:uid="{00000000-0005-0000-0000-0000A72C0000}"/>
    <cellStyle name="20% - Accent5 4 2 2 2 3 4" xfId="11408" xr:uid="{00000000-0005-0000-0000-0000A82C0000}"/>
    <cellStyle name="20% - Accent5 4 2 2 2 3 5" xfId="11409" xr:uid="{00000000-0005-0000-0000-0000A92C0000}"/>
    <cellStyle name="20% - Accent5 4 2 2 2 3_OATT calc" xfId="11410" xr:uid="{00000000-0005-0000-0000-0000AA2C0000}"/>
    <cellStyle name="20% - Accent5 4 2 2 2 4" xfId="11411" xr:uid="{00000000-0005-0000-0000-0000AB2C0000}"/>
    <cellStyle name="20% - Accent5 4 2 2 2 4 2" xfId="11412" xr:uid="{00000000-0005-0000-0000-0000AC2C0000}"/>
    <cellStyle name="20% - Accent5 4 2 2 2 4 2 2" xfId="11413" xr:uid="{00000000-0005-0000-0000-0000AD2C0000}"/>
    <cellStyle name="20% - Accent5 4 2 2 2 4 2 3" xfId="11414" xr:uid="{00000000-0005-0000-0000-0000AE2C0000}"/>
    <cellStyle name="20% - Accent5 4 2 2 2 4 2_OATT calc" xfId="11415" xr:uid="{00000000-0005-0000-0000-0000AF2C0000}"/>
    <cellStyle name="20% - Accent5 4 2 2 2 4 3" xfId="11416" xr:uid="{00000000-0005-0000-0000-0000B02C0000}"/>
    <cellStyle name="20% - Accent5 4 2 2 2 4 4" xfId="11417" xr:uid="{00000000-0005-0000-0000-0000B12C0000}"/>
    <cellStyle name="20% - Accent5 4 2 2 2 4_OATT calc" xfId="11418" xr:uid="{00000000-0005-0000-0000-0000B22C0000}"/>
    <cellStyle name="20% - Accent5 4 2 2 2 5" xfId="11419" xr:uid="{00000000-0005-0000-0000-0000B32C0000}"/>
    <cellStyle name="20% - Accent5 4 2 2 2 5 2" xfId="11420" xr:uid="{00000000-0005-0000-0000-0000B42C0000}"/>
    <cellStyle name="20% - Accent5 4 2 2 2 5 3" xfId="11421" xr:uid="{00000000-0005-0000-0000-0000B52C0000}"/>
    <cellStyle name="20% - Accent5 4 2 2 2 5_OATT calc" xfId="11422" xr:uid="{00000000-0005-0000-0000-0000B62C0000}"/>
    <cellStyle name="20% - Accent5 4 2 2 2 6" xfId="11423" xr:uid="{00000000-0005-0000-0000-0000B72C0000}"/>
    <cellStyle name="20% - Accent5 4 2 2 2 7" xfId="11424" xr:uid="{00000000-0005-0000-0000-0000B82C0000}"/>
    <cellStyle name="20% - Accent5 4 2 2 2 8" xfId="11425" xr:uid="{00000000-0005-0000-0000-0000B92C0000}"/>
    <cellStyle name="20% - Accent5 4 2 2 2 9" xfId="11426" xr:uid="{00000000-0005-0000-0000-0000BA2C0000}"/>
    <cellStyle name="20% - Accent5 4 2 2 2_OATT calc" xfId="11427" xr:uid="{00000000-0005-0000-0000-0000BB2C0000}"/>
    <cellStyle name="20% - Accent5 4 2 2 3" xfId="11428" xr:uid="{00000000-0005-0000-0000-0000BC2C0000}"/>
    <cellStyle name="20% - Accent5 4 2 2 3 10" xfId="11429" xr:uid="{00000000-0005-0000-0000-0000BD2C0000}"/>
    <cellStyle name="20% - Accent5 4 2 2 3 11" xfId="11430" xr:uid="{00000000-0005-0000-0000-0000BE2C0000}"/>
    <cellStyle name="20% - Accent5 4 2 2 3 2" xfId="11431" xr:uid="{00000000-0005-0000-0000-0000BF2C0000}"/>
    <cellStyle name="20% - Accent5 4 2 2 3 2 2" xfId="11432" xr:uid="{00000000-0005-0000-0000-0000C02C0000}"/>
    <cellStyle name="20% - Accent5 4 2 2 3 2 2 2" xfId="11433" xr:uid="{00000000-0005-0000-0000-0000C12C0000}"/>
    <cellStyle name="20% - Accent5 4 2 2 3 2 2 3" xfId="11434" xr:uid="{00000000-0005-0000-0000-0000C22C0000}"/>
    <cellStyle name="20% - Accent5 4 2 2 3 2 2_OATT calc" xfId="11435" xr:uid="{00000000-0005-0000-0000-0000C32C0000}"/>
    <cellStyle name="20% - Accent5 4 2 2 3 2 3" xfId="11436" xr:uid="{00000000-0005-0000-0000-0000C42C0000}"/>
    <cellStyle name="20% - Accent5 4 2 2 3 2 4" xfId="11437" xr:uid="{00000000-0005-0000-0000-0000C52C0000}"/>
    <cellStyle name="20% - Accent5 4 2 2 3 2 5" xfId="11438" xr:uid="{00000000-0005-0000-0000-0000C62C0000}"/>
    <cellStyle name="20% - Accent5 4 2 2 3 2_OATT calc" xfId="11439" xr:uid="{00000000-0005-0000-0000-0000C72C0000}"/>
    <cellStyle name="20% - Accent5 4 2 2 3 3" xfId="11440" xr:uid="{00000000-0005-0000-0000-0000C82C0000}"/>
    <cellStyle name="20% - Accent5 4 2 2 3 3 2" xfId="11441" xr:uid="{00000000-0005-0000-0000-0000C92C0000}"/>
    <cellStyle name="20% - Accent5 4 2 2 3 3 2 2" xfId="11442" xr:uid="{00000000-0005-0000-0000-0000CA2C0000}"/>
    <cellStyle name="20% - Accent5 4 2 2 3 3 2 3" xfId="11443" xr:uid="{00000000-0005-0000-0000-0000CB2C0000}"/>
    <cellStyle name="20% - Accent5 4 2 2 3 3 2_OATT calc" xfId="11444" xr:uid="{00000000-0005-0000-0000-0000CC2C0000}"/>
    <cellStyle name="20% - Accent5 4 2 2 3 3 3" xfId="11445" xr:uid="{00000000-0005-0000-0000-0000CD2C0000}"/>
    <cellStyle name="20% - Accent5 4 2 2 3 3 4" xfId="11446" xr:uid="{00000000-0005-0000-0000-0000CE2C0000}"/>
    <cellStyle name="20% - Accent5 4 2 2 3 3_OATT calc" xfId="11447" xr:uid="{00000000-0005-0000-0000-0000CF2C0000}"/>
    <cellStyle name="20% - Accent5 4 2 2 3 4" xfId="11448" xr:uid="{00000000-0005-0000-0000-0000D02C0000}"/>
    <cellStyle name="20% - Accent5 4 2 2 3 4 2" xfId="11449" xr:uid="{00000000-0005-0000-0000-0000D12C0000}"/>
    <cellStyle name="20% - Accent5 4 2 2 3 4 3" xfId="11450" xr:uid="{00000000-0005-0000-0000-0000D22C0000}"/>
    <cellStyle name="20% - Accent5 4 2 2 3 4_OATT calc" xfId="11451" xr:uid="{00000000-0005-0000-0000-0000D32C0000}"/>
    <cellStyle name="20% - Accent5 4 2 2 3 5" xfId="11452" xr:uid="{00000000-0005-0000-0000-0000D42C0000}"/>
    <cellStyle name="20% - Accent5 4 2 2 3 6" xfId="11453" xr:uid="{00000000-0005-0000-0000-0000D52C0000}"/>
    <cellStyle name="20% - Accent5 4 2 2 3 7" xfId="11454" xr:uid="{00000000-0005-0000-0000-0000D62C0000}"/>
    <cellStyle name="20% - Accent5 4 2 2 3 8" xfId="11455" xr:uid="{00000000-0005-0000-0000-0000D72C0000}"/>
    <cellStyle name="20% - Accent5 4 2 2 3 9" xfId="11456" xr:uid="{00000000-0005-0000-0000-0000D82C0000}"/>
    <cellStyle name="20% - Accent5 4 2 2 3_OATT calc" xfId="11457" xr:uid="{00000000-0005-0000-0000-0000D92C0000}"/>
    <cellStyle name="20% - Accent5 4 2 2 4" xfId="11458" xr:uid="{00000000-0005-0000-0000-0000DA2C0000}"/>
    <cellStyle name="20% - Accent5 4 2 2 4 2" xfId="11459" xr:uid="{00000000-0005-0000-0000-0000DB2C0000}"/>
    <cellStyle name="20% - Accent5 4 2 2 4 2 2" xfId="11460" xr:uid="{00000000-0005-0000-0000-0000DC2C0000}"/>
    <cellStyle name="20% - Accent5 4 2 2 4 2 3" xfId="11461" xr:uid="{00000000-0005-0000-0000-0000DD2C0000}"/>
    <cellStyle name="20% - Accent5 4 2 2 4 2_OATT calc" xfId="11462" xr:uid="{00000000-0005-0000-0000-0000DE2C0000}"/>
    <cellStyle name="20% - Accent5 4 2 2 4 3" xfId="11463" xr:uid="{00000000-0005-0000-0000-0000DF2C0000}"/>
    <cellStyle name="20% - Accent5 4 2 2 4 4" xfId="11464" xr:uid="{00000000-0005-0000-0000-0000E02C0000}"/>
    <cellStyle name="20% - Accent5 4 2 2 4 5" xfId="11465" xr:uid="{00000000-0005-0000-0000-0000E12C0000}"/>
    <cellStyle name="20% - Accent5 4 2 2 4_OATT calc" xfId="11466" xr:uid="{00000000-0005-0000-0000-0000E22C0000}"/>
    <cellStyle name="20% - Accent5 4 2 2 5" xfId="11467" xr:uid="{00000000-0005-0000-0000-0000E32C0000}"/>
    <cellStyle name="20% - Accent5 4 2 2 5 2" xfId="11468" xr:uid="{00000000-0005-0000-0000-0000E42C0000}"/>
    <cellStyle name="20% - Accent5 4 2 2 5 2 2" xfId="11469" xr:uid="{00000000-0005-0000-0000-0000E52C0000}"/>
    <cellStyle name="20% - Accent5 4 2 2 5 2 3" xfId="11470" xr:uid="{00000000-0005-0000-0000-0000E62C0000}"/>
    <cellStyle name="20% - Accent5 4 2 2 5 2_OATT calc" xfId="11471" xr:uid="{00000000-0005-0000-0000-0000E72C0000}"/>
    <cellStyle name="20% - Accent5 4 2 2 5 3" xfId="11472" xr:uid="{00000000-0005-0000-0000-0000E82C0000}"/>
    <cellStyle name="20% - Accent5 4 2 2 5 4" xfId="11473" xr:uid="{00000000-0005-0000-0000-0000E92C0000}"/>
    <cellStyle name="20% - Accent5 4 2 2 5_OATT calc" xfId="11474" xr:uid="{00000000-0005-0000-0000-0000EA2C0000}"/>
    <cellStyle name="20% - Accent5 4 2 2 6" xfId="11475" xr:uid="{00000000-0005-0000-0000-0000EB2C0000}"/>
    <cellStyle name="20% - Accent5 4 2 2 6 2" xfId="11476" xr:uid="{00000000-0005-0000-0000-0000EC2C0000}"/>
    <cellStyle name="20% - Accent5 4 2 2 6 3" xfId="11477" xr:uid="{00000000-0005-0000-0000-0000ED2C0000}"/>
    <cellStyle name="20% - Accent5 4 2 2 6_OATT calc" xfId="11478" xr:uid="{00000000-0005-0000-0000-0000EE2C0000}"/>
    <cellStyle name="20% - Accent5 4 2 2 7" xfId="11479" xr:uid="{00000000-0005-0000-0000-0000EF2C0000}"/>
    <cellStyle name="20% - Accent5 4 2 2 8" xfId="11480" xr:uid="{00000000-0005-0000-0000-0000F02C0000}"/>
    <cellStyle name="20% - Accent5 4 2 2 9" xfId="11481" xr:uid="{00000000-0005-0000-0000-0000F12C0000}"/>
    <cellStyle name="20% - Accent5 4 2 2_OATT calc" xfId="11482" xr:uid="{00000000-0005-0000-0000-0000F22C0000}"/>
    <cellStyle name="20% - Accent5 4 2 3" xfId="11483" xr:uid="{00000000-0005-0000-0000-0000F32C0000}"/>
    <cellStyle name="20% - Accent5 4 2 3 10" xfId="11484" xr:uid="{00000000-0005-0000-0000-0000F42C0000}"/>
    <cellStyle name="20% - Accent5 4 2 3 11" xfId="11485" xr:uid="{00000000-0005-0000-0000-0000F52C0000}"/>
    <cellStyle name="20% - Accent5 4 2 3 12" xfId="11486" xr:uid="{00000000-0005-0000-0000-0000F62C0000}"/>
    <cellStyle name="20% - Accent5 4 2 3 2" xfId="11487" xr:uid="{00000000-0005-0000-0000-0000F72C0000}"/>
    <cellStyle name="20% - Accent5 4 2 3 2 10" xfId="11488" xr:uid="{00000000-0005-0000-0000-0000F82C0000}"/>
    <cellStyle name="20% - Accent5 4 2 3 2 11" xfId="11489" xr:uid="{00000000-0005-0000-0000-0000F92C0000}"/>
    <cellStyle name="20% - Accent5 4 2 3 2 2" xfId="11490" xr:uid="{00000000-0005-0000-0000-0000FA2C0000}"/>
    <cellStyle name="20% - Accent5 4 2 3 2 2 10" xfId="11491" xr:uid="{00000000-0005-0000-0000-0000FB2C0000}"/>
    <cellStyle name="20% - Accent5 4 2 3 2 2 11" xfId="11492" xr:uid="{00000000-0005-0000-0000-0000FC2C0000}"/>
    <cellStyle name="20% - Accent5 4 2 3 2 2 2" xfId="11493" xr:uid="{00000000-0005-0000-0000-0000FD2C0000}"/>
    <cellStyle name="20% - Accent5 4 2 3 2 2 2 2" xfId="11494" xr:uid="{00000000-0005-0000-0000-0000FE2C0000}"/>
    <cellStyle name="20% - Accent5 4 2 3 2 2 2 2 2" xfId="11495" xr:uid="{00000000-0005-0000-0000-0000FF2C0000}"/>
    <cellStyle name="20% - Accent5 4 2 3 2 2 2 2 3" xfId="11496" xr:uid="{00000000-0005-0000-0000-0000002D0000}"/>
    <cellStyle name="20% - Accent5 4 2 3 2 2 2 2_OATT calc" xfId="11497" xr:uid="{00000000-0005-0000-0000-0000012D0000}"/>
    <cellStyle name="20% - Accent5 4 2 3 2 2 2 3" xfId="11498" xr:uid="{00000000-0005-0000-0000-0000022D0000}"/>
    <cellStyle name="20% - Accent5 4 2 3 2 2 2 4" xfId="11499" xr:uid="{00000000-0005-0000-0000-0000032D0000}"/>
    <cellStyle name="20% - Accent5 4 2 3 2 2 2 5" xfId="11500" xr:uid="{00000000-0005-0000-0000-0000042D0000}"/>
    <cellStyle name="20% - Accent5 4 2 3 2 2 2_OATT calc" xfId="11501" xr:uid="{00000000-0005-0000-0000-0000052D0000}"/>
    <cellStyle name="20% - Accent5 4 2 3 2 2 3" xfId="11502" xr:uid="{00000000-0005-0000-0000-0000062D0000}"/>
    <cellStyle name="20% - Accent5 4 2 3 2 2 3 2" xfId="11503" xr:uid="{00000000-0005-0000-0000-0000072D0000}"/>
    <cellStyle name="20% - Accent5 4 2 3 2 2 3 2 2" xfId="11504" xr:uid="{00000000-0005-0000-0000-0000082D0000}"/>
    <cellStyle name="20% - Accent5 4 2 3 2 2 3 2 3" xfId="11505" xr:uid="{00000000-0005-0000-0000-0000092D0000}"/>
    <cellStyle name="20% - Accent5 4 2 3 2 2 3 2_OATT calc" xfId="11506" xr:uid="{00000000-0005-0000-0000-00000A2D0000}"/>
    <cellStyle name="20% - Accent5 4 2 3 2 2 3 3" xfId="11507" xr:uid="{00000000-0005-0000-0000-00000B2D0000}"/>
    <cellStyle name="20% - Accent5 4 2 3 2 2 3 4" xfId="11508" xr:uid="{00000000-0005-0000-0000-00000C2D0000}"/>
    <cellStyle name="20% - Accent5 4 2 3 2 2 3_OATT calc" xfId="11509" xr:uid="{00000000-0005-0000-0000-00000D2D0000}"/>
    <cellStyle name="20% - Accent5 4 2 3 2 2 4" xfId="11510" xr:uid="{00000000-0005-0000-0000-00000E2D0000}"/>
    <cellStyle name="20% - Accent5 4 2 3 2 2 4 2" xfId="11511" xr:uid="{00000000-0005-0000-0000-00000F2D0000}"/>
    <cellStyle name="20% - Accent5 4 2 3 2 2 4 3" xfId="11512" xr:uid="{00000000-0005-0000-0000-0000102D0000}"/>
    <cellStyle name="20% - Accent5 4 2 3 2 2 4_OATT calc" xfId="11513" xr:uid="{00000000-0005-0000-0000-0000112D0000}"/>
    <cellStyle name="20% - Accent5 4 2 3 2 2 5" xfId="11514" xr:uid="{00000000-0005-0000-0000-0000122D0000}"/>
    <cellStyle name="20% - Accent5 4 2 3 2 2 6" xfId="11515" xr:uid="{00000000-0005-0000-0000-0000132D0000}"/>
    <cellStyle name="20% - Accent5 4 2 3 2 2 7" xfId="11516" xr:uid="{00000000-0005-0000-0000-0000142D0000}"/>
    <cellStyle name="20% - Accent5 4 2 3 2 2 8" xfId="11517" xr:uid="{00000000-0005-0000-0000-0000152D0000}"/>
    <cellStyle name="20% - Accent5 4 2 3 2 2 9" xfId="11518" xr:uid="{00000000-0005-0000-0000-0000162D0000}"/>
    <cellStyle name="20% - Accent5 4 2 3 2 2_OATT calc" xfId="11519" xr:uid="{00000000-0005-0000-0000-0000172D0000}"/>
    <cellStyle name="20% - Accent5 4 2 3 2 3" xfId="11520" xr:uid="{00000000-0005-0000-0000-0000182D0000}"/>
    <cellStyle name="20% - Accent5 4 2 3 2 3 2" xfId="11521" xr:uid="{00000000-0005-0000-0000-0000192D0000}"/>
    <cellStyle name="20% - Accent5 4 2 3 2 3 2 2" xfId="11522" xr:uid="{00000000-0005-0000-0000-00001A2D0000}"/>
    <cellStyle name="20% - Accent5 4 2 3 2 3 2 3" xfId="11523" xr:uid="{00000000-0005-0000-0000-00001B2D0000}"/>
    <cellStyle name="20% - Accent5 4 2 3 2 3 2_OATT calc" xfId="11524" xr:uid="{00000000-0005-0000-0000-00001C2D0000}"/>
    <cellStyle name="20% - Accent5 4 2 3 2 3 3" xfId="11525" xr:uid="{00000000-0005-0000-0000-00001D2D0000}"/>
    <cellStyle name="20% - Accent5 4 2 3 2 3 4" xfId="11526" xr:uid="{00000000-0005-0000-0000-00001E2D0000}"/>
    <cellStyle name="20% - Accent5 4 2 3 2 3 5" xfId="11527" xr:uid="{00000000-0005-0000-0000-00001F2D0000}"/>
    <cellStyle name="20% - Accent5 4 2 3 2 3_OATT calc" xfId="11528" xr:uid="{00000000-0005-0000-0000-0000202D0000}"/>
    <cellStyle name="20% - Accent5 4 2 3 2 4" xfId="11529" xr:uid="{00000000-0005-0000-0000-0000212D0000}"/>
    <cellStyle name="20% - Accent5 4 2 3 2 4 2" xfId="11530" xr:uid="{00000000-0005-0000-0000-0000222D0000}"/>
    <cellStyle name="20% - Accent5 4 2 3 2 4 2 2" xfId="11531" xr:uid="{00000000-0005-0000-0000-0000232D0000}"/>
    <cellStyle name="20% - Accent5 4 2 3 2 4 2 3" xfId="11532" xr:uid="{00000000-0005-0000-0000-0000242D0000}"/>
    <cellStyle name="20% - Accent5 4 2 3 2 4 2_OATT calc" xfId="11533" xr:uid="{00000000-0005-0000-0000-0000252D0000}"/>
    <cellStyle name="20% - Accent5 4 2 3 2 4 3" xfId="11534" xr:uid="{00000000-0005-0000-0000-0000262D0000}"/>
    <cellStyle name="20% - Accent5 4 2 3 2 4 4" xfId="11535" xr:uid="{00000000-0005-0000-0000-0000272D0000}"/>
    <cellStyle name="20% - Accent5 4 2 3 2 4_OATT calc" xfId="11536" xr:uid="{00000000-0005-0000-0000-0000282D0000}"/>
    <cellStyle name="20% - Accent5 4 2 3 2 5" xfId="11537" xr:uid="{00000000-0005-0000-0000-0000292D0000}"/>
    <cellStyle name="20% - Accent5 4 2 3 2 5 2" xfId="11538" xr:uid="{00000000-0005-0000-0000-00002A2D0000}"/>
    <cellStyle name="20% - Accent5 4 2 3 2 5 3" xfId="11539" xr:uid="{00000000-0005-0000-0000-00002B2D0000}"/>
    <cellStyle name="20% - Accent5 4 2 3 2 5_OATT calc" xfId="11540" xr:uid="{00000000-0005-0000-0000-00002C2D0000}"/>
    <cellStyle name="20% - Accent5 4 2 3 2 6" xfId="11541" xr:uid="{00000000-0005-0000-0000-00002D2D0000}"/>
    <cellStyle name="20% - Accent5 4 2 3 2 7" xfId="11542" xr:uid="{00000000-0005-0000-0000-00002E2D0000}"/>
    <cellStyle name="20% - Accent5 4 2 3 2 8" xfId="11543" xr:uid="{00000000-0005-0000-0000-00002F2D0000}"/>
    <cellStyle name="20% - Accent5 4 2 3 2 9" xfId="11544" xr:uid="{00000000-0005-0000-0000-0000302D0000}"/>
    <cellStyle name="20% - Accent5 4 2 3 2_OATT calc" xfId="11545" xr:uid="{00000000-0005-0000-0000-0000312D0000}"/>
    <cellStyle name="20% - Accent5 4 2 3 3" xfId="11546" xr:uid="{00000000-0005-0000-0000-0000322D0000}"/>
    <cellStyle name="20% - Accent5 4 2 3 3 10" xfId="11547" xr:uid="{00000000-0005-0000-0000-0000332D0000}"/>
    <cellStyle name="20% - Accent5 4 2 3 3 11" xfId="11548" xr:uid="{00000000-0005-0000-0000-0000342D0000}"/>
    <cellStyle name="20% - Accent5 4 2 3 3 2" xfId="11549" xr:uid="{00000000-0005-0000-0000-0000352D0000}"/>
    <cellStyle name="20% - Accent5 4 2 3 3 2 2" xfId="11550" xr:uid="{00000000-0005-0000-0000-0000362D0000}"/>
    <cellStyle name="20% - Accent5 4 2 3 3 2 2 2" xfId="11551" xr:uid="{00000000-0005-0000-0000-0000372D0000}"/>
    <cellStyle name="20% - Accent5 4 2 3 3 2 2 3" xfId="11552" xr:uid="{00000000-0005-0000-0000-0000382D0000}"/>
    <cellStyle name="20% - Accent5 4 2 3 3 2 2_OATT calc" xfId="11553" xr:uid="{00000000-0005-0000-0000-0000392D0000}"/>
    <cellStyle name="20% - Accent5 4 2 3 3 2 3" xfId="11554" xr:uid="{00000000-0005-0000-0000-00003A2D0000}"/>
    <cellStyle name="20% - Accent5 4 2 3 3 2 4" xfId="11555" xr:uid="{00000000-0005-0000-0000-00003B2D0000}"/>
    <cellStyle name="20% - Accent5 4 2 3 3 2 5" xfId="11556" xr:uid="{00000000-0005-0000-0000-00003C2D0000}"/>
    <cellStyle name="20% - Accent5 4 2 3 3 2_OATT calc" xfId="11557" xr:uid="{00000000-0005-0000-0000-00003D2D0000}"/>
    <cellStyle name="20% - Accent5 4 2 3 3 3" xfId="11558" xr:uid="{00000000-0005-0000-0000-00003E2D0000}"/>
    <cellStyle name="20% - Accent5 4 2 3 3 3 2" xfId="11559" xr:uid="{00000000-0005-0000-0000-00003F2D0000}"/>
    <cellStyle name="20% - Accent5 4 2 3 3 3 2 2" xfId="11560" xr:uid="{00000000-0005-0000-0000-0000402D0000}"/>
    <cellStyle name="20% - Accent5 4 2 3 3 3 2 3" xfId="11561" xr:uid="{00000000-0005-0000-0000-0000412D0000}"/>
    <cellStyle name="20% - Accent5 4 2 3 3 3 2_OATT calc" xfId="11562" xr:uid="{00000000-0005-0000-0000-0000422D0000}"/>
    <cellStyle name="20% - Accent5 4 2 3 3 3 3" xfId="11563" xr:uid="{00000000-0005-0000-0000-0000432D0000}"/>
    <cellStyle name="20% - Accent5 4 2 3 3 3 4" xfId="11564" xr:uid="{00000000-0005-0000-0000-0000442D0000}"/>
    <cellStyle name="20% - Accent5 4 2 3 3 3_OATT calc" xfId="11565" xr:uid="{00000000-0005-0000-0000-0000452D0000}"/>
    <cellStyle name="20% - Accent5 4 2 3 3 4" xfId="11566" xr:uid="{00000000-0005-0000-0000-0000462D0000}"/>
    <cellStyle name="20% - Accent5 4 2 3 3 4 2" xfId="11567" xr:uid="{00000000-0005-0000-0000-0000472D0000}"/>
    <cellStyle name="20% - Accent5 4 2 3 3 4 3" xfId="11568" xr:uid="{00000000-0005-0000-0000-0000482D0000}"/>
    <cellStyle name="20% - Accent5 4 2 3 3 4_OATT calc" xfId="11569" xr:uid="{00000000-0005-0000-0000-0000492D0000}"/>
    <cellStyle name="20% - Accent5 4 2 3 3 5" xfId="11570" xr:uid="{00000000-0005-0000-0000-00004A2D0000}"/>
    <cellStyle name="20% - Accent5 4 2 3 3 6" xfId="11571" xr:uid="{00000000-0005-0000-0000-00004B2D0000}"/>
    <cellStyle name="20% - Accent5 4 2 3 3 7" xfId="11572" xr:uid="{00000000-0005-0000-0000-00004C2D0000}"/>
    <cellStyle name="20% - Accent5 4 2 3 3 8" xfId="11573" xr:uid="{00000000-0005-0000-0000-00004D2D0000}"/>
    <cellStyle name="20% - Accent5 4 2 3 3 9" xfId="11574" xr:uid="{00000000-0005-0000-0000-00004E2D0000}"/>
    <cellStyle name="20% - Accent5 4 2 3 3_OATT calc" xfId="11575" xr:uid="{00000000-0005-0000-0000-00004F2D0000}"/>
    <cellStyle name="20% - Accent5 4 2 3 4" xfId="11576" xr:uid="{00000000-0005-0000-0000-0000502D0000}"/>
    <cellStyle name="20% - Accent5 4 2 3 4 2" xfId="11577" xr:uid="{00000000-0005-0000-0000-0000512D0000}"/>
    <cellStyle name="20% - Accent5 4 2 3 4 2 2" xfId="11578" xr:uid="{00000000-0005-0000-0000-0000522D0000}"/>
    <cellStyle name="20% - Accent5 4 2 3 4 2 3" xfId="11579" xr:uid="{00000000-0005-0000-0000-0000532D0000}"/>
    <cellStyle name="20% - Accent5 4 2 3 4 2_OATT calc" xfId="11580" xr:uid="{00000000-0005-0000-0000-0000542D0000}"/>
    <cellStyle name="20% - Accent5 4 2 3 4 3" xfId="11581" xr:uid="{00000000-0005-0000-0000-0000552D0000}"/>
    <cellStyle name="20% - Accent5 4 2 3 4 4" xfId="11582" xr:uid="{00000000-0005-0000-0000-0000562D0000}"/>
    <cellStyle name="20% - Accent5 4 2 3 4 5" xfId="11583" xr:uid="{00000000-0005-0000-0000-0000572D0000}"/>
    <cellStyle name="20% - Accent5 4 2 3 4_OATT calc" xfId="11584" xr:uid="{00000000-0005-0000-0000-0000582D0000}"/>
    <cellStyle name="20% - Accent5 4 2 3 5" xfId="11585" xr:uid="{00000000-0005-0000-0000-0000592D0000}"/>
    <cellStyle name="20% - Accent5 4 2 3 5 2" xfId="11586" xr:uid="{00000000-0005-0000-0000-00005A2D0000}"/>
    <cellStyle name="20% - Accent5 4 2 3 5 2 2" xfId="11587" xr:uid="{00000000-0005-0000-0000-00005B2D0000}"/>
    <cellStyle name="20% - Accent5 4 2 3 5 2 3" xfId="11588" xr:uid="{00000000-0005-0000-0000-00005C2D0000}"/>
    <cellStyle name="20% - Accent5 4 2 3 5 2_OATT calc" xfId="11589" xr:uid="{00000000-0005-0000-0000-00005D2D0000}"/>
    <cellStyle name="20% - Accent5 4 2 3 5 3" xfId="11590" xr:uid="{00000000-0005-0000-0000-00005E2D0000}"/>
    <cellStyle name="20% - Accent5 4 2 3 5 4" xfId="11591" xr:uid="{00000000-0005-0000-0000-00005F2D0000}"/>
    <cellStyle name="20% - Accent5 4 2 3 5_OATT calc" xfId="11592" xr:uid="{00000000-0005-0000-0000-0000602D0000}"/>
    <cellStyle name="20% - Accent5 4 2 3 6" xfId="11593" xr:uid="{00000000-0005-0000-0000-0000612D0000}"/>
    <cellStyle name="20% - Accent5 4 2 3 6 2" xfId="11594" xr:uid="{00000000-0005-0000-0000-0000622D0000}"/>
    <cellStyle name="20% - Accent5 4 2 3 6 3" xfId="11595" xr:uid="{00000000-0005-0000-0000-0000632D0000}"/>
    <cellStyle name="20% - Accent5 4 2 3 6_OATT calc" xfId="11596" xr:uid="{00000000-0005-0000-0000-0000642D0000}"/>
    <cellStyle name="20% - Accent5 4 2 3 7" xfId="11597" xr:uid="{00000000-0005-0000-0000-0000652D0000}"/>
    <cellStyle name="20% - Accent5 4 2 3 8" xfId="11598" xr:uid="{00000000-0005-0000-0000-0000662D0000}"/>
    <cellStyle name="20% - Accent5 4 2 3 9" xfId="11599" xr:uid="{00000000-0005-0000-0000-0000672D0000}"/>
    <cellStyle name="20% - Accent5 4 2 3_OATT calc" xfId="11600" xr:uid="{00000000-0005-0000-0000-0000682D0000}"/>
    <cellStyle name="20% - Accent5 4 2 4" xfId="11601" xr:uid="{00000000-0005-0000-0000-0000692D0000}"/>
    <cellStyle name="20% - Accent5 4 2 4 10" xfId="11602" xr:uid="{00000000-0005-0000-0000-00006A2D0000}"/>
    <cellStyle name="20% - Accent5 4 2 4 11" xfId="11603" xr:uid="{00000000-0005-0000-0000-00006B2D0000}"/>
    <cellStyle name="20% - Accent5 4 2 4 2" xfId="11604" xr:uid="{00000000-0005-0000-0000-00006C2D0000}"/>
    <cellStyle name="20% - Accent5 4 2 4 2 10" xfId="11605" xr:uid="{00000000-0005-0000-0000-00006D2D0000}"/>
    <cellStyle name="20% - Accent5 4 2 4 2 11" xfId="11606" xr:uid="{00000000-0005-0000-0000-00006E2D0000}"/>
    <cellStyle name="20% - Accent5 4 2 4 2 2" xfId="11607" xr:uid="{00000000-0005-0000-0000-00006F2D0000}"/>
    <cellStyle name="20% - Accent5 4 2 4 2 2 2" xfId="11608" xr:uid="{00000000-0005-0000-0000-0000702D0000}"/>
    <cellStyle name="20% - Accent5 4 2 4 2 2 2 2" xfId="11609" xr:uid="{00000000-0005-0000-0000-0000712D0000}"/>
    <cellStyle name="20% - Accent5 4 2 4 2 2 2 3" xfId="11610" xr:uid="{00000000-0005-0000-0000-0000722D0000}"/>
    <cellStyle name="20% - Accent5 4 2 4 2 2 2_OATT calc" xfId="11611" xr:uid="{00000000-0005-0000-0000-0000732D0000}"/>
    <cellStyle name="20% - Accent5 4 2 4 2 2 3" xfId="11612" xr:uid="{00000000-0005-0000-0000-0000742D0000}"/>
    <cellStyle name="20% - Accent5 4 2 4 2 2 4" xfId="11613" xr:uid="{00000000-0005-0000-0000-0000752D0000}"/>
    <cellStyle name="20% - Accent5 4 2 4 2 2 5" xfId="11614" xr:uid="{00000000-0005-0000-0000-0000762D0000}"/>
    <cellStyle name="20% - Accent5 4 2 4 2 2_OATT calc" xfId="11615" xr:uid="{00000000-0005-0000-0000-0000772D0000}"/>
    <cellStyle name="20% - Accent5 4 2 4 2 3" xfId="11616" xr:uid="{00000000-0005-0000-0000-0000782D0000}"/>
    <cellStyle name="20% - Accent5 4 2 4 2 3 2" xfId="11617" xr:uid="{00000000-0005-0000-0000-0000792D0000}"/>
    <cellStyle name="20% - Accent5 4 2 4 2 3 2 2" xfId="11618" xr:uid="{00000000-0005-0000-0000-00007A2D0000}"/>
    <cellStyle name="20% - Accent5 4 2 4 2 3 2 3" xfId="11619" xr:uid="{00000000-0005-0000-0000-00007B2D0000}"/>
    <cellStyle name="20% - Accent5 4 2 4 2 3 2_OATT calc" xfId="11620" xr:uid="{00000000-0005-0000-0000-00007C2D0000}"/>
    <cellStyle name="20% - Accent5 4 2 4 2 3 3" xfId="11621" xr:uid="{00000000-0005-0000-0000-00007D2D0000}"/>
    <cellStyle name="20% - Accent5 4 2 4 2 3 4" xfId="11622" xr:uid="{00000000-0005-0000-0000-00007E2D0000}"/>
    <cellStyle name="20% - Accent5 4 2 4 2 3_OATT calc" xfId="11623" xr:uid="{00000000-0005-0000-0000-00007F2D0000}"/>
    <cellStyle name="20% - Accent5 4 2 4 2 4" xfId="11624" xr:uid="{00000000-0005-0000-0000-0000802D0000}"/>
    <cellStyle name="20% - Accent5 4 2 4 2 4 2" xfId="11625" xr:uid="{00000000-0005-0000-0000-0000812D0000}"/>
    <cellStyle name="20% - Accent5 4 2 4 2 4 3" xfId="11626" xr:uid="{00000000-0005-0000-0000-0000822D0000}"/>
    <cellStyle name="20% - Accent5 4 2 4 2 4_OATT calc" xfId="11627" xr:uid="{00000000-0005-0000-0000-0000832D0000}"/>
    <cellStyle name="20% - Accent5 4 2 4 2 5" xfId="11628" xr:uid="{00000000-0005-0000-0000-0000842D0000}"/>
    <cellStyle name="20% - Accent5 4 2 4 2 6" xfId="11629" xr:uid="{00000000-0005-0000-0000-0000852D0000}"/>
    <cellStyle name="20% - Accent5 4 2 4 2 7" xfId="11630" xr:uid="{00000000-0005-0000-0000-0000862D0000}"/>
    <cellStyle name="20% - Accent5 4 2 4 2 8" xfId="11631" xr:uid="{00000000-0005-0000-0000-0000872D0000}"/>
    <cellStyle name="20% - Accent5 4 2 4 2 9" xfId="11632" xr:uid="{00000000-0005-0000-0000-0000882D0000}"/>
    <cellStyle name="20% - Accent5 4 2 4 2_OATT calc" xfId="11633" xr:uid="{00000000-0005-0000-0000-0000892D0000}"/>
    <cellStyle name="20% - Accent5 4 2 4 3" xfId="11634" xr:uid="{00000000-0005-0000-0000-00008A2D0000}"/>
    <cellStyle name="20% - Accent5 4 2 4 3 2" xfId="11635" xr:uid="{00000000-0005-0000-0000-00008B2D0000}"/>
    <cellStyle name="20% - Accent5 4 2 4 3 2 2" xfId="11636" xr:uid="{00000000-0005-0000-0000-00008C2D0000}"/>
    <cellStyle name="20% - Accent5 4 2 4 3 2 3" xfId="11637" xr:uid="{00000000-0005-0000-0000-00008D2D0000}"/>
    <cellStyle name="20% - Accent5 4 2 4 3 2_OATT calc" xfId="11638" xr:uid="{00000000-0005-0000-0000-00008E2D0000}"/>
    <cellStyle name="20% - Accent5 4 2 4 3 3" xfId="11639" xr:uid="{00000000-0005-0000-0000-00008F2D0000}"/>
    <cellStyle name="20% - Accent5 4 2 4 3 4" xfId="11640" xr:uid="{00000000-0005-0000-0000-0000902D0000}"/>
    <cellStyle name="20% - Accent5 4 2 4 3 5" xfId="11641" xr:uid="{00000000-0005-0000-0000-0000912D0000}"/>
    <cellStyle name="20% - Accent5 4 2 4 3_OATT calc" xfId="11642" xr:uid="{00000000-0005-0000-0000-0000922D0000}"/>
    <cellStyle name="20% - Accent5 4 2 4 4" xfId="11643" xr:uid="{00000000-0005-0000-0000-0000932D0000}"/>
    <cellStyle name="20% - Accent5 4 2 4 4 2" xfId="11644" xr:uid="{00000000-0005-0000-0000-0000942D0000}"/>
    <cellStyle name="20% - Accent5 4 2 4 4 2 2" xfId="11645" xr:uid="{00000000-0005-0000-0000-0000952D0000}"/>
    <cellStyle name="20% - Accent5 4 2 4 4 2 3" xfId="11646" xr:uid="{00000000-0005-0000-0000-0000962D0000}"/>
    <cellStyle name="20% - Accent5 4 2 4 4 2_OATT calc" xfId="11647" xr:uid="{00000000-0005-0000-0000-0000972D0000}"/>
    <cellStyle name="20% - Accent5 4 2 4 4 3" xfId="11648" xr:uid="{00000000-0005-0000-0000-0000982D0000}"/>
    <cellStyle name="20% - Accent5 4 2 4 4 4" xfId="11649" xr:uid="{00000000-0005-0000-0000-0000992D0000}"/>
    <cellStyle name="20% - Accent5 4 2 4 4_OATT calc" xfId="11650" xr:uid="{00000000-0005-0000-0000-00009A2D0000}"/>
    <cellStyle name="20% - Accent5 4 2 4 5" xfId="11651" xr:uid="{00000000-0005-0000-0000-00009B2D0000}"/>
    <cellStyle name="20% - Accent5 4 2 4 5 2" xfId="11652" xr:uid="{00000000-0005-0000-0000-00009C2D0000}"/>
    <cellStyle name="20% - Accent5 4 2 4 5 3" xfId="11653" xr:uid="{00000000-0005-0000-0000-00009D2D0000}"/>
    <cellStyle name="20% - Accent5 4 2 4 5_OATT calc" xfId="11654" xr:uid="{00000000-0005-0000-0000-00009E2D0000}"/>
    <cellStyle name="20% - Accent5 4 2 4 6" xfId="11655" xr:uid="{00000000-0005-0000-0000-00009F2D0000}"/>
    <cellStyle name="20% - Accent5 4 2 4 7" xfId="11656" xr:uid="{00000000-0005-0000-0000-0000A02D0000}"/>
    <cellStyle name="20% - Accent5 4 2 4 8" xfId="11657" xr:uid="{00000000-0005-0000-0000-0000A12D0000}"/>
    <cellStyle name="20% - Accent5 4 2 4 9" xfId="11658" xr:uid="{00000000-0005-0000-0000-0000A22D0000}"/>
    <cellStyle name="20% - Accent5 4 2 4_OATT calc" xfId="11659" xr:uid="{00000000-0005-0000-0000-0000A32D0000}"/>
    <cellStyle name="20% - Accent5 4 2 5" xfId="11660" xr:uid="{00000000-0005-0000-0000-0000A42D0000}"/>
    <cellStyle name="20% - Accent5 4 2 5 10" xfId="11661" xr:uid="{00000000-0005-0000-0000-0000A52D0000}"/>
    <cellStyle name="20% - Accent5 4 2 5 11" xfId="11662" xr:uid="{00000000-0005-0000-0000-0000A62D0000}"/>
    <cellStyle name="20% - Accent5 4 2 5 2" xfId="11663" xr:uid="{00000000-0005-0000-0000-0000A72D0000}"/>
    <cellStyle name="20% - Accent5 4 2 5 2 2" xfId="11664" xr:uid="{00000000-0005-0000-0000-0000A82D0000}"/>
    <cellStyle name="20% - Accent5 4 2 5 2 2 2" xfId="11665" xr:uid="{00000000-0005-0000-0000-0000A92D0000}"/>
    <cellStyle name="20% - Accent5 4 2 5 2 2 3" xfId="11666" xr:uid="{00000000-0005-0000-0000-0000AA2D0000}"/>
    <cellStyle name="20% - Accent5 4 2 5 2 2_OATT calc" xfId="11667" xr:uid="{00000000-0005-0000-0000-0000AB2D0000}"/>
    <cellStyle name="20% - Accent5 4 2 5 2 3" xfId="11668" xr:uid="{00000000-0005-0000-0000-0000AC2D0000}"/>
    <cellStyle name="20% - Accent5 4 2 5 2 4" xfId="11669" xr:uid="{00000000-0005-0000-0000-0000AD2D0000}"/>
    <cellStyle name="20% - Accent5 4 2 5 2 5" xfId="11670" xr:uid="{00000000-0005-0000-0000-0000AE2D0000}"/>
    <cellStyle name="20% - Accent5 4 2 5 2_OATT calc" xfId="11671" xr:uid="{00000000-0005-0000-0000-0000AF2D0000}"/>
    <cellStyle name="20% - Accent5 4 2 5 3" xfId="11672" xr:uid="{00000000-0005-0000-0000-0000B02D0000}"/>
    <cellStyle name="20% - Accent5 4 2 5 3 2" xfId="11673" xr:uid="{00000000-0005-0000-0000-0000B12D0000}"/>
    <cellStyle name="20% - Accent5 4 2 5 3 2 2" xfId="11674" xr:uid="{00000000-0005-0000-0000-0000B22D0000}"/>
    <cellStyle name="20% - Accent5 4 2 5 3 2 3" xfId="11675" xr:uid="{00000000-0005-0000-0000-0000B32D0000}"/>
    <cellStyle name="20% - Accent5 4 2 5 3 2_OATT calc" xfId="11676" xr:uid="{00000000-0005-0000-0000-0000B42D0000}"/>
    <cellStyle name="20% - Accent5 4 2 5 3 3" xfId="11677" xr:uid="{00000000-0005-0000-0000-0000B52D0000}"/>
    <cellStyle name="20% - Accent5 4 2 5 3 4" xfId="11678" xr:uid="{00000000-0005-0000-0000-0000B62D0000}"/>
    <cellStyle name="20% - Accent5 4 2 5 3_OATT calc" xfId="11679" xr:uid="{00000000-0005-0000-0000-0000B72D0000}"/>
    <cellStyle name="20% - Accent5 4 2 5 4" xfId="11680" xr:uid="{00000000-0005-0000-0000-0000B82D0000}"/>
    <cellStyle name="20% - Accent5 4 2 5 4 2" xfId="11681" xr:uid="{00000000-0005-0000-0000-0000B92D0000}"/>
    <cellStyle name="20% - Accent5 4 2 5 4 3" xfId="11682" xr:uid="{00000000-0005-0000-0000-0000BA2D0000}"/>
    <cellStyle name="20% - Accent5 4 2 5 4_OATT calc" xfId="11683" xr:uid="{00000000-0005-0000-0000-0000BB2D0000}"/>
    <cellStyle name="20% - Accent5 4 2 5 5" xfId="11684" xr:uid="{00000000-0005-0000-0000-0000BC2D0000}"/>
    <cellStyle name="20% - Accent5 4 2 5 6" xfId="11685" xr:uid="{00000000-0005-0000-0000-0000BD2D0000}"/>
    <cellStyle name="20% - Accent5 4 2 5 7" xfId="11686" xr:uid="{00000000-0005-0000-0000-0000BE2D0000}"/>
    <cellStyle name="20% - Accent5 4 2 5 8" xfId="11687" xr:uid="{00000000-0005-0000-0000-0000BF2D0000}"/>
    <cellStyle name="20% - Accent5 4 2 5 9" xfId="11688" xr:uid="{00000000-0005-0000-0000-0000C02D0000}"/>
    <cellStyle name="20% - Accent5 4 2 5_OATT calc" xfId="11689" xr:uid="{00000000-0005-0000-0000-0000C12D0000}"/>
    <cellStyle name="20% - Accent5 4 2 6" xfId="11690" xr:uid="{00000000-0005-0000-0000-0000C22D0000}"/>
    <cellStyle name="20% - Accent5 4 2 6 2" xfId="11691" xr:uid="{00000000-0005-0000-0000-0000C32D0000}"/>
    <cellStyle name="20% - Accent5 4 2 6 2 2" xfId="11692" xr:uid="{00000000-0005-0000-0000-0000C42D0000}"/>
    <cellStyle name="20% - Accent5 4 2 6 2 3" xfId="11693" xr:uid="{00000000-0005-0000-0000-0000C52D0000}"/>
    <cellStyle name="20% - Accent5 4 2 6 2_OATT calc" xfId="11694" xr:uid="{00000000-0005-0000-0000-0000C62D0000}"/>
    <cellStyle name="20% - Accent5 4 2 6 3" xfId="11695" xr:uid="{00000000-0005-0000-0000-0000C72D0000}"/>
    <cellStyle name="20% - Accent5 4 2 6 4" xfId="11696" xr:uid="{00000000-0005-0000-0000-0000C82D0000}"/>
    <cellStyle name="20% - Accent5 4 2 6 5" xfId="11697" xr:uid="{00000000-0005-0000-0000-0000C92D0000}"/>
    <cellStyle name="20% - Accent5 4 2 6_OATT calc" xfId="11698" xr:uid="{00000000-0005-0000-0000-0000CA2D0000}"/>
    <cellStyle name="20% - Accent5 4 2 7" xfId="11699" xr:uid="{00000000-0005-0000-0000-0000CB2D0000}"/>
    <cellStyle name="20% - Accent5 4 2 7 2" xfId="11700" xr:uid="{00000000-0005-0000-0000-0000CC2D0000}"/>
    <cellStyle name="20% - Accent5 4 2 7 2 2" xfId="11701" xr:uid="{00000000-0005-0000-0000-0000CD2D0000}"/>
    <cellStyle name="20% - Accent5 4 2 7 2 3" xfId="11702" xr:uid="{00000000-0005-0000-0000-0000CE2D0000}"/>
    <cellStyle name="20% - Accent5 4 2 7 2_OATT calc" xfId="11703" xr:uid="{00000000-0005-0000-0000-0000CF2D0000}"/>
    <cellStyle name="20% - Accent5 4 2 7 3" xfId="11704" xr:uid="{00000000-0005-0000-0000-0000D02D0000}"/>
    <cellStyle name="20% - Accent5 4 2 7 4" xfId="11705" xr:uid="{00000000-0005-0000-0000-0000D12D0000}"/>
    <cellStyle name="20% - Accent5 4 2 7_OATT calc" xfId="11706" xr:uid="{00000000-0005-0000-0000-0000D22D0000}"/>
    <cellStyle name="20% - Accent5 4 2 8" xfId="11707" xr:uid="{00000000-0005-0000-0000-0000D32D0000}"/>
    <cellStyle name="20% - Accent5 4 2 8 2" xfId="11708" xr:uid="{00000000-0005-0000-0000-0000D42D0000}"/>
    <cellStyle name="20% - Accent5 4 2 8 3" xfId="11709" xr:uid="{00000000-0005-0000-0000-0000D52D0000}"/>
    <cellStyle name="20% - Accent5 4 2 8_OATT calc" xfId="11710" xr:uid="{00000000-0005-0000-0000-0000D62D0000}"/>
    <cellStyle name="20% - Accent5 4 2 9" xfId="11711" xr:uid="{00000000-0005-0000-0000-0000D72D0000}"/>
    <cellStyle name="20% - Accent5 4 2_OATT calc" xfId="11712" xr:uid="{00000000-0005-0000-0000-0000D82D0000}"/>
    <cellStyle name="20% - Accent5 4 3" xfId="11713" xr:uid="{00000000-0005-0000-0000-0000D92D0000}"/>
    <cellStyle name="20% - Accent5 4 3 10" xfId="11714" xr:uid="{00000000-0005-0000-0000-0000DA2D0000}"/>
    <cellStyle name="20% - Accent5 4 3 11" xfId="11715" xr:uid="{00000000-0005-0000-0000-0000DB2D0000}"/>
    <cellStyle name="20% - Accent5 4 3 12" xfId="11716" xr:uid="{00000000-0005-0000-0000-0000DC2D0000}"/>
    <cellStyle name="20% - Accent5 4 3 2" xfId="11717" xr:uid="{00000000-0005-0000-0000-0000DD2D0000}"/>
    <cellStyle name="20% - Accent5 4 3 2 10" xfId="11718" xr:uid="{00000000-0005-0000-0000-0000DE2D0000}"/>
    <cellStyle name="20% - Accent5 4 3 2 11" xfId="11719" xr:uid="{00000000-0005-0000-0000-0000DF2D0000}"/>
    <cellStyle name="20% - Accent5 4 3 2 2" xfId="11720" xr:uid="{00000000-0005-0000-0000-0000E02D0000}"/>
    <cellStyle name="20% - Accent5 4 3 2 2 10" xfId="11721" xr:uid="{00000000-0005-0000-0000-0000E12D0000}"/>
    <cellStyle name="20% - Accent5 4 3 2 2 11" xfId="11722" xr:uid="{00000000-0005-0000-0000-0000E22D0000}"/>
    <cellStyle name="20% - Accent5 4 3 2 2 2" xfId="11723" xr:uid="{00000000-0005-0000-0000-0000E32D0000}"/>
    <cellStyle name="20% - Accent5 4 3 2 2 2 2" xfId="11724" xr:uid="{00000000-0005-0000-0000-0000E42D0000}"/>
    <cellStyle name="20% - Accent5 4 3 2 2 2 2 2" xfId="11725" xr:uid="{00000000-0005-0000-0000-0000E52D0000}"/>
    <cellStyle name="20% - Accent5 4 3 2 2 2 2 3" xfId="11726" xr:uid="{00000000-0005-0000-0000-0000E62D0000}"/>
    <cellStyle name="20% - Accent5 4 3 2 2 2 2_OATT calc" xfId="11727" xr:uid="{00000000-0005-0000-0000-0000E72D0000}"/>
    <cellStyle name="20% - Accent5 4 3 2 2 2 3" xfId="11728" xr:uid="{00000000-0005-0000-0000-0000E82D0000}"/>
    <cellStyle name="20% - Accent5 4 3 2 2 2 4" xfId="11729" xr:uid="{00000000-0005-0000-0000-0000E92D0000}"/>
    <cellStyle name="20% - Accent5 4 3 2 2 2 5" xfId="11730" xr:uid="{00000000-0005-0000-0000-0000EA2D0000}"/>
    <cellStyle name="20% - Accent5 4 3 2 2 2_OATT calc" xfId="11731" xr:uid="{00000000-0005-0000-0000-0000EB2D0000}"/>
    <cellStyle name="20% - Accent5 4 3 2 2 3" xfId="11732" xr:uid="{00000000-0005-0000-0000-0000EC2D0000}"/>
    <cellStyle name="20% - Accent5 4 3 2 2 3 2" xfId="11733" xr:uid="{00000000-0005-0000-0000-0000ED2D0000}"/>
    <cellStyle name="20% - Accent5 4 3 2 2 3 2 2" xfId="11734" xr:uid="{00000000-0005-0000-0000-0000EE2D0000}"/>
    <cellStyle name="20% - Accent5 4 3 2 2 3 2 3" xfId="11735" xr:uid="{00000000-0005-0000-0000-0000EF2D0000}"/>
    <cellStyle name="20% - Accent5 4 3 2 2 3 2_OATT calc" xfId="11736" xr:uid="{00000000-0005-0000-0000-0000F02D0000}"/>
    <cellStyle name="20% - Accent5 4 3 2 2 3 3" xfId="11737" xr:uid="{00000000-0005-0000-0000-0000F12D0000}"/>
    <cellStyle name="20% - Accent5 4 3 2 2 3 4" xfId="11738" xr:uid="{00000000-0005-0000-0000-0000F22D0000}"/>
    <cellStyle name="20% - Accent5 4 3 2 2 3_OATT calc" xfId="11739" xr:uid="{00000000-0005-0000-0000-0000F32D0000}"/>
    <cellStyle name="20% - Accent5 4 3 2 2 4" xfId="11740" xr:uid="{00000000-0005-0000-0000-0000F42D0000}"/>
    <cellStyle name="20% - Accent5 4 3 2 2 4 2" xfId="11741" xr:uid="{00000000-0005-0000-0000-0000F52D0000}"/>
    <cellStyle name="20% - Accent5 4 3 2 2 4 3" xfId="11742" xr:uid="{00000000-0005-0000-0000-0000F62D0000}"/>
    <cellStyle name="20% - Accent5 4 3 2 2 4_OATT calc" xfId="11743" xr:uid="{00000000-0005-0000-0000-0000F72D0000}"/>
    <cellStyle name="20% - Accent5 4 3 2 2 5" xfId="11744" xr:uid="{00000000-0005-0000-0000-0000F82D0000}"/>
    <cellStyle name="20% - Accent5 4 3 2 2 6" xfId="11745" xr:uid="{00000000-0005-0000-0000-0000F92D0000}"/>
    <cellStyle name="20% - Accent5 4 3 2 2 7" xfId="11746" xr:uid="{00000000-0005-0000-0000-0000FA2D0000}"/>
    <cellStyle name="20% - Accent5 4 3 2 2 8" xfId="11747" xr:uid="{00000000-0005-0000-0000-0000FB2D0000}"/>
    <cellStyle name="20% - Accent5 4 3 2 2 9" xfId="11748" xr:uid="{00000000-0005-0000-0000-0000FC2D0000}"/>
    <cellStyle name="20% - Accent5 4 3 2 2_OATT calc" xfId="11749" xr:uid="{00000000-0005-0000-0000-0000FD2D0000}"/>
    <cellStyle name="20% - Accent5 4 3 2 3" xfId="11750" xr:uid="{00000000-0005-0000-0000-0000FE2D0000}"/>
    <cellStyle name="20% - Accent5 4 3 2 3 2" xfId="11751" xr:uid="{00000000-0005-0000-0000-0000FF2D0000}"/>
    <cellStyle name="20% - Accent5 4 3 2 3 2 2" xfId="11752" xr:uid="{00000000-0005-0000-0000-0000002E0000}"/>
    <cellStyle name="20% - Accent5 4 3 2 3 2 3" xfId="11753" xr:uid="{00000000-0005-0000-0000-0000012E0000}"/>
    <cellStyle name="20% - Accent5 4 3 2 3 2_OATT calc" xfId="11754" xr:uid="{00000000-0005-0000-0000-0000022E0000}"/>
    <cellStyle name="20% - Accent5 4 3 2 3 3" xfId="11755" xr:uid="{00000000-0005-0000-0000-0000032E0000}"/>
    <cellStyle name="20% - Accent5 4 3 2 3 4" xfId="11756" xr:uid="{00000000-0005-0000-0000-0000042E0000}"/>
    <cellStyle name="20% - Accent5 4 3 2 3 5" xfId="11757" xr:uid="{00000000-0005-0000-0000-0000052E0000}"/>
    <cellStyle name="20% - Accent5 4 3 2 3_OATT calc" xfId="11758" xr:uid="{00000000-0005-0000-0000-0000062E0000}"/>
    <cellStyle name="20% - Accent5 4 3 2 4" xfId="11759" xr:uid="{00000000-0005-0000-0000-0000072E0000}"/>
    <cellStyle name="20% - Accent5 4 3 2 4 2" xfId="11760" xr:uid="{00000000-0005-0000-0000-0000082E0000}"/>
    <cellStyle name="20% - Accent5 4 3 2 4 2 2" xfId="11761" xr:uid="{00000000-0005-0000-0000-0000092E0000}"/>
    <cellStyle name="20% - Accent5 4 3 2 4 2 3" xfId="11762" xr:uid="{00000000-0005-0000-0000-00000A2E0000}"/>
    <cellStyle name="20% - Accent5 4 3 2 4 2_OATT calc" xfId="11763" xr:uid="{00000000-0005-0000-0000-00000B2E0000}"/>
    <cellStyle name="20% - Accent5 4 3 2 4 3" xfId="11764" xr:uid="{00000000-0005-0000-0000-00000C2E0000}"/>
    <cellStyle name="20% - Accent5 4 3 2 4 4" xfId="11765" xr:uid="{00000000-0005-0000-0000-00000D2E0000}"/>
    <cellStyle name="20% - Accent5 4 3 2 4_OATT calc" xfId="11766" xr:uid="{00000000-0005-0000-0000-00000E2E0000}"/>
    <cellStyle name="20% - Accent5 4 3 2 5" xfId="11767" xr:uid="{00000000-0005-0000-0000-00000F2E0000}"/>
    <cellStyle name="20% - Accent5 4 3 2 5 2" xfId="11768" xr:uid="{00000000-0005-0000-0000-0000102E0000}"/>
    <cellStyle name="20% - Accent5 4 3 2 5 3" xfId="11769" xr:uid="{00000000-0005-0000-0000-0000112E0000}"/>
    <cellStyle name="20% - Accent5 4 3 2 5_OATT calc" xfId="11770" xr:uid="{00000000-0005-0000-0000-0000122E0000}"/>
    <cellStyle name="20% - Accent5 4 3 2 6" xfId="11771" xr:uid="{00000000-0005-0000-0000-0000132E0000}"/>
    <cellStyle name="20% - Accent5 4 3 2 7" xfId="11772" xr:uid="{00000000-0005-0000-0000-0000142E0000}"/>
    <cellStyle name="20% - Accent5 4 3 2 8" xfId="11773" xr:uid="{00000000-0005-0000-0000-0000152E0000}"/>
    <cellStyle name="20% - Accent5 4 3 2 9" xfId="11774" xr:uid="{00000000-0005-0000-0000-0000162E0000}"/>
    <cellStyle name="20% - Accent5 4 3 2_OATT calc" xfId="11775" xr:uid="{00000000-0005-0000-0000-0000172E0000}"/>
    <cellStyle name="20% - Accent5 4 3 3" xfId="11776" xr:uid="{00000000-0005-0000-0000-0000182E0000}"/>
    <cellStyle name="20% - Accent5 4 3 3 10" xfId="11777" xr:uid="{00000000-0005-0000-0000-0000192E0000}"/>
    <cellStyle name="20% - Accent5 4 3 3 11" xfId="11778" xr:uid="{00000000-0005-0000-0000-00001A2E0000}"/>
    <cellStyle name="20% - Accent5 4 3 3 2" xfId="11779" xr:uid="{00000000-0005-0000-0000-00001B2E0000}"/>
    <cellStyle name="20% - Accent5 4 3 3 2 2" xfId="11780" xr:uid="{00000000-0005-0000-0000-00001C2E0000}"/>
    <cellStyle name="20% - Accent5 4 3 3 2 2 2" xfId="11781" xr:uid="{00000000-0005-0000-0000-00001D2E0000}"/>
    <cellStyle name="20% - Accent5 4 3 3 2 2 3" xfId="11782" xr:uid="{00000000-0005-0000-0000-00001E2E0000}"/>
    <cellStyle name="20% - Accent5 4 3 3 2 2_OATT calc" xfId="11783" xr:uid="{00000000-0005-0000-0000-00001F2E0000}"/>
    <cellStyle name="20% - Accent5 4 3 3 2 3" xfId="11784" xr:uid="{00000000-0005-0000-0000-0000202E0000}"/>
    <cellStyle name="20% - Accent5 4 3 3 2 4" xfId="11785" xr:uid="{00000000-0005-0000-0000-0000212E0000}"/>
    <cellStyle name="20% - Accent5 4 3 3 2 5" xfId="11786" xr:uid="{00000000-0005-0000-0000-0000222E0000}"/>
    <cellStyle name="20% - Accent5 4 3 3 2_OATT calc" xfId="11787" xr:uid="{00000000-0005-0000-0000-0000232E0000}"/>
    <cellStyle name="20% - Accent5 4 3 3 3" xfId="11788" xr:uid="{00000000-0005-0000-0000-0000242E0000}"/>
    <cellStyle name="20% - Accent5 4 3 3 3 2" xfId="11789" xr:uid="{00000000-0005-0000-0000-0000252E0000}"/>
    <cellStyle name="20% - Accent5 4 3 3 3 2 2" xfId="11790" xr:uid="{00000000-0005-0000-0000-0000262E0000}"/>
    <cellStyle name="20% - Accent5 4 3 3 3 2 3" xfId="11791" xr:uid="{00000000-0005-0000-0000-0000272E0000}"/>
    <cellStyle name="20% - Accent5 4 3 3 3 2_OATT calc" xfId="11792" xr:uid="{00000000-0005-0000-0000-0000282E0000}"/>
    <cellStyle name="20% - Accent5 4 3 3 3 3" xfId="11793" xr:uid="{00000000-0005-0000-0000-0000292E0000}"/>
    <cellStyle name="20% - Accent5 4 3 3 3 4" xfId="11794" xr:uid="{00000000-0005-0000-0000-00002A2E0000}"/>
    <cellStyle name="20% - Accent5 4 3 3 3_OATT calc" xfId="11795" xr:uid="{00000000-0005-0000-0000-00002B2E0000}"/>
    <cellStyle name="20% - Accent5 4 3 3 4" xfId="11796" xr:uid="{00000000-0005-0000-0000-00002C2E0000}"/>
    <cellStyle name="20% - Accent5 4 3 3 4 2" xfId="11797" xr:uid="{00000000-0005-0000-0000-00002D2E0000}"/>
    <cellStyle name="20% - Accent5 4 3 3 4 3" xfId="11798" xr:uid="{00000000-0005-0000-0000-00002E2E0000}"/>
    <cellStyle name="20% - Accent5 4 3 3 4_OATT calc" xfId="11799" xr:uid="{00000000-0005-0000-0000-00002F2E0000}"/>
    <cellStyle name="20% - Accent5 4 3 3 5" xfId="11800" xr:uid="{00000000-0005-0000-0000-0000302E0000}"/>
    <cellStyle name="20% - Accent5 4 3 3 6" xfId="11801" xr:uid="{00000000-0005-0000-0000-0000312E0000}"/>
    <cellStyle name="20% - Accent5 4 3 3 7" xfId="11802" xr:uid="{00000000-0005-0000-0000-0000322E0000}"/>
    <cellStyle name="20% - Accent5 4 3 3 8" xfId="11803" xr:uid="{00000000-0005-0000-0000-0000332E0000}"/>
    <cellStyle name="20% - Accent5 4 3 3 9" xfId="11804" xr:uid="{00000000-0005-0000-0000-0000342E0000}"/>
    <cellStyle name="20% - Accent5 4 3 3_OATT calc" xfId="11805" xr:uid="{00000000-0005-0000-0000-0000352E0000}"/>
    <cellStyle name="20% - Accent5 4 3 4" xfId="11806" xr:uid="{00000000-0005-0000-0000-0000362E0000}"/>
    <cellStyle name="20% - Accent5 4 3 4 2" xfId="11807" xr:uid="{00000000-0005-0000-0000-0000372E0000}"/>
    <cellStyle name="20% - Accent5 4 3 4 2 2" xfId="11808" xr:uid="{00000000-0005-0000-0000-0000382E0000}"/>
    <cellStyle name="20% - Accent5 4 3 4 2 3" xfId="11809" xr:uid="{00000000-0005-0000-0000-0000392E0000}"/>
    <cellStyle name="20% - Accent5 4 3 4 2_OATT calc" xfId="11810" xr:uid="{00000000-0005-0000-0000-00003A2E0000}"/>
    <cellStyle name="20% - Accent5 4 3 4 3" xfId="11811" xr:uid="{00000000-0005-0000-0000-00003B2E0000}"/>
    <cellStyle name="20% - Accent5 4 3 4 4" xfId="11812" xr:uid="{00000000-0005-0000-0000-00003C2E0000}"/>
    <cellStyle name="20% - Accent5 4 3 4 5" xfId="11813" xr:uid="{00000000-0005-0000-0000-00003D2E0000}"/>
    <cellStyle name="20% - Accent5 4 3 4_OATT calc" xfId="11814" xr:uid="{00000000-0005-0000-0000-00003E2E0000}"/>
    <cellStyle name="20% - Accent5 4 3 5" xfId="11815" xr:uid="{00000000-0005-0000-0000-00003F2E0000}"/>
    <cellStyle name="20% - Accent5 4 3 5 2" xfId="11816" xr:uid="{00000000-0005-0000-0000-0000402E0000}"/>
    <cellStyle name="20% - Accent5 4 3 5 2 2" xfId="11817" xr:uid="{00000000-0005-0000-0000-0000412E0000}"/>
    <cellStyle name="20% - Accent5 4 3 5 2 3" xfId="11818" xr:uid="{00000000-0005-0000-0000-0000422E0000}"/>
    <cellStyle name="20% - Accent5 4 3 5 2_OATT calc" xfId="11819" xr:uid="{00000000-0005-0000-0000-0000432E0000}"/>
    <cellStyle name="20% - Accent5 4 3 5 3" xfId="11820" xr:uid="{00000000-0005-0000-0000-0000442E0000}"/>
    <cellStyle name="20% - Accent5 4 3 5 4" xfId="11821" xr:uid="{00000000-0005-0000-0000-0000452E0000}"/>
    <cellStyle name="20% - Accent5 4 3 5_OATT calc" xfId="11822" xr:uid="{00000000-0005-0000-0000-0000462E0000}"/>
    <cellStyle name="20% - Accent5 4 3 6" xfId="11823" xr:uid="{00000000-0005-0000-0000-0000472E0000}"/>
    <cellStyle name="20% - Accent5 4 3 6 2" xfId="11824" xr:uid="{00000000-0005-0000-0000-0000482E0000}"/>
    <cellStyle name="20% - Accent5 4 3 6 3" xfId="11825" xr:uid="{00000000-0005-0000-0000-0000492E0000}"/>
    <cellStyle name="20% - Accent5 4 3 6_OATT calc" xfId="11826" xr:uid="{00000000-0005-0000-0000-00004A2E0000}"/>
    <cellStyle name="20% - Accent5 4 3 7" xfId="11827" xr:uid="{00000000-0005-0000-0000-00004B2E0000}"/>
    <cellStyle name="20% - Accent5 4 3 8" xfId="11828" xr:uid="{00000000-0005-0000-0000-00004C2E0000}"/>
    <cellStyle name="20% - Accent5 4 3 9" xfId="11829" xr:uid="{00000000-0005-0000-0000-00004D2E0000}"/>
    <cellStyle name="20% - Accent5 4 3_OATT calc" xfId="11830" xr:uid="{00000000-0005-0000-0000-00004E2E0000}"/>
    <cellStyle name="20% - Accent5 4 4" xfId="11831" xr:uid="{00000000-0005-0000-0000-00004F2E0000}"/>
    <cellStyle name="20% - Accent5 4 4 10" xfId="11832" xr:uid="{00000000-0005-0000-0000-0000502E0000}"/>
    <cellStyle name="20% - Accent5 4 4 11" xfId="11833" xr:uid="{00000000-0005-0000-0000-0000512E0000}"/>
    <cellStyle name="20% - Accent5 4 4 12" xfId="11834" xr:uid="{00000000-0005-0000-0000-0000522E0000}"/>
    <cellStyle name="20% - Accent5 4 4 2" xfId="11835" xr:uid="{00000000-0005-0000-0000-0000532E0000}"/>
    <cellStyle name="20% - Accent5 4 4 2 10" xfId="11836" xr:uid="{00000000-0005-0000-0000-0000542E0000}"/>
    <cellStyle name="20% - Accent5 4 4 2 11" xfId="11837" xr:uid="{00000000-0005-0000-0000-0000552E0000}"/>
    <cellStyle name="20% - Accent5 4 4 2 2" xfId="11838" xr:uid="{00000000-0005-0000-0000-0000562E0000}"/>
    <cellStyle name="20% - Accent5 4 4 2 2 10" xfId="11839" xr:uid="{00000000-0005-0000-0000-0000572E0000}"/>
    <cellStyle name="20% - Accent5 4 4 2 2 11" xfId="11840" xr:uid="{00000000-0005-0000-0000-0000582E0000}"/>
    <cellStyle name="20% - Accent5 4 4 2 2 2" xfId="11841" xr:uid="{00000000-0005-0000-0000-0000592E0000}"/>
    <cellStyle name="20% - Accent5 4 4 2 2 2 2" xfId="11842" xr:uid="{00000000-0005-0000-0000-00005A2E0000}"/>
    <cellStyle name="20% - Accent5 4 4 2 2 2 2 2" xfId="11843" xr:uid="{00000000-0005-0000-0000-00005B2E0000}"/>
    <cellStyle name="20% - Accent5 4 4 2 2 2 2 3" xfId="11844" xr:uid="{00000000-0005-0000-0000-00005C2E0000}"/>
    <cellStyle name="20% - Accent5 4 4 2 2 2 2_OATT calc" xfId="11845" xr:uid="{00000000-0005-0000-0000-00005D2E0000}"/>
    <cellStyle name="20% - Accent5 4 4 2 2 2 3" xfId="11846" xr:uid="{00000000-0005-0000-0000-00005E2E0000}"/>
    <cellStyle name="20% - Accent5 4 4 2 2 2 4" xfId="11847" xr:uid="{00000000-0005-0000-0000-00005F2E0000}"/>
    <cellStyle name="20% - Accent5 4 4 2 2 2 5" xfId="11848" xr:uid="{00000000-0005-0000-0000-0000602E0000}"/>
    <cellStyle name="20% - Accent5 4 4 2 2 2_OATT calc" xfId="11849" xr:uid="{00000000-0005-0000-0000-0000612E0000}"/>
    <cellStyle name="20% - Accent5 4 4 2 2 3" xfId="11850" xr:uid="{00000000-0005-0000-0000-0000622E0000}"/>
    <cellStyle name="20% - Accent5 4 4 2 2 3 2" xfId="11851" xr:uid="{00000000-0005-0000-0000-0000632E0000}"/>
    <cellStyle name="20% - Accent5 4 4 2 2 3 2 2" xfId="11852" xr:uid="{00000000-0005-0000-0000-0000642E0000}"/>
    <cellStyle name="20% - Accent5 4 4 2 2 3 2 3" xfId="11853" xr:uid="{00000000-0005-0000-0000-0000652E0000}"/>
    <cellStyle name="20% - Accent5 4 4 2 2 3 2_OATT calc" xfId="11854" xr:uid="{00000000-0005-0000-0000-0000662E0000}"/>
    <cellStyle name="20% - Accent5 4 4 2 2 3 3" xfId="11855" xr:uid="{00000000-0005-0000-0000-0000672E0000}"/>
    <cellStyle name="20% - Accent5 4 4 2 2 3 4" xfId="11856" xr:uid="{00000000-0005-0000-0000-0000682E0000}"/>
    <cellStyle name="20% - Accent5 4 4 2 2 3_OATT calc" xfId="11857" xr:uid="{00000000-0005-0000-0000-0000692E0000}"/>
    <cellStyle name="20% - Accent5 4 4 2 2 4" xfId="11858" xr:uid="{00000000-0005-0000-0000-00006A2E0000}"/>
    <cellStyle name="20% - Accent5 4 4 2 2 4 2" xfId="11859" xr:uid="{00000000-0005-0000-0000-00006B2E0000}"/>
    <cellStyle name="20% - Accent5 4 4 2 2 4 3" xfId="11860" xr:uid="{00000000-0005-0000-0000-00006C2E0000}"/>
    <cellStyle name="20% - Accent5 4 4 2 2 4_OATT calc" xfId="11861" xr:uid="{00000000-0005-0000-0000-00006D2E0000}"/>
    <cellStyle name="20% - Accent5 4 4 2 2 5" xfId="11862" xr:uid="{00000000-0005-0000-0000-00006E2E0000}"/>
    <cellStyle name="20% - Accent5 4 4 2 2 6" xfId="11863" xr:uid="{00000000-0005-0000-0000-00006F2E0000}"/>
    <cellStyle name="20% - Accent5 4 4 2 2 7" xfId="11864" xr:uid="{00000000-0005-0000-0000-0000702E0000}"/>
    <cellStyle name="20% - Accent5 4 4 2 2 8" xfId="11865" xr:uid="{00000000-0005-0000-0000-0000712E0000}"/>
    <cellStyle name="20% - Accent5 4 4 2 2 9" xfId="11866" xr:uid="{00000000-0005-0000-0000-0000722E0000}"/>
    <cellStyle name="20% - Accent5 4 4 2 2_OATT calc" xfId="11867" xr:uid="{00000000-0005-0000-0000-0000732E0000}"/>
    <cellStyle name="20% - Accent5 4 4 2 3" xfId="11868" xr:uid="{00000000-0005-0000-0000-0000742E0000}"/>
    <cellStyle name="20% - Accent5 4 4 2 3 2" xfId="11869" xr:uid="{00000000-0005-0000-0000-0000752E0000}"/>
    <cellStyle name="20% - Accent5 4 4 2 3 2 2" xfId="11870" xr:uid="{00000000-0005-0000-0000-0000762E0000}"/>
    <cellStyle name="20% - Accent5 4 4 2 3 2 3" xfId="11871" xr:uid="{00000000-0005-0000-0000-0000772E0000}"/>
    <cellStyle name="20% - Accent5 4 4 2 3 2_OATT calc" xfId="11872" xr:uid="{00000000-0005-0000-0000-0000782E0000}"/>
    <cellStyle name="20% - Accent5 4 4 2 3 3" xfId="11873" xr:uid="{00000000-0005-0000-0000-0000792E0000}"/>
    <cellStyle name="20% - Accent5 4 4 2 3 4" xfId="11874" xr:uid="{00000000-0005-0000-0000-00007A2E0000}"/>
    <cellStyle name="20% - Accent5 4 4 2 3 5" xfId="11875" xr:uid="{00000000-0005-0000-0000-00007B2E0000}"/>
    <cellStyle name="20% - Accent5 4 4 2 3_OATT calc" xfId="11876" xr:uid="{00000000-0005-0000-0000-00007C2E0000}"/>
    <cellStyle name="20% - Accent5 4 4 2 4" xfId="11877" xr:uid="{00000000-0005-0000-0000-00007D2E0000}"/>
    <cellStyle name="20% - Accent5 4 4 2 4 2" xfId="11878" xr:uid="{00000000-0005-0000-0000-00007E2E0000}"/>
    <cellStyle name="20% - Accent5 4 4 2 4 2 2" xfId="11879" xr:uid="{00000000-0005-0000-0000-00007F2E0000}"/>
    <cellStyle name="20% - Accent5 4 4 2 4 2 3" xfId="11880" xr:uid="{00000000-0005-0000-0000-0000802E0000}"/>
    <cellStyle name="20% - Accent5 4 4 2 4 2_OATT calc" xfId="11881" xr:uid="{00000000-0005-0000-0000-0000812E0000}"/>
    <cellStyle name="20% - Accent5 4 4 2 4 3" xfId="11882" xr:uid="{00000000-0005-0000-0000-0000822E0000}"/>
    <cellStyle name="20% - Accent5 4 4 2 4 4" xfId="11883" xr:uid="{00000000-0005-0000-0000-0000832E0000}"/>
    <cellStyle name="20% - Accent5 4 4 2 4_OATT calc" xfId="11884" xr:uid="{00000000-0005-0000-0000-0000842E0000}"/>
    <cellStyle name="20% - Accent5 4 4 2 5" xfId="11885" xr:uid="{00000000-0005-0000-0000-0000852E0000}"/>
    <cellStyle name="20% - Accent5 4 4 2 5 2" xfId="11886" xr:uid="{00000000-0005-0000-0000-0000862E0000}"/>
    <cellStyle name="20% - Accent5 4 4 2 5 3" xfId="11887" xr:uid="{00000000-0005-0000-0000-0000872E0000}"/>
    <cellStyle name="20% - Accent5 4 4 2 5_OATT calc" xfId="11888" xr:uid="{00000000-0005-0000-0000-0000882E0000}"/>
    <cellStyle name="20% - Accent5 4 4 2 6" xfId="11889" xr:uid="{00000000-0005-0000-0000-0000892E0000}"/>
    <cellStyle name="20% - Accent5 4 4 2 7" xfId="11890" xr:uid="{00000000-0005-0000-0000-00008A2E0000}"/>
    <cellStyle name="20% - Accent5 4 4 2 8" xfId="11891" xr:uid="{00000000-0005-0000-0000-00008B2E0000}"/>
    <cellStyle name="20% - Accent5 4 4 2 9" xfId="11892" xr:uid="{00000000-0005-0000-0000-00008C2E0000}"/>
    <cellStyle name="20% - Accent5 4 4 2_OATT calc" xfId="11893" xr:uid="{00000000-0005-0000-0000-00008D2E0000}"/>
    <cellStyle name="20% - Accent5 4 4 3" xfId="11894" xr:uid="{00000000-0005-0000-0000-00008E2E0000}"/>
    <cellStyle name="20% - Accent5 4 4 3 10" xfId="11895" xr:uid="{00000000-0005-0000-0000-00008F2E0000}"/>
    <cellStyle name="20% - Accent5 4 4 3 11" xfId="11896" xr:uid="{00000000-0005-0000-0000-0000902E0000}"/>
    <cellStyle name="20% - Accent5 4 4 3 2" xfId="11897" xr:uid="{00000000-0005-0000-0000-0000912E0000}"/>
    <cellStyle name="20% - Accent5 4 4 3 2 2" xfId="11898" xr:uid="{00000000-0005-0000-0000-0000922E0000}"/>
    <cellStyle name="20% - Accent5 4 4 3 2 2 2" xfId="11899" xr:uid="{00000000-0005-0000-0000-0000932E0000}"/>
    <cellStyle name="20% - Accent5 4 4 3 2 2 3" xfId="11900" xr:uid="{00000000-0005-0000-0000-0000942E0000}"/>
    <cellStyle name="20% - Accent5 4 4 3 2 2_OATT calc" xfId="11901" xr:uid="{00000000-0005-0000-0000-0000952E0000}"/>
    <cellStyle name="20% - Accent5 4 4 3 2 3" xfId="11902" xr:uid="{00000000-0005-0000-0000-0000962E0000}"/>
    <cellStyle name="20% - Accent5 4 4 3 2 4" xfId="11903" xr:uid="{00000000-0005-0000-0000-0000972E0000}"/>
    <cellStyle name="20% - Accent5 4 4 3 2 5" xfId="11904" xr:uid="{00000000-0005-0000-0000-0000982E0000}"/>
    <cellStyle name="20% - Accent5 4 4 3 2_OATT calc" xfId="11905" xr:uid="{00000000-0005-0000-0000-0000992E0000}"/>
    <cellStyle name="20% - Accent5 4 4 3 3" xfId="11906" xr:uid="{00000000-0005-0000-0000-00009A2E0000}"/>
    <cellStyle name="20% - Accent5 4 4 3 3 2" xfId="11907" xr:uid="{00000000-0005-0000-0000-00009B2E0000}"/>
    <cellStyle name="20% - Accent5 4 4 3 3 2 2" xfId="11908" xr:uid="{00000000-0005-0000-0000-00009C2E0000}"/>
    <cellStyle name="20% - Accent5 4 4 3 3 2 3" xfId="11909" xr:uid="{00000000-0005-0000-0000-00009D2E0000}"/>
    <cellStyle name="20% - Accent5 4 4 3 3 2_OATT calc" xfId="11910" xr:uid="{00000000-0005-0000-0000-00009E2E0000}"/>
    <cellStyle name="20% - Accent5 4 4 3 3 3" xfId="11911" xr:uid="{00000000-0005-0000-0000-00009F2E0000}"/>
    <cellStyle name="20% - Accent5 4 4 3 3 4" xfId="11912" xr:uid="{00000000-0005-0000-0000-0000A02E0000}"/>
    <cellStyle name="20% - Accent5 4 4 3 3_OATT calc" xfId="11913" xr:uid="{00000000-0005-0000-0000-0000A12E0000}"/>
    <cellStyle name="20% - Accent5 4 4 3 4" xfId="11914" xr:uid="{00000000-0005-0000-0000-0000A22E0000}"/>
    <cellStyle name="20% - Accent5 4 4 3 4 2" xfId="11915" xr:uid="{00000000-0005-0000-0000-0000A32E0000}"/>
    <cellStyle name="20% - Accent5 4 4 3 4 3" xfId="11916" xr:uid="{00000000-0005-0000-0000-0000A42E0000}"/>
    <cellStyle name="20% - Accent5 4 4 3 4_OATT calc" xfId="11917" xr:uid="{00000000-0005-0000-0000-0000A52E0000}"/>
    <cellStyle name="20% - Accent5 4 4 3 5" xfId="11918" xr:uid="{00000000-0005-0000-0000-0000A62E0000}"/>
    <cellStyle name="20% - Accent5 4 4 3 6" xfId="11919" xr:uid="{00000000-0005-0000-0000-0000A72E0000}"/>
    <cellStyle name="20% - Accent5 4 4 3 7" xfId="11920" xr:uid="{00000000-0005-0000-0000-0000A82E0000}"/>
    <cellStyle name="20% - Accent5 4 4 3 8" xfId="11921" xr:uid="{00000000-0005-0000-0000-0000A92E0000}"/>
    <cellStyle name="20% - Accent5 4 4 3 9" xfId="11922" xr:uid="{00000000-0005-0000-0000-0000AA2E0000}"/>
    <cellStyle name="20% - Accent5 4 4 3_OATT calc" xfId="11923" xr:uid="{00000000-0005-0000-0000-0000AB2E0000}"/>
    <cellStyle name="20% - Accent5 4 4 4" xfId="11924" xr:uid="{00000000-0005-0000-0000-0000AC2E0000}"/>
    <cellStyle name="20% - Accent5 4 4 4 2" xfId="11925" xr:uid="{00000000-0005-0000-0000-0000AD2E0000}"/>
    <cellStyle name="20% - Accent5 4 4 4 2 2" xfId="11926" xr:uid="{00000000-0005-0000-0000-0000AE2E0000}"/>
    <cellStyle name="20% - Accent5 4 4 4 2 3" xfId="11927" xr:uid="{00000000-0005-0000-0000-0000AF2E0000}"/>
    <cellStyle name="20% - Accent5 4 4 4 2_OATT calc" xfId="11928" xr:uid="{00000000-0005-0000-0000-0000B02E0000}"/>
    <cellStyle name="20% - Accent5 4 4 4 3" xfId="11929" xr:uid="{00000000-0005-0000-0000-0000B12E0000}"/>
    <cellStyle name="20% - Accent5 4 4 4 4" xfId="11930" xr:uid="{00000000-0005-0000-0000-0000B22E0000}"/>
    <cellStyle name="20% - Accent5 4 4 4 5" xfId="11931" xr:uid="{00000000-0005-0000-0000-0000B32E0000}"/>
    <cellStyle name="20% - Accent5 4 4 4_OATT calc" xfId="11932" xr:uid="{00000000-0005-0000-0000-0000B42E0000}"/>
    <cellStyle name="20% - Accent5 4 4 5" xfId="11933" xr:uid="{00000000-0005-0000-0000-0000B52E0000}"/>
    <cellStyle name="20% - Accent5 4 4 5 2" xfId="11934" xr:uid="{00000000-0005-0000-0000-0000B62E0000}"/>
    <cellStyle name="20% - Accent5 4 4 5 2 2" xfId="11935" xr:uid="{00000000-0005-0000-0000-0000B72E0000}"/>
    <cellStyle name="20% - Accent5 4 4 5 2 3" xfId="11936" xr:uid="{00000000-0005-0000-0000-0000B82E0000}"/>
    <cellStyle name="20% - Accent5 4 4 5 2_OATT calc" xfId="11937" xr:uid="{00000000-0005-0000-0000-0000B92E0000}"/>
    <cellStyle name="20% - Accent5 4 4 5 3" xfId="11938" xr:uid="{00000000-0005-0000-0000-0000BA2E0000}"/>
    <cellStyle name="20% - Accent5 4 4 5 4" xfId="11939" xr:uid="{00000000-0005-0000-0000-0000BB2E0000}"/>
    <cellStyle name="20% - Accent5 4 4 5_OATT calc" xfId="11940" xr:uid="{00000000-0005-0000-0000-0000BC2E0000}"/>
    <cellStyle name="20% - Accent5 4 4 6" xfId="11941" xr:uid="{00000000-0005-0000-0000-0000BD2E0000}"/>
    <cellStyle name="20% - Accent5 4 4 6 2" xfId="11942" xr:uid="{00000000-0005-0000-0000-0000BE2E0000}"/>
    <cellStyle name="20% - Accent5 4 4 6 3" xfId="11943" xr:uid="{00000000-0005-0000-0000-0000BF2E0000}"/>
    <cellStyle name="20% - Accent5 4 4 6_OATT calc" xfId="11944" xr:uid="{00000000-0005-0000-0000-0000C02E0000}"/>
    <cellStyle name="20% - Accent5 4 4 7" xfId="11945" xr:uid="{00000000-0005-0000-0000-0000C12E0000}"/>
    <cellStyle name="20% - Accent5 4 4 8" xfId="11946" xr:uid="{00000000-0005-0000-0000-0000C22E0000}"/>
    <cellStyle name="20% - Accent5 4 4 9" xfId="11947" xr:uid="{00000000-0005-0000-0000-0000C32E0000}"/>
    <cellStyle name="20% - Accent5 4 4_OATT calc" xfId="11948" xr:uid="{00000000-0005-0000-0000-0000C42E0000}"/>
    <cellStyle name="20% - Accent5 4 5" xfId="11949" xr:uid="{00000000-0005-0000-0000-0000C52E0000}"/>
    <cellStyle name="20% - Accent5 4 5 10" xfId="11950" xr:uid="{00000000-0005-0000-0000-0000C62E0000}"/>
    <cellStyle name="20% - Accent5 4 5 11" xfId="11951" xr:uid="{00000000-0005-0000-0000-0000C72E0000}"/>
    <cellStyle name="20% - Accent5 4 5 2" xfId="11952" xr:uid="{00000000-0005-0000-0000-0000C82E0000}"/>
    <cellStyle name="20% - Accent5 4 5 2 10" xfId="11953" xr:uid="{00000000-0005-0000-0000-0000C92E0000}"/>
    <cellStyle name="20% - Accent5 4 5 2 11" xfId="11954" xr:uid="{00000000-0005-0000-0000-0000CA2E0000}"/>
    <cellStyle name="20% - Accent5 4 5 2 2" xfId="11955" xr:uid="{00000000-0005-0000-0000-0000CB2E0000}"/>
    <cellStyle name="20% - Accent5 4 5 2 2 2" xfId="11956" xr:uid="{00000000-0005-0000-0000-0000CC2E0000}"/>
    <cellStyle name="20% - Accent5 4 5 2 2 2 2" xfId="11957" xr:uid="{00000000-0005-0000-0000-0000CD2E0000}"/>
    <cellStyle name="20% - Accent5 4 5 2 2 2 3" xfId="11958" xr:uid="{00000000-0005-0000-0000-0000CE2E0000}"/>
    <cellStyle name="20% - Accent5 4 5 2 2 2_OATT calc" xfId="11959" xr:uid="{00000000-0005-0000-0000-0000CF2E0000}"/>
    <cellStyle name="20% - Accent5 4 5 2 2 3" xfId="11960" xr:uid="{00000000-0005-0000-0000-0000D02E0000}"/>
    <cellStyle name="20% - Accent5 4 5 2 2 4" xfId="11961" xr:uid="{00000000-0005-0000-0000-0000D12E0000}"/>
    <cellStyle name="20% - Accent5 4 5 2 2 5" xfId="11962" xr:uid="{00000000-0005-0000-0000-0000D22E0000}"/>
    <cellStyle name="20% - Accent5 4 5 2 2_OATT calc" xfId="11963" xr:uid="{00000000-0005-0000-0000-0000D32E0000}"/>
    <cellStyle name="20% - Accent5 4 5 2 3" xfId="11964" xr:uid="{00000000-0005-0000-0000-0000D42E0000}"/>
    <cellStyle name="20% - Accent5 4 5 2 3 2" xfId="11965" xr:uid="{00000000-0005-0000-0000-0000D52E0000}"/>
    <cellStyle name="20% - Accent5 4 5 2 3 2 2" xfId="11966" xr:uid="{00000000-0005-0000-0000-0000D62E0000}"/>
    <cellStyle name="20% - Accent5 4 5 2 3 2 3" xfId="11967" xr:uid="{00000000-0005-0000-0000-0000D72E0000}"/>
    <cellStyle name="20% - Accent5 4 5 2 3 2_OATT calc" xfId="11968" xr:uid="{00000000-0005-0000-0000-0000D82E0000}"/>
    <cellStyle name="20% - Accent5 4 5 2 3 3" xfId="11969" xr:uid="{00000000-0005-0000-0000-0000D92E0000}"/>
    <cellStyle name="20% - Accent5 4 5 2 3 4" xfId="11970" xr:uid="{00000000-0005-0000-0000-0000DA2E0000}"/>
    <cellStyle name="20% - Accent5 4 5 2 3_OATT calc" xfId="11971" xr:uid="{00000000-0005-0000-0000-0000DB2E0000}"/>
    <cellStyle name="20% - Accent5 4 5 2 4" xfId="11972" xr:uid="{00000000-0005-0000-0000-0000DC2E0000}"/>
    <cellStyle name="20% - Accent5 4 5 2 4 2" xfId="11973" xr:uid="{00000000-0005-0000-0000-0000DD2E0000}"/>
    <cellStyle name="20% - Accent5 4 5 2 4 3" xfId="11974" xr:uid="{00000000-0005-0000-0000-0000DE2E0000}"/>
    <cellStyle name="20% - Accent5 4 5 2 4_OATT calc" xfId="11975" xr:uid="{00000000-0005-0000-0000-0000DF2E0000}"/>
    <cellStyle name="20% - Accent5 4 5 2 5" xfId="11976" xr:uid="{00000000-0005-0000-0000-0000E02E0000}"/>
    <cellStyle name="20% - Accent5 4 5 2 6" xfId="11977" xr:uid="{00000000-0005-0000-0000-0000E12E0000}"/>
    <cellStyle name="20% - Accent5 4 5 2 7" xfId="11978" xr:uid="{00000000-0005-0000-0000-0000E22E0000}"/>
    <cellStyle name="20% - Accent5 4 5 2 8" xfId="11979" xr:uid="{00000000-0005-0000-0000-0000E32E0000}"/>
    <cellStyle name="20% - Accent5 4 5 2 9" xfId="11980" xr:uid="{00000000-0005-0000-0000-0000E42E0000}"/>
    <cellStyle name="20% - Accent5 4 5 2_OATT calc" xfId="11981" xr:uid="{00000000-0005-0000-0000-0000E52E0000}"/>
    <cellStyle name="20% - Accent5 4 5 3" xfId="11982" xr:uid="{00000000-0005-0000-0000-0000E62E0000}"/>
    <cellStyle name="20% - Accent5 4 5 3 2" xfId="11983" xr:uid="{00000000-0005-0000-0000-0000E72E0000}"/>
    <cellStyle name="20% - Accent5 4 5 3 2 2" xfId="11984" xr:uid="{00000000-0005-0000-0000-0000E82E0000}"/>
    <cellStyle name="20% - Accent5 4 5 3 2 3" xfId="11985" xr:uid="{00000000-0005-0000-0000-0000E92E0000}"/>
    <cellStyle name="20% - Accent5 4 5 3 2_OATT calc" xfId="11986" xr:uid="{00000000-0005-0000-0000-0000EA2E0000}"/>
    <cellStyle name="20% - Accent5 4 5 3 3" xfId="11987" xr:uid="{00000000-0005-0000-0000-0000EB2E0000}"/>
    <cellStyle name="20% - Accent5 4 5 3 4" xfId="11988" xr:uid="{00000000-0005-0000-0000-0000EC2E0000}"/>
    <cellStyle name="20% - Accent5 4 5 3 5" xfId="11989" xr:uid="{00000000-0005-0000-0000-0000ED2E0000}"/>
    <cellStyle name="20% - Accent5 4 5 3_OATT calc" xfId="11990" xr:uid="{00000000-0005-0000-0000-0000EE2E0000}"/>
    <cellStyle name="20% - Accent5 4 5 4" xfId="11991" xr:uid="{00000000-0005-0000-0000-0000EF2E0000}"/>
    <cellStyle name="20% - Accent5 4 5 4 2" xfId="11992" xr:uid="{00000000-0005-0000-0000-0000F02E0000}"/>
    <cellStyle name="20% - Accent5 4 5 4 2 2" xfId="11993" xr:uid="{00000000-0005-0000-0000-0000F12E0000}"/>
    <cellStyle name="20% - Accent5 4 5 4 2 3" xfId="11994" xr:uid="{00000000-0005-0000-0000-0000F22E0000}"/>
    <cellStyle name="20% - Accent5 4 5 4 2_OATT calc" xfId="11995" xr:uid="{00000000-0005-0000-0000-0000F32E0000}"/>
    <cellStyle name="20% - Accent5 4 5 4 3" xfId="11996" xr:uid="{00000000-0005-0000-0000-0000F42E0000}"/>
    <cellStyle name="20% - Accent5 4 5 4 4" xfId="11997" xr:uid="{00000000-0005-0000-0000-0000F52E0000}"/>
    <cellStyle name="20% - Accent5 4 5 4_OATT calc" xfId="11998" xr:uid="{00000000-0005-0000-0000-0000F62E0000}"/>
    <cellStyle name="20% - Accent5 4 5 5" xfId="11999" xr:uid="{00000000-0005-0000-0000-0000F72E0000}"/>
    <cellStyle name="20% - Accent5 4 5 5 2" xfId="12000" xr:uid="{00000000-0005-0000-0000-0000F82E0000}"/>
    <cellStyle name="20% - Accent5 4 5 5 3" xfId="12001" xr:uid="{00000000-0005-0000-0000-0000F92E0000}"/>
    <cellStyle name="20% - Accent5 4 5 5_OATT calc" xfId="12002" xr:uid="{00000000-0005-0000-0000-0000FA2E0000}"/>
    <cellStyle name="20% - Accent5 4 5 6" xfId="12003" xr:uid="{00000000-0005-0000-0000-0000FB2E0000}"/>
    <cellStyle name="20% - Accent5 4 5 7" xfId="12004" xr:uid="{00000000-0005-0000-0000-0000FC2E0000}"/>
    <cellStyle name="20% - Accent5 4 5 8" xfId="12005" xr:uid="{00000000-0005-0000-0000-0000FD2E0000}"/>
    <cellStyle name="20% - Accent5 4 5 9" xfId="12006" xr:uid="{00000000-0005-0000-0000-0000FE2E0000}"/>
    <cellStyle name="20% - Accent5 4 5_OATT calc" xfId="12007" xr:uid="{00000000-0005-0000-0000-0000FF2E0000}"/>
    <cellStyle name="20% - Accent5 4 6" xfId="12008" xr:uid="{00000000-0005-0000-0000-0000002F0000}"/>
    <cellStyle name="20% - Accent5 4 6 10" xfId="12009" xr:uid="{00000000-0005-0000-0000-0000012F0000}"/>
    <cellStyle name="20% - Accent5 4 6 11" xfId="12010" xr:uid="{00000000-0005-0000-0000-0000022F0000}"/>
    <cellStyle name="20% - Accent5 4 6 2" xfId="12011" xr:uid="{00000000-0005-0000-0000-0000032F0000}"/>
    <cellStyle name="20% - Accent5 4 6 2 2" xfId="12012" xr:uid="{00000000-0005-0000-0000-0000042F0000}"/>
    <cellStyle name="20% - Accent5 4 6 2 2 2" xfId="12013" xr:uid="{00000000-0005-0000-0000-0000052F0000}"/>
    <cellStyle name="20% - Accent5 4 6 2 2 3" xfId="12014" xr:uid="{00000000-0005-0000-0000-0000062F0000}"/>
    <cellStyle name="20% - Accent5 4 6 2 2_OATT calc" xfId="12015" xr:uid="{00000000-0005-0000-0000-0000072F0000}"/>
    <cellStyle name="20% - Accent5 4 6 2 3" xfId="12016" xr:uid="{00000000-0005-0000-0000-0000082F0000}"/>
    <cellStyle name="20% - Accent5 4 6 2 4" xfId="12017" xr:uid="{00000000-0005-0000-0000-0000092F0000}"/>
    <cellStyle name="20% - Accent5 4 6 2 5" xfId="12018" xr:uid="{00000000-0005-0000-0000-00000A2F0000}"/>
    <cellStyle name="20% - Accent5 4 6 2_OATT calc" xfId="12019" xr:uid="{00000000-0005-0000-0000-00000B2F0000}"/>
    <cellStyle name="20% - Accent5 4 6 3" xfId="12020" xr:uid="{00000000-0005-0000-0000-00000C2F0000}"/>
    <cellStyle name="20% - Accent5 4 6 3 2" xfId="12021" xr:uid="{00000000-0005-0000-0000-00000D2F0000}"/>
    <cellStyle name="20% - Accent5 4 6 3 2 2" xfId="12022" xr:uid="{00000000-0005-0000-0000-00000E2F0000}"/>
    <cellStyle name="20% - Accent5 4 6 3 2 3" xfId="12023" xr:uid="{00000000-0005-0000-0000-00000F2F0000}"/>
    <cellStyle name="20% - Accent5 4 6 3 2_OATT calc" xfId="12024" xr:uid="{00000000-0005-0000-0000-0000102F0000}"/>
    <cellStyle name="20% - Accent5 4 6 3 3" xfId="12025" xr:uid="{00000000-0005-0000-0000-0000112F0000}"/>
    <cellStyle name="20% - Accent5 4 6 3 4" xfId="12026" xr:uid="{00000000-0005-0000-0000-0000122F0000}"/>
    <cellStyle name="20% - Accent5 4 6 3_OATT calc" xfId="12027" xr:uid="{00000000-0005-0000-0000-0000132F0000}"/>
    <cellStyle name="20% - Accent5 4 6 4" xfId="12028" xr:uid="{00000000-0005-0000-0000-0000142F0000}"/>
    <cellStyle name="20% - Accent5 4 6 4 2" xfId="12029" xr:uid="{00000000-0005-0000-0000-0000152F0000}"/>
    <cellStyle name="20% - Accent5 4 6 4 3" xfId="12030" xr:uid="{00000000-0005-0000-0000-0000162F0000}"/>
    <cellStyle name="20% - Accent5 4 6 4_OATT calc" xfId="12031" xr:uid="{00000000-0005-0000-0000-0000172F0000}"/>
    <cellStyle name="20% - Accent5 4 6 5" xfId="12032" xr:uid="{00000000-0005-0000-0000-0000182F0000}"/>
    <cellStyle name="20% - Accent5 4 6 6" xfId="12033" xr:uid="{00000000-0005-0000-0000-0000192F0000}"/>
    <cellStyle name="20% - Accent5 4 6 7" xfId="12034" xr:uid="{00000000-0005-0000-0000-00001A2F0000}"/>
    <cellStyle name="20% - Accent5 4 6 8" xfId="12035" xr:uid="{00000000-0005-0000-0000-00001B2F0000}"/>
    <cellStyle name="20% - Accent5 4 6 9" xfId="12036" xr:uid="{00000000-0005-0000-0000-00001C2F0000}"/>
    <cellStyle name="20% - Accent5 4 6_OATT calc" xfId="12037" xr:uid="{00000000-0005-0000-0000-00001D2F0000}"/>
    <cellStyle name="20% - Accent5 4 7" xfId="12038" xr:uid="{00000000-0005-0000-0000-00001E2F0000}"/>
    <cellStyle name="20% - Accent5 4 7 2" xfId="12039" xr:uid="{00000000-0005-0000-0000-00001F2F0000}"/>
    <cellStyle name="20% - Accent5 4 7 2 2" xfId="12040" xr:uid="{00000000-0005-0000-0000-0000202F0000}"/>
    <cellStyle name="20% - Accent5 4 7 2 3" xfId="12041" xr:uid="{00000000-0005-0000-0000-0000212F0000}"/>
    <cellStyle name="20% - Accent5 4 7 2_OATT calc" xfId="12042" xr:uid="{00000000-0005-0000-0000-0000222F0000}"/>
    <cellStyle name="20% - Accent5 4 7 3" xfId="12043" xr:uid="{00000000-0005-0000-0000-0000232F0000}"/>
    <cellStyle name="20% - Accent5 4 7 4" xfId="12044" xr:uid="{00000000-0005-0000-0000-0000242F0000}"/>
    <cellStyle name="20% - Accent5 4 7 5" xfId="12045" xr:uid="{00000000-0005-0000-0000-0000252F0000}"/>
    <cellStyle name="20% - Accent5 4 7_OATT calc" xfId="12046" xr:uid="{00000000-0005-0000-0000-0000262F0000}"/>
    <cellStyle name="20% - Accent5 4 8" xfId="12047" xr:uid="{00000000-0005-0000-0000-0000272F0000}"/>
    <cellStyle name="20% - Accent5 4 8 2" xfId="12048" xr:uid="{00000000-0005-0000-0000-0000282F0000}"/>
    <cellStyle name="20% - Accent5 4 8 2 2" xfId="12049" xr:uid="{00000000-0005-0000-0000-0000292F0000}"/>
    <cellStyle name="20% - Accent5 4 8 2 3" xfId="12050" xr:uid="{00000000-0005-0000-0000-00002A2F0000}"/>
    <cellStyle name="20% - Accent5 4 8 2_OATT calc" xfId="12051" xr:uid="{00000000-0005-0000-0000-00002B2F0000}"/>
    <cellStyle name="20% - Accent5 4 8 3" xfId="12052" xr:uid="{00000000-0005-0000-0000-00002C2F0000}"/>
    <cellStyle name="20% - Accent5 4 8 4" xfId="12053" xr:uid="{00000000-0005-0000-0000-00002D2F0000}"/>
    <cellStyle name="20% - Accent5 4 8_OATT calc" xfId="12054" xr:uid="{00000000-0005-0000-0000-00002E2F0000}"/>
    <cellStyle name="20% - Accent5 4 9" xfId="12055" xr:uid="{00000000-0005-0000-0000-00002F2F0000}"/>
    <cellStyle name="20% - Accent5 4 9 2" xfId="12056" xr:uid="{00000000-0005-0000-0000-0000302F0000}"/>
    <cellStyle name="20% - Accent5 4 9 3" xfId="12057" xr:uid="{00000000-0005-0000-0000-0000312F0000}"/>
    <cellStyle name="20% - Accent5 4 9_OATT calc" xfId="12058" xr:uid="{00000000-0005-0000-0000-0000322F0000}"/>
    <cellStyle name="20% - Accent5 4_OATT calc" xfId="12059" xr:uid="{00000000-0005-0000-0000-0000332F0000}"/>
    <cellStyle name="20% - Accent5 5" xfId="12060" xr:uid="{00000000-0005-0000-0000-0000342F0000}"/>
    <cellStyle name="20% - Accent5 5 10" xfId="12061" xr:uid="{00000000-0005-0000-0000-0000352F0000}"/>
    <cellStyle name="20% - Accent5 5 11" xfId="12062" xr:uid="{00000000-0005-0000-0000-0000362F0000}"/>
    <cellStyle name="20% - Accent5 5 12" xfId="12063" xr:uid="{00000000-0005-0000-0000-0000372F0000}"/>
    <cellStyle name="20% - Accent5 5 13" xfId="12064" xr:uid="{00000000-0005-0000-0000-0000382F0000}"/>
    <cellStyle name="20% - Accent5 5 14" xfId="12065" xr:uid="{00000000-0005-0000-0000-0000392F0000}"/>
    <cellStyle name="20% - Accent5 5 2" xfId="12066" xr:uid="{00000000-0005-0000-0000-00003A2F0000}"/>
    <cellStyle name="20% - Accent5 5 2 10" xfId="12067" xr:uid="{00000000-0005-0000-0000-00003B2F0000}"/>
    <cellStyle name="20% - Accent5 5 2 11" xfId="12068" xr:uid="{00000000-0005-0000-0000-00003C2F0000}"/>
    <cellStyle name="20% - Accent5 5 2 12" xfId="12069" xr:uid="{00000000-0005-0000-0000-00003D2F0000}"/>
    <cellStyle name="20% - Accent5 5 2 2" xfId="12070" xr:uid="{00000000-0005-0000-0000-00003E2F0000}"/>
    <cellStyle name="20% - Accent5 5 2 2 10" xfId="12071" xr:uid="{00000000-0005-0000-0000-00003F2F0000}"/>
    <cellStyle name="20% - Accent5 5 2 2 11" xfId="12072" xr:uid="{00000000-0005-0000-0000-0000402F0000}"/>
    <cellStyle name="20% - Accent5 5 2 2 2" xfId="12073" xr:uid="{00000000-0005-0000-0000-0000412F0000}"/>
    <cellStyle name="20% - Accent5 5 2 2 2 10" xfId="12074" xr:uid="{00000000-0005-0000-0000-0000422F0000}"/>
    <cellStyle name="20% - Accent5 5 2 2 2 11" xfId="12075" xr:uid="{00000000-0005-0000-0000-0000432F0000}"/>
    <cellStyle name="20% - Accent5 5 2 2 2 2" xfId="12076" xr:uid="{00000000-0005-0000-0000-0000442F0000}"/>
    <cellStyle name="20% - Accent5 5 2 2 2 2 2" xfId="12077" xr:uid="{00000000-0005-0000-0000-0000452F0000}"/>
    <cellStyle name="20% - Accent5 5 2 2 2 2 2 2" xfId="12078" xr:uid="{00000000-0005-0000-0000-0000462F0000}"/>
    <cellStyle name="20% - Accent5 5 2 2 2 2 2 3" xfId="12079" xr:uid="{00000000-0005-0000-0000-0000472F0000}"/>
    <cellStyle name="20% - Accent5 5 2 2 2 2 2_OATT calc" xfId="12080" xr:uid="{00000000-0005-0000-0000-0000482F0000}"/>
    <cellStyle name="20% - Accent5 5 2 2 2 2 3" xfId="12081" xr:uid="{00000000-0005-0000-0000-0000492F0000}"/>
    <cellStyle name="20% - Accent5 5 2 2 2 2 4" xfId="12082" xr:uid="{00000000-0005-0000-0000-00004A2F0000}"/>
    <cellStyle name="20% - Accent5 5 2 2 2 2 5" xfId="12083" xr:uid="{00000000-0005-0000-0000-00004B2F0000}"/>
    <cellStyle name="20% - Accent5 5 2 2 2 2_OATT calc" xfId="12084" xr:uid="{00000000-0005-0000-0000-00004C2F0000}"/>
    <cellStyle name="20% - Accent5 5 2 2 2 3" xfId="12085" xr:uid="{00000000-0005-0000-0000-00004D2F0000}"/>
    <cellStyle name="20% - Accent5 5 2 2 2 3 2" xfId="12086" xr:uid="{00000000-0005-0000-0000-00004E2F0000}"/>
    <cellStyle name="20% - Accent5 5 2 2 2 3 2 2" xfId="12087" xr:uid="{00000000-0005-0000-0000-00004F2F0000}"/>
    <cellStyle name="20% - Accent5 5 2 2 2 3 2 3" xfId="12088" xr:uid="{00000000-0005-0000-0000-0000502F0000}"/>
    <cellStyle name="20% - Accent5 5 2 2 2 3 2_OATT calc" xfId="12089" xr:uid="{00000000-0005-0000-0000-0000512F0000}"/>
    <cellStyle name="20% - Accent5 5 2 2 2 3 3" xfId="12090" xr:uid="{00000000-0005-0000-0000-0000522F0000}"/>
    <cellStyle name="20% - Accent5 5 2 2 2 3 4" xfId="12091" xr:uid="{00000000-0005-0000-0000-0000532F0000}"/>
    <cellStyle name="20% - Accent5 5 2 2 2 3_OATT calc" xfId="12092" xr:uid="{00000000-0005-0000-0000-0000542F0000}"/>
    <cellStyle name="20% - Accent5 5 2 2 2 4" xfId="12093" xr:uid="{00000000-0005-0000-0000-0000552F0000}"/>
    <cellStyle name="20% - Accent5 5 2 2 2 4 2" xfId="12094" xr:uid="{00000000-0005-0000-0000-0000562F0000}"/>
    <cellStyle name="20% - Accent5 5 2 2 2 4 3" xfId="12095" xr:uid="{00000000-0005-0000-0000-0000572F0000}"/>
    <cellStyle name="20% - Accent5 5 2 2 2 4_OATT calc" xfId="12096" xr:uid="{00000000-0005-0000-0000-0000582F0000}"/>
    <cellStyle name="20% - Accent5 5 2 2 2 5" xfId="12097" xr:uid="{00000000-0005-0000-0000-0000592F0000}"/>
    <cellStyle name="20% - Accent5 5 2 2 2 6" xfId="12098" xr:uid="{00000000-0005-0000-0000-00005A2F0000}"/>
    <cellStyle name="20% - Accent5 5 2 2 2 7" xfId="12099" xr:uid="{00000000-0005-0000-0000-00005B2F0000}"/>
    <cellStyle name="20% - Accent5 5 2 2 2 8" xfId="12100" xr:uid="{00000000-0005-0000-0000-00005C2F0000}"/>
    <cellStyle name="20% - Accent5 5 2 2 2 9" xfId="12101" xr:uid="{00000000-0005-0000-0000-00005D2F0000}"/>
    <cellStyle name="20% - Accent5 5 2 2 2_OATT calc" xfId="12102" xr:uid="{00000000-0005-0000-0000-00005E2F0000}"/>
    <cellStyle name="20% - Accent5 5 2 2 3" xfId="12103" xr:uid="{00000000-0005-0000-0000-00005F2F0000}"/>
    <cellStyle name="20% - Accent5 5 2 2 3 2" xfId="12104" xr:uid="{00000000-0005-0000-0000-0000602F0000}"/>
    <cellStyle name="20% - Accent5 5 2 2 3 2 2" xfId="12105" xr:uid="{00000000-0005-0000-0000-0000612F0000}"/>
    <cellStyle name="20% - Accent5 5 2 2 3 2 3" xfId="12106" xr:uid="{00000000-0005-0000-0000-0000622F0000}"/>
    <cellStyle name="20% - Accent5 5 2 2 3 2_OATT calc" xfId="12107" xr:uid="{00000000-0005-0000-0000-0000632F0000}"/>
    <cellStyle name="20% - Accent5 5 2 2 3 3" xfId="12108" xr:uid="{00000000-0005-0000-0000-0000642F0000}"/>
    <cellStyle name="20% - Accent5 5 2 2 3 4" xfId="12109" xr:uid="{00000000-0005-0000-0000-0000652F0000}"/>
    <cellStyle name="20% - Accent5 5 2 2 3 5" xfId="12110" xr:uid="{00000000-0005-0000-0000-0000662F0000}"/>
    <cellStyle name="20% - Accent5 5 2 2 3_OATT calc" xfId="12111" xr:uid="{00000000-0005-0000-0000-0000672F0000}"/>
    <cellStyle name="20% - Accent5 5 2 2 4" xfId="12112" xr:uid="{00000000-0005-0000-0000-0000682F0000}"/>
    <cellStyle name="20% - Accent5 5 2 2 4 2" xfId="12113" xr:uid="{00000000-0005-0000-0000-0000692F0000}"/>
    <cellStyle name="20% - Accent5 5 2 2 4 2 2" xfId="12114" xr:uid="{00000000-0005-0000-0000-00006A2F0000}"/>
    <cellStyle name="20% - Accent5 5 2 2 4 2 3" xfId="12115" xr:uid="{00000000-0005-0000-0000-00006B2F0000}"/>
    <cellStyle name="20% - Accent5 5 2 2 4 2_OATT calc" xfId="12116" xr:uid="{00000000-0005-0000-0000-00006C2F0000}"/>
    <cellStyle name="20% - Accent5 5 2 2 4 3" xfId="12117" xr:uid="{00000000-0005-0000-0000-00006D2F0000}"/>
    <cellStyle name="20% - Accent5 5 2 2 4 4" xfId="12118" xr:uid="{00000000-0005-0000-0000-00006E2F0000}"/>
    <cellStyle name="20% - Accent5 5 2 2 4_OATT calc" xfId="12119" xr:uid="{00000000-0005-0000-0000-00006F2F0000}"/>
    <cellStyle name="20% - Accent5 5 2 2 5" xfId="12120" xr:uid="{00000000-0005-0000-0000-0000702F0000}"/>
    <cellStyle name="20% - Accent5 5 2 2 5 2" xfId="12121" xr:uid="{00000000-0005-0000-0000-0000712F0000}"/>
    <cellStyle name="20% - Accent5 5 2 2 5 3" xfId="12122" xr:uid="{00000000-0005-0000-0000-0000722F0000}"/>
    <cellStyle name="20% - Accent5 5 2 2 5_OATT calc" xfId="12123" xr:uid="{00000000-0005-0000-0000-0000732F0000}"/>
    <cellStyle name="20% - Accent5 5 2 2 6" xfId="12124" xr:uid="{00000000-0005-0000-0000-0000742F0000}"/>
    <cellStyle name="20% - Accent5 5 2 2 7" xfId="12125" xr:uid="{00000000-0005-0000-0000-0000752F0000}"/>
    <cellStyle name="20% - Accent5 5 2 2 8" xfId="12126" xr:uid="{00000000-0005-0000-0000-0000762F0000}"/>
    <cellStyle name="20% - Accent5 5 2 2 9" xfId="12127" xr:uid="{00000000-0005-0000-0000-0000772F0000}"/>
    <cellStyle name="20% - Accent5 5 2 2_OATT calc" xfId="12128" xr:uid="{00000000-0005-0000-0000-0000782F0000}"/>
    <cellStyle name="20% - Accent5 5 2 3" xfId="12129" xr:uid="{00000000-0005-0000-0000-0000792F0000}"/>
    <cellStyle name="20% - Accent5 5 2 3 10" xfId="12130" xr:uid="{00000000-0005-0000-0000-00007A2F0000}"/>
    <cellStyle name="20% - Accent5 5 2 3 11" xfId="12131" xr:uid="{00000000-0005-0000-0000-00007B2F0000}"/>
    <cellStyle name="20% - Accent5 5 2 3 2" xfId="12132" xr:uid="{00000000-0005-0000-0000-00007C2F0000}"/>
    <cellStyle name="20% - Accent5 5 2 3 2 2" xfId="12133" xr:uid="{00000000-0005-0000-0000-00007D2F0000}"/>
    <cellStyle name="20% - Accent5 5 2 3 2 2 2" xfId="12134" xr:uid="{00000000-0005-0000-0000-00007E2F0000}"/>
    <cellStyle name="20% - Accent5 5 2 3 2 2 3" xfId="12135" xr:uid="{00000000-0005-0000-0000-00007F2F0000}"/>
    <cellStyle name="20% - Accent5 5 2 3 2 2_OATT calc" xfId="12136" xr:uid="{00000000-0005-0000-0000-0000802F0000}"/>
    <cellStyle name="20% - Accent5 5 2 3 2 3" xfId="12137" xr:uid="{00000000-0005-0000-0000-0000812F0000}"/>
    <cellStyle name="20% - Accent5 5 2 3 2 4" xfId="12138" xr:uid="{00000000-0005-0000-0000-0000822F0000}"/>
    <cellStyle name="20% - Accent5 5 2 3 2 5" xfId="12139" xr:uid="{00000000-0005-0000-0000-0000832F0000}"/>
    <cellStyle name="20% - Accent5 5 2 3 2_OATT calc" xfId="12140" xr:uid="{00000000-0005-0000-0000-0000842F0000}"/>
    <cellStyle name="20% - Accent5 5 2 3 3" xfId="12141" xr:uid="{00000000-0005-0000-0000-0000852F0000}"/>
    <cellStyle name="20% - Accent5 5 2 3 3 2" xfId="12142" xr:uid="{00000000-0005-0000-0000-0000862F0000}"/>
    <cellStyle name="20% - Accent5 5 2 3 3 2 2" xfId="12143" xr:uid="{00000000-0005-0000-0000-0000872F0000}"/>
    <cellStyle name="20% - Accent5 5 2 3 3 2 3" xfId="12144" xr:uid="{00000000-0005-0000-0000-0000882F0000}"/>
    <cellStyle name="20% - Accent5 5 2 3 3 2_OATT calc" xfId="12145" xr:uid="{00000000-0005-0000-0000-0000892F0000}"/>
    <cellStyle name="20% - Accent5 5 2 3 3 3" xfId="12146" xr:uid="{00000000-0005-0000-0000-00008A2F0000}"/>
    <cellStyle name="20% - Accent5 5 2 3 3 4" xfId="12147" xr:uid="{00000000-0005-0000-0000-00008B2F0000}"/>
    <cellStyle name="20% - Accent5 5 2 3 3_OATT calc" xfId="12148" xr:uid="{00000000-0005-0000-0000-00008C2F0000}"/>
    <cellStyle name="20% - Accent5 5 2 3 4" xfId="12149" xr:uid="{00000000-0005-0000-0000-00008D2F0000}"/>
    <cellStyle name="20% - Accent5 5 2 3 4 2" xfId="12150" xr:uid="{00000000-0005-0000-0000-00008E2F0000}"/>
    <cellStyle name="20% - Accent5 5 2 3 4 3" xfId="12151" xr:uid="{00000000-0005-0000-0000-00008F2F0000}"/>
    <cellStyle name="20% - Accent5 5 2 3 4_OATT calc" xfId="12152" xr:uid="{00000000-0005-0000-0000-0000902F0000}"/>
    <cellStyle name="20% - Accent5 5 2 3 5" xfId="12153" xr:uid="{00000000-0005-0000-0000-0000912F0000}"/>
    <cellStyle name="20% - Accent5 5 2 3 6" xfId="12154" xr:uid="{00000000-0005-0000-0000-0000922F0000}"/>
    <cellStyle name="20% - Accent5 5 2 3 7" xfId="12155" xr:uid="{00000000-0005-0000-0000-0000932F0000}"/>
    <cellStyle name="20% - Accent5 5 2 3 8" xfId="12156" xr:uid="{00000000-0005-0000-0000-0000942F0000}"/>
    <cellStyle name="20% - Accent5 5 2 3 9" xfId="12157" xr:uid="{00000000-0005-0000-0000-0000952F0000}"/>
    <cellStyle name="20% - Accent5 5 2 3_OATT calc" xfId="12158" xr:uid="{00000000-0005-0000-0000-0000962F0000}"/>
    <cellStyle name="20% - Accent5 5 2 4" xfId="12159" xr:uid="{00000000-0005-0000-0000-0000972F0000}"/>
    <cellStyle name="20% - Accent5 5 2 4 2" xfId="12160" xr:uid="{00000000-0005-0000-0000-0000982F0000}"/>
    <cellStyle name="20% - Accent5 5 2 4 2 2" xfId="12161" xr:uid="{00000000-0005-0000-0000-0000992F0000}"/>
    <cellStyle name="20% - Accent5 5 2 4 2 3" xfId="12162" xr:uid="{00000000-0005-0000-0000-00009A2F0000}"/>
    <cellStyle name="20% - Accent5 5 2 4 2_OATT calc" xfId="12163" xr:uid="{00000000-0005-0000-0000-00009B2F0000}"/>
    <cellStyle name="20% - Accent5 5 2 4 3" xfId="12164" xr:uid="{00000000-0005-0000-0000-00009C2F0000}"/>
    <cellStyle name="20% - Accent5 5 2 4 4" xfId="12165" xr:uid="{00000000-0005-0000-0000-00009D2F0000}"/>
    <cellStyle name="20% - Accent5 5 2 4 5" xfId="12166" xr:uid="{00000000-0005-0000-0000-00009E2F0000}"/>
    <cellStyle name="20% - Accent5 5 2 4_OATT calc" xfId="12167" xr:uid="{00000000-0005-0000-0000-00009F2F0000}"/>
    <cellStyle name="20% - Accent5 5 2 5" xfId="12168" xr:uid="{00000000-0005-0000-0000-0000A02F0000}"/>
    <cellStyle name="20% - Accent5 5 2 5 2" xfId="12169" xr:uid="{00000000-0005-0000-0000-0000A12F0000}"/>
    <cellStyle name="20% - Accent5 5 2 5 2 2" xfId="12170" xr:uid="{00000000-0005-0000-0000-0000A22F0000}"/>
    <cellStyle name="20% - Accent5 5 2 5 2 3" xfId="12171" xr:uid="{00000000-0005-0000-0000-0000A32F0000}"/>
    <cellStyle name="20% - Accent5 5 2 5 2_OATT calc" xfId="12172" xr:uid="{00000000-0005-0000-0000-0000A42F0000}"/>
    <cellStyle name="20% - Accent5 5 2 5 3" xfId="12173" xr:uid="{00000000-0005-0000-0000-0000A52F0000}"/>
    <cellStyle name="20% - Accent5 5 2 5 4" xfId="12174" xr:uid="{00000000-0005-0000-0000-0000A62F0000}"/>
    <cellStyle name="20% - Accent5 5 2 5_OATT calc" xfId="12175" xr:uid="{00000000-0005-0000-0000-0000A72F0000}"/>
    <cellStyle name="20% - Accent5 5 2 6" xfId="12176" xr:uid="{00000000-0005-0000-0000-0000A82F0000}"/>
    <cellStyle name="20% - Accent5 5 2 6 2" xfId="12177" xr:uid="{00000000-0005-0000-0000-0000A92F0000}"/>
    <cellStyle name="20% - Accent5 5 2 6 3" xfId="12178" xr:uid="{00000000-0005-0000-0000-0000AA2F0000}"/>
    <cellStyle name="20% - Accent5 5 2 6_OATT calc" xfId="12179" xr:uid="{00000000-0005-0000-0000-0000AB2F0000}"/>
    <cellStyle name="20% - Accent5 5 2 7" xfId="12180" xr:uid="{00000000-0005-0000-0000-0000AC2F0000}"/>
    <cellStyle name="20% - Accent5 5 2 8" xfId="12181" xr:uid="{00000000-0005-0000-0000-0000AD2F0000}"/>
    <cellStyle name="20% - Accent5 5 2 9" xfId="12182" xr:uid="{00000000-0005-0000-0000-0000AE2F0000}"/>
    <cellStyle name="20% - Accent5 5 2_OATT calc" xfId="12183" xr:uid="{00000000-0005-0000-0000-0000AF2F0000}"/>
    <cellStyle name="20% - Accent5 5 3" xfId="12184" xr:uid="{00000000-0005-0000-0000-0000B02F0000}"/>
    <cellStyle name="20% - Accent5 5 3 10" xfId="12185" xr:uid="{00000000-0005-0000-0000-0000B12F0000}"/>
    <cellStyle name="20% - Accent5 5 3 11" xfId="12186" xr:uid="{00000000-0005-0000-0000-0000B22F0000}"/>
    <cellStyle name="20% - Accent5 5 3 12" xfId="12187" xr:uid="{00000000-0005-0000-0000-0000B32F0000}"/>
    <cellStyle name="20% - Accent5 5 3 2" xfId="12188" xr:uid="{00000000-0005-0000-0000-0000B42F0000}"/>
    <cellStyle name="20% - Accent5 5 3 2 10" xfId="12189" xr:uid="{00000000-0005-0000-0000-0000B52F0000}"/>
    <cellStyle name="20% - Accent5 5 3 2 11" xfId="12190" xr:uid="{00000000-0005-0000-0000-0000B62F0000}"/>
    <cellStyle name="20% - Accent5 5 3 2 2" xfId="12191" xr:uid="{00000000-0005-0000-0000-0000B72F0000}"/>
    <cellStyle name="20% - Accent5 5 3 2 2 10" xfId="12192" xr:uid="{00000000-0005-0000-0000-0000B82F0000}"/>
    <cellStyle name="20% - Accent5 5 3 2 2 11" xfId="12193" xr:uid="{00000000-0005-0000-0000-0000B92F0000}"/>
    <cellStyle name="20% - Accent5 5 3 2 2 2" xfId="12194" xr:uid="{00000000-0005-0000-0000-0000BA2F0000}"/>
    <cellStyle name="20% - Accent5 5 3 2 2 2 2" xfId="12195" xr:uid="{00000000-0005-0000-0000-0000BB2F0000}"/>
    <cellStyle name="20% - Accent5 5 3 2 2 2 2 2" xfId="12196" xr:uid="{00000000-0005-0000-0000-0000BC2F0000}"/>
    <cellStyle name="20% - Accent5 5 3 2 2 2 2 3" xfId="12197" xr:uid="{00000000-0005-0000-0000-0000BD2F0000}"/>
    <cellStyle name="20% - Accent5 5 3 2 2 2 2_OATT calc" xfId="12198" xr:uid="{00000000-0005-0000-0000-0000BE2F0000}"/>
    <cellStyle name="20% - Accent5 5 3 2 2 2 3" xfId="12199" xr:uid="{00000000-0005-0000-0000-0000BF2F0000}"/>
    <cellStyle name="20% - Accent5 5 3 2 2 2 4" xfId="12200" xr:uid="{00000000-0005-0000-0000-0000C02F0000}"/>
    <cellStyle name="20% - Accent5 5 3 2 2 2 5" xfId="12201" xr:uid="{00000000-0005-0000-0000-0000C12F0000}"/>
    <cellStyle name="20% - Accent5 5 3 2 2 2_OATT calc" xfId="12202" xr:uid="{00000000-0005-0000-0000-0000C22F0000}"/>
    <cellStyle name="20% - Accent5 5 3 2 2 3" xfId="12203" xr:uid="{00000000-0005-0000-0000-0000C32F0000}"/>
    <cellStyle name="20% - Accent5 5 3 2 2 3 2" xfId="12204" xr:uid="{00000000-0005-0000-0000-0000C42F0000}"/>
    <cellStyle name="20% - Accent5 5 3 2 2 3 2 2" xfId="12205" xr:uid="{00000000-0005-0000-0000-0000C52F0000}"/>
    <cellStyle name="20% - Accent5 5 3 2 2 3 2 3" xfId="12206" xr:uid="{00000000-0005-0000-0000-0000C62F0000}"/>
    <cellStyle name="20% - Accent5 5 3 2 2 3 2_OATT calc" xfId="12207" xr:uid="{00000000-0005-0000-0000-0000C72F0000}"/>
    <cellStyle name="20% - Accent5 5 3 2 2 3 3" xfId="12208" xr:uid="{00000000-0005-0000-0000-0000C82F0000}"/>
    <cellStyle name="20% - Accent5 5 3 2 2 3 4" xfId="12209" xr:uid="{00000000-0005-0000-0000-0000C92F0000}"/>
    <cellStyle name="20% - Accent5 5 3 2 2 3_OATT calc" xfId="12210" xr:uid="{00000000-0005-0000-0000-0000CA2F0000}"/>
    <cellStyle name="20% - Accent5 5 3 2 2 4" xfId="12211" xr:uid="{00000000-0005-0000-0000-0000CB2F0000}"/>
    <cellStyle name="20% - Accent5 5 3 2 2 4 2" xfId="12212" xr:uid="{00000000-0005-0000-0000-0000CC2F0000}"/>
    <cellStyle name="20% - Accent5 5 3 2 2 4 3" xfId="12213" xr:uid="{00000000-0005-0000-0000-0000CD2F0000}"/>
    <cellStyle name="20% - Accent5 5 3 2 2 4_OATT calc" xfId="12214" xr:uid="{00000000-0005-0000-0000-0000CE2F0000}"/>
    <cellStyle name="20% - Accent5 5 3 2 2 5" xfId="12215" xr:uid="{00000000-0005-0000-0000-0000CF2F0000}"/>
    <cellStyle name="20% - Accent5 5 3 2 2 6" xfId="12216" xr:uid="{00000000-0005-0000-0000-0000D02F0000}"/>
    <cellStyle name="20% - Accent5 5 3 2 2 7" xfId="12217" xr:uid="{00000000-0005-0000-0000-0000D12F0000}"/>
    <cellStyle name="20% - Accent5 5 3 2 2 8" xfId="12218" xr:uid="{00000000-0005-0000-0000-0000D22F0000}"/>
    <cellStyle name="20% - Accent5 5 3 2 2 9" xfId="12219" xr:uid="{00000000-0005-0000-0000-0000D32F0000}"/>
    <cellStyle name="20% - Accent5 5 3 2 2_OATT calc" xfId="12220" xr:uid="{00000000-0005-0000-0000-0000D42F0000}"/>
    <cellStyle name="20% - Accent5 5 3 2 3" xfId="12221" xr:uid="{00000000-0005-0000-0000-0000D52F0000}"/>
    <cellStyle name="20% - Accent5 5 3 2 3 2" xfId="12222" xr:uid="{00000000-0005-0000-0000-0000D62F0000}"/>
    <cellStyle name="20% - Accent5 5 3 2 3 2 2" xfId="12223" xr:uid="{00000000-0005-0000-0000-0000D72F0000}"/>
    <cellStyle name="20% - Accent5 5 3 2 3 2 3" xfId="12224" xr:uid="{00000000-0005-0000-0000-0000D82F0000}"/>
    <cellStyle name="20% - Accent5 5 3 2 3 2_OATT calc" xfId="12225" xr:uid="{00000000-0005-0000-0000-0000D92F0000}"/>
    <cellStyle name="20% - Accent5 5 3 2 3 3" xfId="12226" xr:uid="{00000000-0005-0000-0000-0000DA2F0000}"/>
    <cellStyle name="20% - Accent5 5 3 2 3 4" xfId="12227" xr:uid="{00000000-0005-0000-0000-0000DB2F0000}"/>
    <cellStyle name="20% - Accent5 5 3 2 3 5" xfId="12228" xr:uid="{00000000-0005-0000-0000-0000DC2F0000}"/>
    <cellStyle name="20% - Accent5 5 3 2 3_OATT calc" xfId="12229" xr:uid="{00000000-0005-0000-0000-0000DD2F0000}"/>
    <cellStyle name="20% - Accent5 5 3 2 4" xfId="12230" xr:uid="{00000000-0005-0000-0000-0000DE2F0000}"/>
    <cellStyle name="20% - Accent5 5 3 2 4 2" xfId="12231" xr:uid="{00000000-0005-0000-0000-0000DF2F0000}"/>
    <cellStyle name="20% - Accent5 5 3 2 4 2 2" xfId="12232" xr:uid="{00000000-0005-0000-0000-0000E02F0000}"/>
    <cellStyle name="20% - Accent5 5 3 2 4 2 3" xfId="12233" xr:uid="{00000000-0005-0000-0000-0000E12F0000}"/>
    <cellStyle name="20% - Accent5 5 3 2 4 2_OATT calc" xfId="12234" xr:uid="{00000000-0005-0000-0000-0000E22F0000}"/>
    <cellStyle name="20% - Accent5 5 3 2 4 3" xfId="12235" xr:uid="{00000000-0005-0000-0000-0000E32F0000}"/>
    <cellStyle name="20% - Accent5 5 3 2 4 4" xfId="12236" xr:uid="{00000000-0005-0000-0000-0000E42F0000}"/>
    <cellStyle name="20% - Accent5 5 3 2 4_OATT calc" xfId="12237" xr:uid="{00000000-0005-0000-0000-0000E52F0000}"/>
    <cellStyle name="20% - Accent5 5 3 2 5" xfId="12238" xr:uid="{00000000-0005-0000-0000-0000E62F0000}"/>
    <cellStyle name="20% - Accent5 5 3 2 5 2" xfId="12239" xr:uid="{00000000-0005-0000-0000-0000E72F0000}"/>
    <cellStyle name="20% - Accent5 5 3 2 5 3" xfId="12240" xr:uid="{00000000-0005-0000-0000-0000E82F0000}"/>
    <cellStyle name="20% - Accent5 5 3 2 5_OATT calc" xfId="12241" xr:uid="{00000000-0005-0000-0000-0000E92F0000}"/>
    <cellStyle name="20% - Accent5 5 3 2 6" xfId="12242" xr:uid="{00000000-0005-0000-0000-0000EA2F0000}"/>
    <cellStyle name="20% - Accent5 5 3 2 7" xfId="12243" xr:uid="{00000000-0005-0000-0000-0000EB2F0000}"/>
    <cellStyle name="20% - Accent5 5 3 2 8" xfId="12244" xr:uid="{00000000-0005-0000-0000-0000EC2F0000}"/>
    <cellStyle name="20% - Accent5 5 3 2 9" xfId="12245" xr:uid="{00000000-0005-0000-0000-0000ED2F0000}"/>
    <cellStyle name="20% - Accent5 5 3 2_OATT calc" xfId="12246" xr:uid="{00000000-0005-0000-0000-0000EE2F0000}"/>
    <cellStyle name="20% - Accent5 5 3 3" xfId="12247" xr:uid="{00000000-0005-0000-0000-0000EF2F0000}"/>
    <cellStyle name="20% - Accent5 5 3 3 10" xfId="12248" xr:uid="{00000000-0005-0000-0000-0000F02F0000}"/>
    <cellStyle name="20% - Accent5 5 3 3 11" xfId="12249" xr:uid="{00000000-0005-0000-0000-0000F12F0000}"/>
    <cellStyle name="20% - Accent5 5 3 3 2" xfId="12250" xr:uid="{00000000-0005-0000-0000-0000F22F0000}"/>
    <cellStyle name="20% - Accent5 5 3 3 2 2" xfId="12251" xr:uid="{00000000-0005-0000-0000-0000F32F0000}"/>
    <cellStyle name="20% - Accent5 5 3 3 2 2 2" xfId="12252" xr:uid="{00000000-0005-0000-0000-0000F42F0000}"/>
    <cellStyle name="20% - Accent5 5 3 3 2 2 3" xfId="12253" xr:uid="{00000000-0005-0000-0000-0000F52F0000}"/>
    <cellStyle name="20% - Accent5 5 3 3 2 2_OATT calc" xfId="12254" xr:uid="{00000000-0005-0000-0000-0000F62F0000}"/>
    <cellStyle name="20% - Accent5 5 3 3 2 3" xfId="12255" xr:uid="{00000000-0005-0000-0000-0000F72F0000}"/>
    <cellStyle name="20% - Accent5 5 3 3 2 4" xfId="12256" xr:uid="{00000000-0005-0000-0000-0000F82F0000}"/>
    <cellStyle name="20% - Accent5 5 3 3 2 5" xfId="12257" xr:uid="{00000000-0005-0000-0000-0000F92F0000}"/>
    <cellStyle name="20% - Accent5 5 3 3 2_OATT calc" xfId="12258" xr:uid="{00000000-0005-0000-0000-0000FA2F0000}"/>
    <cellStyle name="20% - Accent5 5 3 3 3" xfId="12259" xr:uid="{00000000-0005-0000-0000-0000FB2F0000}"/>
    <cellStyle name="20% - Accent5 5 3 3 3 2" xfId="12260" xr:uid="{00000000-0005-0000-0000-0000FC2F0000}"/>
    <cellStyle name="20% - Accent5 5 3 3 3 2 2" xfId="12261" xr:uid="{00000000-0005-0000-0000-0000FD2F0000}"/>
    <cellStyle name="20% - Accent5 5 3 3 3 2 3" xfId="12262" xr:uid="{00000000-0005-0000-0000-0000FE2F0000}"/>
    <cellStyle name="20% - Accent5 5 3 3 3 2_OATT calc" xfId="12263" xr:uid="{00000000-0005-0000-0000-0000FF2F0000}"/>
    <cellStyle name="20% - Accent5 5 3 3 3 3" xfId="12264" xr:uid="{00000000-0005-0000-0000-000000300000}"/>
    <cellStyle name="20% - Accent5 5 3 3 3 4" xfId="12265" xr:uid="{00000000-0005-0000-0000-000001300000}"/>
    <cellStyle name="20% - Accent5 5 3 3 3_OATT calc" xfId="12266" xr:uid="{00000000-0005-0000-0000-000002300000}"/>
    <cellStyle name="20% - Accent5 5 3 3 4" xfId="12267" xr:uid="{00000000-0005-0000-0000-000003300000}"/>
    <cellStyle name="20% - Accent5 5 3 3 4 2" xfId="12268" xr:uid="{00000000-0005-0000-0000-000004300000}"/>
    <cellStyle name="20% - Accent5 5 3 3 4 3" xfId="12269" xr:uid="{00000000-0005-0000-0000-000005300000}"/>
    <cellStyle name="20% - Accent5 5 3 3 4_OATT calc" xfId="12270" xr:uid="{00000000-0005-0000-0000-000006300000}"/>
    <cellStyle name="20% - Accent5 5 3 3 5" xfId="12271" xr:uid="{00000000-0005-0000-0000-000007300000}"/>
    <cellStyle name="20% - Accent5 5 3 3 6" xfId="12272" xr:uid="{00000000-0005-0000-0000-000008300000}"/>
    <cellStyle name="20% - Accent5 5 3 3 7" xfId="12273" xr:uid="{00000000-0005-0000-0000-000009300000}"/>
    <cellStyle name="20% - Accent5 5 3 3 8" xfId="12274" xr:uid="{00000000-0005-0000-0000-00000A300000}"/>
    <cellStyle name="20% - Accent5 5 3 3 9" xfId="12275" xr:uid="{00000000-0005-0000-0000-00000B300000}"/>
    <cellStyle name="20% - Accent5 5 3 3_OATT calc" xfId="12276" xr:uid="{00000000-0005-0000-0000-00000C300000}"/>
    <cellStyle name="20% - Accent5 5 3 4" xfId="12277" xr:uid="{00000000-0005-0000-0000-00000D300000}"/>
    <cellStyle name="20% - Accent5 5 3 4 2" xfId="12278" xr:uid="{00000000-0005-0000-0000-00000E300000}"/>
    <cellStyle name="20% - Accent5 5 3 4 2 2" xfId="12279" xr:uid="{00000000-0005-0000-0000-00000F300000}"/>
    <cellStyle name="20% - Accent5 5 3 4 2 3" xfId="12280" xr:uid="{00000000-0005-0000-0000-000010300000}"/>
    <cellStyle name="20% - Accent5 5 3 4 2_OATT calc" xfId="12281" xr:uid="{00000000-0005-0000-0000-000011300000}"/>
    <cellStyle name="20% - Accent5 5 3 4 3" xfId="12282" xr:uid="{00000000-0005-0000-0000-000012300000}"/>
    <cellStyle name="20% - Accent5 5 3 4 4" xfId="12283" xr:uid="{00000000-0005-0000-0000-000013300000}"/>
    <cellStyle name="20% - Accent5 5 3 4 5" xfId="12284" xr:uid="{00000000-0005-0000-0000-000014300000}"/>
    <cellStyle name="20% - Accent5 5 3 4_OATT calc" xfId="12285" xr:uid="{00000000-0005-0000-0000-000015300000}"/>
    <cellStyle name="20% - Accent5 5 3 5" xfId="12286" xr:uid="{00000000-0005-0000-0000-000016300000}"/>
    <cellStyle name="20% - Accent5 5 3 5 2" xfId="12287" xr:uid="{00000000-0005-0000-0000-000017300000}"/>
    <cellStyle name="20% - Accent5 5 3 5 2 2" xfId="12288" xr:uid="{00000000-0005-0000-0000-000018300000}"/>
    <cellStyle name="20% - Accent5 5 3 5 2 3" xfId="12289" xr:uid="{00000000-0005-0000-0000-000019300000}"/>
    <cellStyle name="20% - Accent5 5 3 5 2_OATT calc" xfId="12290" xr:uid="{00000000-0005-0000-0000-00001A300000}"/>
    <cellStyle name="20% - Accent5 5 3 5 3" xfId="12291" xr:uid="{00000000-0005-0000-0000-00001B300000}"/>
    <cellStyle name="20% - Accent5 5 3 5 4" xfId="12292" xr:uid="{00000000-0005-0000-0000-00001C300000}"/>
    <cellStyle name="20% - Accent5 5 3 5_OATT calc" xfId="12293" xr:uid="{00000000-0005-0000-0000-00001D300000}"/>
    <cellStyle name="20% - Accent5 5 3 6" xfId="12294" xr:uid="{00000000-0005-0000-0000-00001E300000}"/>
    <cellStyle name="20% - Accent5 5 3 6 2" xfId="12295" xr:uid="{00000000-0005-0000-0000-00001F300000}"/>
    <cellStyle name="20% - Accent5 5 3 6 3" xfId="12296" xr:uid="{00000000-0005-0000-0000-000020300000}"/>
    <cellStyle name="20% - Accent5 5 3 6_OATT calc" xfId="12297" xr:uid="{00000000-0005-0000-0000-000021300000}"/>
    <cellStyle name="20% - Accent5 5 3 7" xfId="12298" xr:uid="{00000000-0005-0000-0000-000022300000}"/>
    <cellStyle name="20% - Accent5 5 3 8" xfId="12299" xr:uid="{00000000-0005-0000-0000-000023300000}"/>
    <cellStyle name="20% - Accent5 5 3 9" xfId="12300" xr:uid="{00000000-0005-0000-0000-000024300000}"/>
    <cellStyle name="20% - Accent5 5 3_OATT calc" xfId="12301" xr:uid="{00000000-0005-0000-0000-000025300000}"/>
    <cellStyle name="20% - Accent5 5 4" xfId="12302" xr:uid="{00000000-0005-0000-0000-000026300000}"/>
    <cellStyle name="20% - Accent5 5 4 10" xfId="12303" xr:uid="{00000000-0005-0000-0000-000027300000}"/>
    <cellStyle name="20% - Accent5 5 4 11" xfId="12304" xr:uid="{00000000-0005-0000-0000-000028300000}"/>
    <cellStyle name="20% - Accent5 5 4 2" xfId="12305" xr:uid="{00000000-0005-0000-0000-000029300000}"/>
    <cellStyle name="20% - Accent5 5 4 2 10" xfId="12306" xr:uid="{00000000-0005-0000-0000-00002A300000}"/>
    <cellStyle name="20% - Accent5 5 4 2 11" xfId="12307" xr:uid="{00000000-0005-0000-0000-00002B300000}"/>
    <cellStyle name="20% - Accent5 5 4 2 2" xfId="12308" xr:uid="{00000000-0005-0000-0000-00002C300000}"/>
    <cellStyle name="20% - Accent5 5 4 2 2 2" xfId="12309" xr:uid="{00000000-0005-0000-0000-00002D300000}"/>
    <cellStyle name="20% - Accent5 5 4 2 2 2 2" xfId="12310" xr:uid="{00000000-0005-0000-0000-00002E300000}"/>
    <cellStyle name="20% - Accent5 5 4 2 2 2 3" xfId="12311" xr:uid="{00000000-0005-0000-0000-00002F300000}"/>
    <cellStyle name="20% - Accent5 5 4 2 2 2_OATT calc" xfId="12312" xr:uid="{00000000-0005-0000-0000-000030300000}"/>
    <cellStyle name="20% - Accent5 5 4 2 2 3" xfId="12313" xr:uid="{00000000-0005-0000-0000-000031300000}"/>
    <cellStyle name="20% - Accent5 5 4 2 2 4" xfId="12314" xr:uid="{00000000-0005-0000-0000-000032300000}"/>
    <cellStyle name="20% - Accent5 5 4 2 2 5" xfId="12315" xr:uid="{00000000-0005-0000-0000-000033300000}"/>
    <cellStyle name="20% - Accent5 5 4 2 2_OATT calc" xfId="12316" xr:uid="{00000000-0005-0000-0000-000034300000}"/>
    <cellStyle name="20% - Accent5 5 4 2 3" xfId="12317" xr:uid="{00000000-0005-0000-0000-000035300000}"/>
    <cellStyle name="20% - Accent5 5 4 2 3 2" xfId="12318" xr:uid="{00000000-0005-0000-0000-000036300000}"/>
    <cellStyle name="20% - Accent5 5 4 2 3 2 2" xfId="12319" xr:uid="{00000000-0005-0000-0000-000037300000}"/>
    <cellStyle name="20% - Accent5 5 4 2 3 2 3" xfId="12320" xr:uid="{00000000-0005-0000-0000-000038300000}"/>
    <cellStyle name="20% - Accent5 5 4 2 3 2_OATT calc" xfId="12321" xr:uid="{00000000-0005-0000-0000-000039300000}"/>
    <cellStyle name="20% - Accent5 5 4 2 3 3" xfId="12322" xr:uid="{00000000-0005-0000-0000-00003A300000}"/>
    <cellStyle name="20% - Accent5 5 4 2 3 4" xfId="12323" xr:uid="{00000000-0005-0000-0000-00003B300000}"/>
    <cellStyle name="20% - Accent5 5 4 2 3_OATT calc" xfId="12324" xr:uid="{00000000-0005-0000-0000-00003C300000}"/>
    <cellStyle name="20% - Accent5 5 4 2 4" xfId="12325" xr:uid="{00000000-0005-0000-0000-00003D300000}"/>
    <cellStyle name="20% - Accent5 5 4 2 4 2" xfId="12326" xr:uid="{00000000-0005-0000-0000-00003E300000}"/>
    <cellStyle name="20% - Accent5 5 4 2 4 3" xfId="12327" xr:uid="{00000000-0005-0000-0000-00003F300000}"/>
    <cellStyle name="20% - Accent5 5 4 2 4_OATT calc" xfId="12328" xr:uid="{00000000-0005-0000-0000-000040300000}"/>
    <cellStyle name="20% - Accent5 5 4 2 5" xfId="12329" xr:uid="{00000000-0005-0000-0000-000041300000}"/>
    <cellStyle name="20% - Accent5 5 4 2 6" xfId="12330" xr:uid="{00000000-0005-0000-0000-000042300000}"/>
    <cellStyle name="20% - Accent5 5 4 2 7" xfId="12331" xr:uid="{00000000-0005-0000-0000-000043300000}"/>
    <cellStyle name="20% - Accent5 5 4 2 8" xfId="12332" xr:uid="{00000000-0005-0000-0000-000044300000}"/>
    <cellStyle name="20% - Accent5 5 4 2 9" xfId="12333" xr:uid="{00000000-0005-0000-0000-000045300000}"/>
    <cellStyle name="20% - Accent5 5 4 2_OATT calc" xfId="12334" xr:uid="{00000000-0005-0000-0000-000046300000}"/>
    <cellStyle name="20% - Accent5 5 4 3" xfId="12335" xr:uid="{00000000-0005-0000-0000-000047300000}"/>
    <cellStyle name="20% - Accent5 5 4 3 2" xfId="12336" xr:uid="{00000000-0005-0000-0000-000048300000}"/>
    <cellStyle name="20% - Accent5 5 4 3 2 2" xfId="12337" xr:uid="{00000000-0005-0000-0000-000049300000}"/>
    <cellStyle name="20% - Accent5 5 4 3 2 3" xfId="12338" xr:uid="{00000000-0005-0000-0000-00004A300000}"/>
    <cellStyle name="20% - Accent5 5 4 3 2_OATT calc" xfId="12339" xr:uid="{00000000-0005-0000-0000-00004B300000}"/>
    <cellStyle name="20% - Accent5 5 4 3 3" xfId="12340" xr:uid="{00000000-0005-0000-0000-00004C300000}"/>
    <cellStyle name="20% - Accent5 5 4 3 4" xfId="12341" xr:uid="{00000000-0005-0000-0000-00004D300000}"/>
    <cellStyle name="20% - Accent5 5 4 3 5" xfId="12342" xr:uid="{00000000-0005-0000-0000-00004E300000}"/>
    <cellStyle name="20% - Accent5 5 4 3_OATT calc" xfId="12343" xr:uid="{00000000-0005-0000-0000-00004F300000}"/>
    <cellStyle name="20% - Accent5 5 4 4" xfId="12344" xr:uid="{00000000-0005-0000-0000-000050300000}"/>
    <cellStyle name="20% - Accent5 5 4 4 2" xfId="12345" xr:uid="{00000000-0005-0000-0000-000051300000}"/>
    <cellStyle name="20% - Accent5 5 4 4 2 2" xfId="12346" xr:uid="{00000000-0005-0000-0000-000052300000}"/>
    <cellStyle name="20% - Accent5 5 4 4 2 3" xfId="12347" xr:uid="{00000000-0005-0000-0000-000053300000}"/>
    <cellStyle name="20% - Accent5 5 4 4 2_OATT calc" xfId="12348" xr:uid="{00000000-0005-0000-0000-000054300000}"/>
    <cellStyle name="20% - Accent5 5 4 4 3" xfId="12349" xr:uid="{00000000-0005-0000-0000-000055300000}"/>
    <cellStyle name="20% - Accent5 5 4 4 4" xfId="12350" xr:uid="{00000000-0005-0000-0000-000056300000}"/>
    <cellStyle name="20% - Accent5 5 4 4_OATT calc" xfId="12351" xr:uid="{00000000-0005-0000-0000-000057300000}"/>
    <cellStyle name="20% - Accent5 5 4 5" xfId="12352" xr:uid="{00000000-0005-0000-0000-000058300000}"/>
    <cellStyle name="20% - Accent5 5 4 5 2" xfId="12353" xr:uid="{00000000-0005-0000-0000-000059300000}"/>
    <cellStyle name="20% - Accent5 5 4 5 3" xfId="12354" xr:uid="{00000000-0005-0000-0000-00005A300000}"/>
    <cellStyle name="20% - Accent5 5 4 5_OATT calc" xfId="12355" xr:uid="{00000000-0005-0000-0000-00005B300000}"/>
    <cellStyle name="20% - Accent5 5 4 6" xfId="12356" xr:uid="{00000000-0005-0000-0000-00005C300000}"/>
    <cellStyle name="20% - Accent5 5 4 7" xfId="12357" xr:uid="{00000000-0005-0000-0000-00005D300000}"/>
    <cellStyle name="20% - Accent5 5 4 8" xfId="12358" xr:uid="{00000000-0005-0000-0000-00005E300000}"/>
    <cellStyle name="20% - Accent5 5 4 9" xfId="12359" xr:uid="{00000000-0005-0000-0000-00005F300000}"/>
    <cellStyle name="20% - Accent5 5 4_OATT calc" xfId="12360" xr:uid="{00000000-0005-0000-0000-000060300000}"/>
    <cellStyle name="20% - Accent5 5 5" xfId="12361" xr:uid="{00000000-0005-0000-0000-000061300000}"/>
    <cellStyle name="20% - Accent5 5 5 10" xfId="12362" xr:uid="{00000000-0005-0000-0000-000062300000}"/>
    <cellStyle name="20% - Accent5 5 5 11" xfId="12363" xr:uid="{00000000-0005-0000-0000-000063300000}"/>
    <cellStyle name="20% - Accent5 5 5 2" xfId="12364" xr:uid="{00000000-0005-0000-0000-000064300000}"/>
    <cellStyle name="20% - Accent5 5 5 2 2" xfId="12365" xr:uid="{00000000-0005-0000-0000-000065300000}"/>
    <cellStyle name="20% - Accent5 5 5 2 2 2" xfId="12366" xr:uid="{00000000-0005-0000-0000-000066300000}"/>
    <cellStyle name="20% - Accent5 5 5 2 2 3" xfId="12367" xr:uid="{00000000-0005-0000-0000-000067300000}"/>
    <cellStyle name="20% - Accent5 5 5 2 2_OATT calc" xfId="12368" xr:uid="{00000000-0005-0000-0000-000068300000}"/>
    <cellStyle name="20% - Accent5 5 5 2 3" xfId="12369" xr:uid="{00000000-0005-0000-0000-000069300000}"/>
    <cellStyle name="20% - Accent5 5 5 2 4" xfId="12370" xr:uid="{00000000-0005-0000-0000-00006A300000}"/>
    <cellStyle name="20% - Accent5 5 5 2 5" xfId="12371" xr:uid="{00000000-0005-0000-0000-00006B300000}"/>
    <cellStyle name="20% - Accent5 5 5 2_OATT calc" xfId="12372" xr:uid="{00000000-0005-0000-0000-00006C300000}"/>
    <cellStyle name="20% - Accent5 5 5 3" xfId="12373" xr:uid="{00000000-0005-0000-0000-00006D300000}"/>
    <cellStyle name="20% - Accent5 5 5 3 2" xfId="12374" xr:uid="{00000000-0005-0000-0000-00006E300000}"/>
    <cellStyle name="20% - Accent5 5 5 3 2 2" xfId="12375" xr:uid="{00000000-0005-0000-0000-00006F300000}"/>
    <cellStyle name="20% - Accent5 5 5 3 2 3" xfId="12376" xr:uid="{00000000-0005-0000-0000-000070300000}"/>
    <cellStyle name="20% - Accent5 5 5 3 2_OATT calc" xfId="12377" xr:uid="{00000000-0005-0000-0000-000071300000}"/>
    <cellStyle name="20% - Accent5 5 5 3 3" xfId="12378" xr:uid="{00000000-0005-0000-0000-000072300000}"/>
    <cellStyle name="20% - Accent5 5 5 3 4" xfId="12379" xr:uid="{00000000-0005-0000-0000-000073300000}"/>
    <cellStyle name="20% - Accent5 5 5 3_OATT calc" xfId="12380" xr:uid="{00000000-0005-0000-0000-000074300000}"/>
    <cellStyle name="20% - Accent5 5 5 4" xfId="12381" xr:uid="{00000000-0005-0000-0000-000075300000}"/>
    <cellStyle name="20% - Accent5 5 5 4 2" xfId="12382" xr:uid="{00000000-0005-0000-0000-000076300000}"/>
    <cellStyle name="20% - Accent5 5 5 4 3" xfId="12383" xr:uid="{00000000-0005-0000-0000-000077300000}"/>
    <cellStyle name="20% - Accent5 5 5 4_OATT calc" xfId="12384" xr:uid="{00000000-0005-0000-0000-000078300000}"/>
    <cellStyle name="20% - Accent5 5 5 5" xfId="12385" xr:uid="{00000000-0005-0000-0000-000079300000}"/>
    <cellStyle name="20% - Accent5 5 5 6" xfId="12386" xr:uid="{00000000-0005-0000-0000-00007A300000}"/>
    <cellStyle name="20% - Accent5 5 5 7" xfId="12387" xr:uid="{00000000-0005-0000-0000-00007B300000}"/>
    <cellStyle name="20% - Accent5 5 5 8" xfId="12388" xr:uid="{00000000-0005-0000-0000-00007C300000}"/>
    <cellStyle name="20% - Accent5 5 5 9" xfId="12389" xr:uid="{00000000-0005-0000-0000-00007D300000}"/>
    <cellStyle name="20% - Accent5 5 5_OATT calc" xfId="12390" xr:uid="{00000000-0005-0000-0000-00007E300000}"/>
    <cellStyle name="20% - Accent5 5 6" xfId="12391" xr:uid="{00000000-0005-0000-0000-00007F300000}"/>
    <cellStyle name="20% - Accent5 5 6 2" xfId="12392" xr:uid="{00000000-0005-0000-0000-000080300000}"/>
    <cellStyle name="20% - Accent5 5 6 2 2" xfId="12393" xr:uid="{00000000-0005-0000-0000-000081300000}"/>
    <cellStyle name="20% - Accent5 5 6 2 3" xfId="12394" xr:uid="{00000000-0005-0000-0000-000082300000}"/>
    <cellStyle name="20% - Accent5 5 6 2_OATT calc" xfId="12395" xr:uid="{00000000-0005-0000-0000-000083300000}"/>
    <cellStyle name="20% - Accent5 5 6 3" xfId="12396" xr:uid="{00000000-0005-0000-0000-000084300000}"/>
    <cellStyle name="20% - Accent5 5 6 4" xfId="12397" xr:uid="{00000000-0005-0000-0000-000085300000}"/>
    <cellStyle name="20% - Accent5 5 6 5" xfId="12398" xr:uid="{00000000-0005-0000-0000-000086300000}"/>
    <cellStyle name="20% - Accent5 5 6_OATT calc" xfId="12399" xr:uid="{00000000-0005-0000-0000-000087300000}"/>
    <cellStyle name="20% - Accent5 5 7" xfId="12400" xr:uid="{00000000-0005-0000-0000-000088300000}"/>
    <cellStyle name="20% - Accent5 5 7 2" xfId="12401" xr:uid="{00000000-0005-0000-0000-000089300000}"/>
    <cellStyle name="20% - Accent5 5 7 2 2" xfId="12402" xr:uid="{00000000-0005-0000-0000-00008A300000}"/>
    <cellStyle name="20% - Accent5 5 7 2 3" xfId="12403" xr:uid="{00000000-0005-0000-0000-00008B300000}"/>
    <cellStyle name="20% - Accent5 5 7 2_OATT calc" xfId="12404" xr:uid="{00000000-0005-0000-0000-00008C300000}"/>
    <cellStyle name="20% - Accent5 5 7 3" xfId="12405" xr:uid="{00000000-0005-0000-0000-00008D300000}"/>
    <cellStyle name="20% - Accent5 5 7 4" xfId="12406" xr:uid="{00000000-0005-0000-0000-00008E300000}"/>
    <cellStyle name="20% - Accent5 5 7_OATT calc" xfId="12407" xr:uid="{00000000-0005-0000-0000-00008F300000}"/>
    <cellStyle name="20% - Accent5 5 8" xfId="12408" xr:uid="{00000000-0005-0000-0000-000090300000}"/>
    <cellStyle name="20% - Accent5 5 8 2" xfId="12409" xr:uid="{00000000-0005-0000-0000-000091300000}"/>
    <cellStyle name="20% - Accent5 5 8 3" xfId="12410" xr:uid="{00000000-0005-0000-0000-000092300000}"/>
    <cellStyle name="20% - Accent5 5 8_OATT calc" xfId="12411" xr:uid="{00000000-0005-0000-0000-000093300000}"/>
    <cellStyle name="20% - Accent5 5 9" xfId="12412" xr:uid="{00000000-0005-0000-0000-000094300000}"/>
    <cellStyle name="20% - Accent5 5_OATT calc" xfId="12413" xr:uid="{00000000-0005-0000-0000-000095300000}"/>
    <cellStyle name="20% - Accent5 6" xfId="12414" xr:uid="{00000000-0005-0000-0000-000096300000}"/>
    <cellStyle name="20% - Accent5 6 10" xfId="12415" xr:uid="{00000000-0005-0000-0000-000097300000}"/>
    <cellStyle name="20% - Accent5 6 11" xfId="12416" xr:uid="{00000000-0005-0000-0000-000098300000}"/>
    <cellStyle name="20% - Accent5 6 12" xfId="12417" xr:uid="{00000000-0005-0000-0000-000099300000}"/>
    <cellStyle name="20% - Accent5 6 2" xfId="12418" xr:uid="{00000000-0005-0000-0000-00009A300000}"/>
    <cellStyle name="20% - Accent5 6 2 10" xfId="12419" xr:uid="{00000000-0005-0000-0000-00009B300000}"/>
    <cellStyle name="20% - Accent5 6 2 11" xfId="12420" xr:uid="{00000000-0005-0000-0000-00009C300000}"/>
    <cellStyle name="20% - Accent5 6 2 2" xfId="12421" xr:uid="{00000000-0005-0000-0000-00009D300000}"/>
    <cellStyle name="20% - Accent5 6 2 2 10" xfId="12422" xr:uid="{00000000-0005-0000-0000-00009E300000}"/>
    <cellStyle name="20% - Accent5 6 2 2 11" xfId="12423" xr:uid="{00000000-0005-0000-0000-00009F300000}"/>
    <cellStyle name="20% - Accent5 6 2 2 2" xfId="12424" xr:uid="{00000000-0005-0000-0000-0000A0300000}"/>
    <cellStyle name="20% - Accent5 6 2 2 2 2" xfId="12425" xr:uid="{00000000-0005-0000-0000-0000A1300000}"/>
    <cellStyle name="20% - Accent5 6 2 2 2 2 2" xfId="12426" xr:uid="{00000000-0005-0000-0000-0000A2300000}"/>
    <cellStyle name="20% - Accent5 6 2 2 2 2 3" xfId="12427" xr:uid="{00000000-0005-0000-0000-0000A3300000}"/>
    <cellStyle name="20% - Accent5 6 2 2 2 2_OATT calc" xfId="12428" xr:uid="{00000000-0005-0000-0000-0000A4300000}"/>
    <cellStyle name="20% - Accent5 6 2 2 2 3" xfId="12429" xr:uid="{00000000-0005-0000-0000-0000A5300000}"/>
    <cellStyle name="20% - Accent5 6 2 2 2 4" xfId="12430" xr:uid="{00000000-0005-0000-0000-0000A6300000}"/>
    <cellStyle name="20% - Accent5 6 2 2 2 5" xfId="12431" xr:uid="{00000000-0005-0000-0000-0000A7300000}"/>
    <cellStyle name="20% - Accent5 6 2 2 2_OATT calc" xfId="12432" xr:uid="{00000000-0005-0000-0000-0000A8300000}"/>
    <cellStyle name="20% - Accent5 6 2 2 3" xfId="12433" xr:uid="{00000000-0005-0000-0000-0000A9300000}"/>
    <cellStyle name="20% - Accent5 6 2 2 3 2" xfId="12434" xr:uid="{00000000-0005-0000-0000-0000AA300000}"/>
    <cellStyle name="20% - Accent5 6 2 2 3 2 2" xfId="12435" xr:uid="{00000000-0005-0000-0000-0000AB300000}"/>
    <cellStyle name="20% - Accent5 6 2 2 3 2 3" xfId="12436" xr:uid="{00000000-0005-0000-0000-0000AC300000}"/>
    <cellStyle name="20% - Accent5 6 2 2 3 2_OATT calc" xfId="12437" xr:uid="{00000000-0005-0000-0000-0000AD300000}"/>
    <cellStyle name="20% - Accent5 6 2 2 3 3" xfId="12438" xr:uid="{00000000-0005-0000-0000-0000AE300000}"/>
    <cellStyle name="20% - Accent5 6 2 2 3 4" xfId="12439" xr:uid="{00000000-0005-0000-0000-0000AF300000}"/>
    <cellStyle name="20% - Accent5 6 2 2 3_OATT calc" xfId="12440" xr:uid="{00000000-0005-0000-0000-0000B0300000}"/>
    <cellStyle name="20% - Accent5 6 2 2 4" xfId="12441" xr:uid="{00000000-0005-0000-0000-0000B1300000}"/>
    <cellStyle name="20% - Accent5 6 2 2 4 2" xfId="12442" xr:uid="{00000000-0005-0000-0000-0000B2300000}"/>
    <cellStyle name="20% - Accent5 6 2 2 4 3" xfId="12443" xr:uid="{00000000-0005-0000-0000-0000B3300000}"/>
    <cellStyle name="20% - Accent5 6 2 2 4_OATT calc" xfId="12444" xr:uid="{00000000-0005-0000-0000-0000B4300000}"/>
    <cellStyle name="20% - Accent5 6 2 2 5" xfId="12445" xr:uid="{00000000-0005-0000-0000-0000B5300000}"/>
    <cellStyle name="20% - Accent5 6 2 2 6" xfId="12446" xr:uid="{00000000-0005-0000-0000-0000B6300000}"/>
    <cellStyle name="20% - Accent5 6 2 2 7" xfId="12447" xr:uid="{00000000-0005-0000-0000-0000B7300000}"/>
    <cellStyle name="20% - Accent5 6 2 2 8" xfId="12448" xr:uid="{00000000-0005-0000-0000-0000B8300000}"/>
    <cellStyle name="20% - Accent5 6 2 2 9" xfId="12449" xr:uid="{00000000-0005-0000-0000-0000B9300000}"/>
    <cellStyle name="20% - Accent5 6 2 2_OATT calc" xfId="12450" xr:uid="{00000000-0005-0000-0000-0000BA300000}"/>
    <cellStyle name="20% - Accent5 6 2 3" xfId="12451" xr:uid="{00000000-0005-0000-0000-0000BB300000}"/>
    <cellStyle name="20% - Accent5 6 2 3 2" xfId="12452" xr:uid="{00000000-0005-0000-0000-0000BC300000}"/>
    <cellStyle name="20% - Accent5 6 2 3 2 2" xfId="12453" xr:uid="{00000000-0005-0000-0000-0000BD300000}"/>
    <cellStyle name="20% - Accent5 6 2 3 2 3" xfId="12454" xr:uid="{00000000-0005-0000-0000-0000BE300000}"/>
    <cellStyle name="20% - Accent5 6 2 3 2_OATT calc" xfId="12455" xr:uid="{00000000-0005-0000-0000-0000BF300000}"/>
    <cellStyle name="20% - Accent5 6 2 3 3" xfId="12456" xr:uid="{00000000-0005-0000-0000-0000C0300000}"/>
    <cellStyle name="20% - Accent5 6 2 3 4" xfId="12457" xr:uid="{00000000-0005-0000-0000-0000C1300000}"/>
    <cellStyle name="20% - Accent5 6 2 3 5" xfId="12458" xr:uid="{00000000-0005-0000-0000-0000C2300000}"/>
    <cellStyle name="20% - Accent5 6 2 3_OATT calc" xfId="12459" xr:uid="{00000000-0005-0000-0000-0000C3300000}"/>
    <cellStyle name="20% - Accent5 6 2 4" xfId="12460" xr:uid="{00000000-0005-0000-0000-0000C4300000}"/>
    <cellStyle name="20% - Accent5 6 2 4 2" xfId="12461" xr:uid="{00000000-0005-0000-0000-0000C5300000}"/>
    <cellStyle name="20% - Accent5 6 2 4 2 2" xfId="12462" xr:uid="{00000000-0005-0000-0000-0000C6300000}"/>
    <cellStyle name="20% - Accent5 6 2 4 2 3" xfId="12463" xr:uid="{00000000-0005-0000-0000-0000C7300000}"/>
    <cellStyle name="20% - Accent5 6 2 4 2_OATT calc" xfId="12464" xr:uid="{00000000-0005-0000-0000-0000C8300000}"/>
    <cellStyle name="20% - Accent5 6 2 4 3" xfId="12465" xr:uid="{00000000-0005-0000-0000-0000C9300000}"/>
    <cellStyle name="20% - Accent5 6 2 4 4" xfId="12466" xr:uid="{00000000-0005-0000-0000-0000CA300000}"/>
    <cellStyle name="20% - Accent5 6 2 4_OATT calc" xfId="12467" xr:uid="{00000000-0005-0000-0000-0000CB300000}"/>
    <cellStyle name="20% - Accent5 6 2 5" xfId="12468" xr:uid="{00000000-0005-0000-0000-0000CC300000}"/>
    <cellStyle name="20% - Accent5 6 2 5 2" xfId="12469" xr:uid="{00000000-0005-0000-0000-0000CD300000}"/>
    <cellStyle name="20% - Accent5 6 2 5 3" xfId="12470" xr:uid="{00000000-0005-0000-0000-0000CE300000}"/>
    <cellStyle name="20% - Accent5 6 2 5_OATT calc" xfId="12471" xr:uid="{00000000-0005-0000-0000-0000CF300000}"/>
    <cellStyle name="20% - Accent5 6 2 6" xfId="12472" xr:uid="{00000000-0005-0000-0000-0000D0300000}"/>
    <cellStyle name="20% - Accent5 6 2 7" xfId="12473" xr:uid="{00000000-0005-0000-0000-0000D1300000}"/>
    <cellStyle name="20% - Accent5 6 2 8" xfId="12474" xr:uid="{00000000-0005-0000-0000-0000D2300000}"/>
    <cellStyle name="20% - Accent5 6 2 9" xfId="12475" xr:uid="{00000000-0005-0000-0000-0000D3300000}"/>
    <cellStyle name="20% - Accent5 6 2_OATT calc" xfId="12476" xr:uid="{00000000-0005-0000-0000-0000D4300000}"/>
    <cellStyle name="20% - Accent5 6 3" xfId="12477" xr:uid="{00000000-0005-0000-0000-0000D5300000}"/>
    <cellStyle name="20% - Accent5 6 3 10" xfId="12478" xr:uid="{00000000-0005-0000-0000-0000D6300000}"/>
    <cellStyle name="20% - Accent5 6 3 11" xfId="12479" xr:uid="{00000000-0005-0000-0000-0000D7300000}"/>
    <cellStyle name="20% - Accent5 6 3 2" xfId="12480" xr:uid="{00000000-0005-0000-0000-0000D8300000}"/>
    <cellStyle name="20% - Accent5 6 3 2 2" xfId="12481" xr:uid="{00000000-0005-0000-0000-0000D9300000}"/>
    <cellStyle name="20% - Accent5 6 3 2 2 2" xfId="12482" xr:uid="{00000000-0005-0000-0000-0000DA300000}"/>
    <cellStyle name="20% - Accent5 6 3 2 2 3" xfId="12483" xr:uid="{00000000-0005-0000-0000-0000DB300000}"/>
    <cellStyle name="20% - Accent5 6 3 2 2_OATT calc" xfId="12484" xr:uid="{00000000-0005-0000-0000-0000DC300000}"/>
    <cellStyle name="20% - Accent5 6 3 2 3" xfId="12485" xr:uid="{00000000-0005-0000-0000-0000DD300000}"/>
    <cellStyle name="20% - Accent5 6 3 2 4" xfId="12486" xr:uid="{00000000-0005-0000-0000-0000DE300000}"/>
    <cellStyle name="20% - Accent5 6 3 2 5" xfId="12487" xr:uid="{00000000-0005-0000-0000-0000DF300000}"/>
    <cellStyle name="20% - Accent5 6 3 2_OATT calc" xfId="12488" xr:uid="{00000000-0005-0000-0000-0000E0300000}"/>
    <cellStyle name="20% - Accent5 6 3 3" xfId="12489" xr:uid="{00000000-0005-0000-0000-0000E1300000}"/>
    <cellStyle name="20% - Accent5 6 3 3 2" xfId="12490" xr:uid="{00000000-0005-0000-0000-0000E2300000}"/>
    <cellStyle name="20% - Accent5 6 3 3 2 2" xfId="12491" xr:uid="{00000000-0005-0000-0000-0000E3300000}"/>
    <cellStyle name="20% - Accent5 6 3 3 2 3" xfId="12492" xr:uid="{00000000-0005-0000-0000-0000E4300000}"/>
    <cellStyle name="20% - Accent5 6 3 3 2_OATT calc" xfId="12493" xr:uid="{00000000-0005-0000-0000-0000E5300000}"/>
    <cellStyle name="20% - Accent5 6 3 3 3" xfId="12494" xr:uid="{00000000-0005-0000-0000-0000E6300000}"/>
    <cellStyle name="20% - Accent5 6 3 3 4" xfId="12495" xr:uid="{00000000-0005-0000-0000-0000E7300000}"/>
    <cellStyle name="20% - Accent5 6 3 3_OATT calc" xfId="12496" xr:uid="{00000000-0005-0000-0000-0000E8300000}"/>
    <cellStyle name="20% - Accent5 6 3 4" xfId="12497" xr:uid="{00000000-0005-0000-0000-0000E9300000}"/>
    <cellStyle name="20% - Accent5 6 3 4 2" xfId="12498" xr:uid="{00000000-0005-0000-0000-0000EA300000}"/>
    <cellStyle name="20% - Accent5 6 3 4 3" xfId="12499" xr:uid="{00000000-0005-0000-0000-0000EB300000}"/>
    <cellStyle name="20% - Accent5 6 3 4_OATT calc" xfId="12500" xr:uid="{00000000-0005-0000-0000-0000EC300000}"/>
    <cellStyle name="20% - Accent5 6 3 5" xfId="12501" xr:uid="{00000000-0005-0000-0000-0000ED300000}"/>
    <cellStyle name="20% - Accent5 6 3 6" xfId="12502" xr:uid="{00000000-0005-0000-0000-0000EE300000}"/>
    <cellStyle name="20% - Accent5 6 3 7" xfId="12503" xr:uid="{00000000-0005-0000-0000-0000EF300000}"/>
    <cellStyle name="20% - Accent5 6 3 8" xfId="12504" xr:uid="{00000000-0005-0000-0000-0000F0300000}"/>
    <cellStyle name="20% - Accent5 6 3 9" xfId="12505" xr:uid="{00000000-0005-0000-0000-0000F1300000}"/>
    <cellStyle name="20% - Accent5 6 3_OATT calc" xfId="12506" xr:uid="{00000000-0005-0000-0000-0000F2300000}"/>
    <cellStyle name="20% - Accent5 6 4" xfId="12507" xr:uid="{00000000-0005-0000-0000-0000F3300000}"/>
    <cellStyle name="20% - Accent5 6 4 2" xfId="12508" xr:uid="{00000000-0005-0000-0000-0000F4300000}"/>
    <cellStyle name="20% - Accent5 6 4 2 2" xfId="12509" xr:uid="{00000000-0005-0000-0000-0000F5300000}"/>
    <cellStyle name="20% - Accent5 6 4 2 3" xfId="12510" xr:uid="{00000000-0005-0000-0000-0000F6300000}"/>
    <cellStyle name="20% - Accent5 6 4 2_OATT calc" xfId="12511" xr:uid="{00000000-0005-0000-0000-0000F7300000}"/>
    <cellStyle name="20% - Accent5 6 4 3" xfId="12512" xr:uid="{00000000-0005-0000-0000-0000F8300000}"/>
    <cellStyle name="20% - Accent5 6 4 4" xfId="12513" xr:uid="{00000000-0005-0000-0000-0000F9300000}"/>
    <cellStyle name="20% - Accent5 6 4 5" xfId="12514" xr:uid="{00000000-0005-0000-0000-0000FA300000}"/>
    <cellStyle name="20% - Accent5 6 4_OATT calc" xfId="12515" xr:uid="{00000000-0005-0000-0000-0000FB300000}"/>
    <cellStyle name="20% - Accent5 6 5" xfId="12516" xr:uid="{00000000-0005-0000-0000-0000FC300000}"/>
    <cellStyle name="20% - Accent5 6 5 2" xfId="12517" xr:uid="{00000000-0005-0000-0000-0000FD300000}"/>
    <cellStyle name="20% - Accent5 6 5 2 2" xfId="12518" xr:uid="{00000000-0005-0000-0000-0000FE300000}"/>
    <cellStyle name="20% - Accent5 6 5 2 3" xfId="12519" xr:uid="{00000000-0005-0000-0000-0000FF300000}"/>
    <cellStyle name="20% - Accent5 6 5 2_OATT calc" xfId="12520" xr:uid="{00000000-0005-0000-0000-000000310000}"/>
    <cellStyle name="20% - Accent5 6 5 3" xfId="12521" xr:uid="{00000000-0005-0000-0000-000001310000}"/>
    <cellStyle name="20% - Accent5 6 5 4" xfId="12522" xr:uid="{00000000-0005-0000-0000-000002310000}"/>
    <cellStyle name="20% - Accent5 6 5_OATT calc" xfId="12523" xr:uid="{00000000-0005-0000-0000-000003310000}"/>
    <cellStyle name="20% - Accent5 6 6" xfId="12524" xr:uid="{00000000-0005-0000-0000-000004310000}"/>
    <cellStyle name="20% - Accent5 6 6 2" xfId="12525" xr:uid="{00000000-0005-0000-0000-000005310000}"/>
    <cellStyle name="20% - Accent5 6 6 3" xfId="12526" xr:uid="{00000000-0005-0000-0000-000006310000}"/>
    <cellStyle name="20% - Accent5 6 6_OATT calc" xfId="12527" xr:uid="{00000000-0005-0000-0000-000007310000}"/>
    <cellStyle name="20% - Accent5 6 7" xfId="12528" xr:uid="{00000000-0005-0000-0000-000008310000}"/>
    <cellStyle name="20% - Accent5 6 8" xfId="12529" xr:uid="{00000000-0005-0000-0000-000009310000}"/>
    <cellStyle name="20% - Accent5 6 9" xfId="12530" xr:uid="{00000000-0005-0000-0000-00000A310000}"/>
    <cellStyle name="20% - Accent5 6_OATT calc" xfId="12531" xr:uid="{00000000-0005-0000-0000-00000B310000}"/>
    <cellStyle name="20% - Accent5 7" xfId="12532" xr:uid="{00000000-0005-0000-0000-00000C310000}"/>
    <cellStyle name="20% - Accent5 7 2" xfId="12533" xr:uid="{00000000-0005-0000-0000-00000D310000}"/>
    <cellStyle name="20% - Accent5 7 3" xfId="12534" xr:uid="{00000000-0005-0000-0000-00000E310000}"/>
    <cellStyle name="20% - Accent5 8" xfId="12535" xr:uid="{00000000-0005-0000-0000-00000F310000}"/>
    <cellStyle name="20% - Accent5 8 10" xfId="12536" xr:uid="{00000000-0005-0000-0000-000010310000}"/>
    <cellStyle name="20% - Accent5 8 11" xfId="12537" xr:uid="{00000000-0005-0000-0000-000011310000}"/>
    <cellStyle name="20% - Accent5 8 2" xfId="12538" xr:uid="{00000000-0005-0000-0000-000012310000}"/>
    <cellStyle name="20% - Accent5 8 2 10" xfId="12539" xr:uid="{00000000-0005-0000-0000-000013310000}"/>
    <cellStyle name="20% - Accent5 8 2 11" xfId="12540" xr:uid="{00000000-0005-0000-0000-000014310000}"/>
    <cellStyle name="20% - Accent5 8 2 2" xfId="12541" xr:uid="{00000000-0005-0000-0000-000015310000}"/>
    <cellStyle name="20% - Accent5 8 2 2 2" xfId="12542" xr:uid="{00000000-0005-0000-0000-000016310000}"/>
    <cellStyle name="20% - Accent5 8 2 2 2 2" xfId="12543" xr:uid="{00000000-0005-0000-0000-000017310000}"/>
    <cellStyle name="20% - Accent5 8 2 2 2 3" xfId="12544" xr:uid="{00000000-0005-0000-0000-000018310000}"/>
    <cellStyle name="20% - Accent5 8 2 2 2_OATT calc" xfId="12545" xr:uid="{00000000-0005-0000-0000-000019310000}"/>
    <cellStyle name="20% - Accent5 8 2 2 3" xfId="12546" xr:uid="{00000000-0005-0000-0000-00001A310000}"/>
    <cellStyle name="20% - Accent5 8 2 2 4" xfId="12547" xr:uid="{00000000-0005-0000-0000-00001B310000}"/>
    <cellStyle name="20% - Accent5 8 2 2 5" xfId="12548" xr:uid="{00000000-0005-0000-0000-00001C310000}"/>
    <cellStyle name="20% - Accent5 8 2 2_OATT calc" xfId="12549" xr:uid="{00000000-0005-0000-0000-00001D310000}"/>
    <cellStyle name="20% - Accent5 8 2 3" xfId="12550" xr:uid="{00000000-0005-0000-0000-00001E310000}"/>
    <cellStyle name="20% - Accent5 8 2 3 2" xfId="12551" xr:uid="{00000000-0005-0000-0000-00001F310000}"/>
    <cellStyle name="20% - Accent5 8 2 3 2 2" xfId="12552" xr:uid="{00000000-0005-0000-0000-000020310000}"/>
    <cellStyle name="20% - Accent5 8 2 3 2 3" xfId="12553" xr:uid="{00000000-0005-0000-0000-000021310000}"/>
    <cellStyle name="20% - Accent5 8 2 3 2_OATT calc" xfId="12554" xr:uid="{00000000-0005-0000-0000-000022310000}"/>
    <cellStyle name="20% - Accent5 8 2 3 3" xfId="12555" xr:uid="{00000000-0005-0000-0000-000023310000}"/>
    <cellStyle name="20% - Accent5 8 2 3 4" xfId="12556" xr:uid="{00000000-0005-0000-0000-000024310000}"/>
    <cellStyle name="20% - Accent5 8 2 3_OATT calc" xfId="12557" xr:uid="{00000000-0005-0000-0000-000025310000}"/>
    <cellStyle name="20% - Accent5 8 2 4" xfId="12558" xr:uid="{00000000-0005-0000-0000-000026310000}"/>
    <cellStyle name="20% - Accent5 8 2 4 2" xfId="12559" xr:uid="{00000000-0005-0000-0000-000027310000}"/>
    <cellStyle name="20% - Accent5 8 2 4 3" xfId="12560" xr:uid="{00000000-0005-0000-0000-000028310000}"/>
    <cellStyle name="20% - Accent5 8 2 4_OATT calc" xfId="12561" xr:uid="{00000000-0005-0000-0000-000029310000}"/>
    <cellStyle name="20% - Accent5 8 2 5" xfId="12562" xr:uid="{00000000-0005-0000-0000-00002A310000}"/>
    <cellStyle name="20% - Accent5 8 2 6" xfId="12563" xr:uid="{00000000-0005-0000-0000-00002B310000}"/>
    <cellStyle name="20% - Accent5 8 2 7" xfId="12564" xr:uid="{00000000-0005-0000-0000-00002C310000}"/>
    <cellStyle name="20% - Accent5 8 2 8" xfId="12565" xr:uid="{00000000-0005-0000-0000-00002D310000}"/>
    <cellStyle name="20% - Accent5 8 2 9" xfId="12566" xr:uid="{00000000-0005-0000-0000-00002E310000}"/>
    <cellStyle name="20% - Accent5 8 2_OATT calc" xfId="12567" xr:uid="{00000000-0005-0000-0000-00002F310000}"/>
    <cellStyle name="20% - Accent5 8 3" xfId="12568" xr:uid="{00000000-0005-0000-0000-000030310000}"/>
    <cellStyle name="20% - Accent5 8 3 2" xfId="12569" xr:uid="{00000000-0005-0000-0000-000031310000}"/>
    <cellStyle name="20% - Accent5 8 3 2 2" xfId="12570" xr:uid="{00000000-0005-0000-0000-000032310000}"/>
    <cellStyle name="20% - Accent5 8 3 2 3" xfId="12571" xr:uid="{00000000-0005-0000-0000-000033310000}"/>
    <cellStyle name="20% - Accent5 8 3 2_OATT calc" xfId="12572" xr:uid="{00000000-0005-0000-0000-000034310000}"/>
    <cellStyle name="20% - Accent5 8 3 3" xfId="12573" xr:uid="{00000000-0005-0000-0000-000035310000}"/>
    <cellStyle name="20% - Accent5 8 3 4" xfId="12574" xr:uid="{00000000-0005-0000-0000-000036310000}"/>
    <cellStyle name="20% - Accent5 8 3 5" xfId="12575" xr:uid="{00000000-0005-0000-0000-000037310000}"/>
    <cellStyle name="20% - Accent5 8 3_OATT calc" xfId="12576" xr:uid="{00000000-0005-0000-0000-000038310000}"/>
    <cellStyle name="20% - Accent5 8 4" xfId="12577" xr:uid="{00000000-0005-0000-0000-000039310000}"/>
    <cellStyle name="20% - Accent5 8 4 2" xfId="12578" xr:uid="{00000000-0005-0000-0000-00003A310000}"/>
    <cellStyle name="20% - Accent5 8 4 2 2" xfId="12579" xr:uid="{00000000-0005-0000-0000-00003B310000}"/>
    <cellStyle name="20% - Accent5 8 4 2 3" xfId="12580" xr:uid="{00000000-0005-0000-0000-00003C310000}"/>
    <cellStyle name="20% - Accent5 8 4 2_OATT calc" xfId="12581" xr:uid="{00000000-0005-0000-0000-00003D310000}"/>
    <cellStyle name="20% - Accent5 8 4 3" xfId="12582" xr:uid="{00000000-0005-0000-0000-00003E310000}"/>
    <cellStyle name="20% - Accent5 8 4 4" xfId="12583" xr:uid="{00000000-0005-0000-0000-00003F310000}"/>
    <cellStyle name="20% - Accent5 8 4_OATT calc" xfId="12584" xr:uid="{00000000-0005-0000-0000-000040310000}"/>
    <cellStyle name="20% - Accent5 8 5" xfId="12585" xr:uid="{00000000-0005-0000-0000-000041310000}"/>
    <cellStyle name="20% - Accent5 8 5 2" xfId="12586" xr:uid="{00000000-0005-0000-0000-000042310000}"/>
    <cellStyle name="20% - Accent5 8 5 3" xfId="12587" xr:uid="{00000000-0005-0000-0000-000043310000}"/>
    <cellStyle name="20% - Accent5 8 5_OATT calc" xfId="12588" xr:uid="{00000000-0005-0000-0000-000044310000}"/>
    <cellStyle name="20% - Accent5 8 6" xfId="12589" xr:uid="{00000000-0005-0000-0000-000045310000}"/>
    <cellStyle name="20% - Accent5 8 7" xfId="12590" xr:uid="{00000000-0005-0000-0000-000046310000}"/>
    <cellStyle name="20% - Accent5 8 8" xfId="12591" xr:uid="{00000000-0005-0000-0000-000047310000}"/>
    <cellStyle name="20% - Accent5 8 9" xfId="12592" xr:uid="{00000000-0005-0000-0000-000048310000}"/>
    <cellStyle name="20% - Accent5 8_OATT calc" xfId="12593" xr:uid="{00000000-0005-0000-0000-000049310000}"/>
    <cellStyle name="20% - Accent5 9" xfId="12594" xr:uid="{00000000-0005-0000-0000-00004A310000}"/>
    <cellStyle name="20% - Accent5 9 10" xfId="12595" xr:uid="{00000000-0005-0000-0000-00004B310000}"/>
    <cellStyle name="20% - Accent5 9 11" xfId="12596" xr:uid="{00000000-0005-0000-0000-00004C310000}"/>
    <cellStyle name="20% - Accent5 9 2" xfId="12597" xr:uid="{00000000-0005-0000-0000-00004D310000}"/>
    <cellStyle name="20% - Accent5 9 2 2" xfId="12598" xr:uid="{00000000-0005-0000-0000-00004E310000}"/>
    <cellStyle name="20% - Accent5 9 2 2 2" xfId="12599" xr:uid="{00000000-0005-0000-0000-00004F310000}"/>
    <cellStyle name="20% - Accent5 9 2 2 3" xfId="12600" xr:uid="{00000000-0005-0000-0000-000050310000}"/>
    <cellStyle name="20% - Accent5 9 2 2_OATT calc" xfId="12601" xr:uid="{00000000-0005-0000-0000-000051310000}"/>
    <cellStyle name="20% - Accent5 9 2 3" xfId="12602" xr:uid="{00000000-0005-0000-0000-000052310000}"/>
    <cellStyle name="20% - Accent5 9 2 4" xfId="12603" xr:uid="{00000000-0005-0000-0000-000053310000}"/>
    <cellStyle name="20% - Accent5 9 2 5" xfId="12604" xr:uid="{00000000-0005-0000-0000-000054310000}"/>
    <cellStyle name="20% - Accent5 9 2_OATT calc" xfId="12605" xr:uid="{00000000-0005-0000-0000-000055310000}"/>
    <cellStyle name="20% - Accent5 9 3" xfId="12606" xr:uid="{00000000-0005-0000-0000-000056310000}"/>
    <cellStyle name="20% - Accent5 9 3 2" xfId="12607" xr:uid="{00000000-0005-0000-0000-000057310000}"/>
    <cellStyle name="20% - Accent5 9 3 2 2" xfId="12608" xr:uid="{00000000-0005-0000-0000-000058310000}"/>
    <cellStyle name="20% - Accent5 9 3 2 3" xfId="12609" xr:uid="{00000000-0005-0000-0000-000059310000}"/>
    <cellStyle name="20% - Accent5 9 3 2_OATT calc" xfId="12610" xr:uid="{00000000-0005-0000-0000-00005A310000}"/>
    <cellStyle name="20% - Accent5 9 3 3" xfId="12611" xr:uid="{00000000-0005-0000-0000-00005B310000}"/>
    <cellStyle name="20% - Accent5 9 3 4" xfId="12612" xr:uid="{00000000-0005-0000-0000-00005C310000}"/>
    <cellStyle name="20% - Accent5 9 3_OATT calc" xfId="12613" xr:uid="{00000000-0005-0000-0000-00005D310000}"/>
    <cellStyle name="20% - Accent5 9 4" xfId="12614" xr:uid="{00000000-0005-0000-0000-00005E310000}"/>
    <cellStyle name="20% - Accent5 9 4 2" xfId="12615" xr:uid="{00000000-0005-0000-0000-00005F310000}"/>
    <cellStyle name="20% - Accent5 9 4 3" xfId="12616" xr:uid="{00000000-0005-0000-0000-000060310000}"/>
    <cellStyle name="20% - Accent5 9 4_OATT calc" xfId="12617" xr:uid="{00000000-0005-0000-0000-000061310000}"/>
    <cellStyle name="20% - Accent5 9 5" xfId="12618" xr:uid="{00000000-0005-0000-0000-000062310000}"/>
    <cellStyle name="20% - Accent5 9 6" xfId="12619" xr:uid="{00000000-0005-0000-0000-000063310000}"/>
    <cellStyle name="20% - Accent5 9 7" xfId="12620" xr:uid="{00000000-0005-0000-0000-000064310000}"/>
    <cellStyle name="20% - Accent5 9 8" xfId="12621" xr:uid="{00000000-0005-0000-0000-000065310000}"/>
    <cellStyle name="20% - Accent5 9 9" xfId="12622" xr:uid="{00000000-0005-0000-0000-000066310000}"/>
    <cellStyle name="20% - Accent5 9_OATT calc" xfId="12623" xr:uid="{00000000-0005-0000-0000-000067310000}"/>
    <cellStyle name="20% - Accent6 10" xfId="12624" xr:uid="{00000000-0005-0000-0000-000068310000}"/>
    <cellStyle name="20% - Accent6 10 2" xfId="12625" xr:uid="{00000000-0005-0000-0000-000069310000}"/>
    <cellStyle name="20% - Accent6 10 2 2" xfId="12626" xr:uid="{00000000-0005-0000-0000-00006A310000}"/>
    <cellStyle name="20% - Accent6 10 2 3" xfId="12627" xr:uid="{00000000-0005-0000-0000-00006B310000}"/>
    <cellStyle name="20% - Accent6 10 2_OATT calc" xfId="12628" xr:uid="{00000000-0005-0000-0000-00006C310000}"/>
    <cellStyle name="20% - Accent6 10 3" xfId="12629" xr:uid="{00000000-0005-0000-0000-00006D310000}"/>
    <cellStyle name="20% - Accent6 10 4" xfId="12630" xr:uid="{00000000-0005-0000-0000-00006E310000}"/>
    <cellStyle name="20% - Accent6 10_OATT calc" xfId="12631" xr:uid="{00000000-0005-0000-0000-00006F310000}"/>
    <cellStyle name="20% - Accent6 11" xfId="12632" xr:uid="{00000000-0005-0000-0000-000070310000}"/>
    <cellStyle name="20% - Accent6 11 2" xfId="12633" xr:uid="{00000000-0005-0000-0000-000071310000}"/>
    <cellStyle name="20% - Accent6 11 2 2" xfId="12634" xr:uid="{00000000-0005-0000-0000-000072310000}"/>
    <cellStyle name="20% - Accent6 11 2 3" xfId="12635" xr:uid="{00000000-0005-0000-0000-000073310000}"/>
    <cellStyle name="20% - Accent6 11 2_OATT calc" xfId="12636" xr:uid="{00000000-0005-0000-0000-000074310000}"/>
    <cellStyle name="20% - Accent6 11 3" xfId="12637" xr:uid="{00000000-0005-0000-0000-000075310000}"/>
    <cellStyle name="20% - Accent6 11 4" xfId="12638" xr:uid="{00000000-0005-0000-0000-000076310000}"/>
    <cellStyle name="20% - Accent6 11_OATT calc" xfId="12639" xr:uid="{00000000-0005-0000-0000-000077310000}"/>
    <cellStyle name="20% - Accent6 12" xfId="12640" xr:uid="{00000000-0005-0000-0000-000078310000}"/>
    <cellStyle name="20% - Accent6 12 2" xfId="12641" xr:uid="{00000000-0005-0000-0000-000079310000}"/>
    <cellStyle name="20% - Accent6 12 3" xfId="12642" xr:uid="{00000000-0005-0000-0000-00007A310000}"/>
    <cellStyle name="20% - Accent6 12_OATT calc" xfId="12643" xr:uid="{00000000-0005-0000-0000-00007B310000}"/>
    <cellStyle name="20% - Accent6 13" xfId="12644" xr:uid="{00000000-0005-0000-0000-00007C310000}"/>
    <cellStyle name="20% - Accent6 14" xfId="12645" xr:uid="{00000000-0005-0000-0000-00007D310000}"/>
    <cellStyle name="20% - Accent6 15" xfId="12646" xr:uid="{00000000-0005-0000-0000-00007E310000}"/>
    <cellStyle name="20% - Accent6 16" xfId="12647" xr:uid="{00000000-0005-0000-0000-00007F310000}"/>
    <cellStyle name="20% - Accent6 17" xfId="12648" xr:uid="{00000000-0005-0000-0000-000080310000}"/>
    <cellStyle name="20% - Accent6 18" xfId="12649" xr:uid="{00000000-0005-0000-0000-000081310000}"/>
    <cellStyle name="20% - Accent6 19" xfId="12650" xr:uid="{00000000-0005-0000-0000-000082310000}"/>
    <cellStyle name="20% - Accent6 2" xfId="12651" xr:uid="{00000000-0005-0000-0000-000083310000}"/>
    <cellStyle name="20% - Accent6 2 10" xfId="12652" xr:uid="{00000000-0005-0000-0000-000084310000}"/>
    <cellStyle name="20% - Accent6 2 11" xfId="12653" xr:uid="{00000000-0005-0000-0000-000085310000}"/>
    <cellStyle name="20% - Accent6 2 12" xfId="12654" xr:uid="{00000000-0005-0000-0000-000086310000}"/>
    <cellStyle name="20% - Accent6 2 13" xfId="12655" xr:uid="{00000000-0005-0000-0000-000087310000}"/>
    <cellStyle name="20% - Accent6 2 14" xfId="12656" xr:uid="{00000000-0005-0000-0000-000088310000}"/>
    <cellStyle name="20% - Accent6 2 15" xfId="55175" xr:uid="{00000000-0005-0000-0000-000089310000}"/>
    <cellStyle name="20% - Accent6 2 2" xfId="12657" xr:uid="{00000000-0005-0000-0000-00008A310000}"/>
    <cellStyle name="20% - Accent6 2 2 10" xfId="12658" xr:uid="{00000000-0005-0000-0000-00008B310000}"/>
    <cellStyle name="20% - Accent6 2 2 11" xfId="12659" xr:uid="{00000000-0005-0000-0000-00008C310000}"/>
    <cellStyle name="20% - Accent6 2 2 12" xfId="12660" xr:uid="{00000000-0005-0000-0000-00008D310000}"/>
    <cellStyle name="20% - Accent6 2 2 13" xfId="12661" xr:uid="{00000000-0005-0000-0000-00008E310000}"/>
    <cellStyle name="20% - Accent6 2 2 14" xfId="12662" xr:uid="{00000000-0005-0000-0000-00008F310000}"/>
    <cellStyle name="20% - Accent6 2 2 15" xfId="12663" xr:uid="{00000000-0005-0000-0000-000090310000}"/>
    <cellStyle name="20% - Accent6 2 2 16" xfId="55360" xr:uid="{00000000-0005-0000-0000-000091310000}"/>
    <cellStyle name="20% - Accent6 2 2 2" xfId="12664" xr:uid="{00000000-0005-0000-0000-000092310000}"/>
    <cellStyle name="20% - Accent6 2 2 2 10" xfId="12665" xr:uid="{00000000-0005-0000-0000-000093310000}"/>
    <cellStyle name="20% - Accent6 2 2 2 11" xfId="12666" xr:uid="{00000000-0005-0000-0000-000094310000}"/>
    <cellStyle name="20% - Accent6 2 2 2 12" xfId="12667" xr:uid="{00000000-0005-0000-0000-000095310000}"/>
    <cellStyle name="20% - Accent6 2 2 2 13" xfId="55361" xr:uid="{00000000-0005-0000-0000-000096310000}"/>
    <cellStyle name="20% - Accent6 2 2 2 2" xfId="12668" xr:uid="{00000000-0005-0000-0000-000097310000}"/>
    <cellStyle name="20% - Accent6 2 2 2 2 10" xfId="12669" xr:uid="{00000000-0005-0000-0000-000098310000}"/>
    <cellStyle name="20% - Accent6 2 2 2 2 11" xfId="12670" xr:uid="{00000000-0005-0000-0000-000099310000}"/>
    <cellStyle name="20% - Accent6 2 2 2 2 2" xfId="12671" xr:uid="{00000000-0005-0000-0000-00009A310000}"/>
    <cellStyle name="20% - Accent6 2 2 2 2 2 10" xfId="12672" xr:uid="{00000000-0005-0000-0000-00009B310000}"/>
    <cellStyle name="20% - Accent6 2 2 2 2 2 11" xfId="12673" xr:uid="{00000000-0005-0000-0000-00009C310000}"/>
    <cellStyle name="20% - Accent6 2 2 2 2 2 2" xfId="12674" xr:uid="{00000000-0005-0000-0000-00009D310000}"/>
    <cellStyle name="20% - Accent6 2 2 2 2 2 2 2" xfId="12675" xr:uid="{00000000-0005-0000-0000-00009E310000}"/>
    <cellStyle name="20% - Accent6 2 2 2 2 2 2 2 2" xfId="12676" xr:uid="{00000000-0005-0000-0000-00009F310000}"/>
    <cellStyle name="20% - Accent6 2 2 2 2 2 2 2 3" xfId="12677" xr:uid="{00000000-0005-0000-0000-0000A0310000}"/>
    <cellStyle name="20% - Accent6 2 2 2 2 2 2 2_OATT calc" xfId="12678" xr:uid="{00000000-0005-0000-0000-0000A1310000}"/>
    <cellStyle name="20% - Accent6 2 2 2 2 2 2 3" xfId="12679" xr:uid="{00000000-0005-0000-0000-0000A2310000}"/>
    <cellStyle name="20% - Accent6 2 2 2 2 2 2 4" xfId="12680" xr:uid="{00000000-0005-0000-0000-0000A3310000}"/>
    <cellStyle name="20% - Accent6 2 2 2 2 2 2 5" xfId="12681" xr:uid="{00000000-0005-0000-0000-0000A4310000}"/>
    <cellStyle name="20% - Accent6 2 2 2 2 2 2_OATT calc" xfId="12682" xr:uid="{00000000-0005-0000-0000-0000A5310000}"/>
    <cellStyle name="20% - Accent6 2 2 2 2 2 3" xfId="12683" xr:uid="{00000000-0005-0000-0000-0000A6310000}"/>
    <cellStyle name="20% - Accent6 2 2 2 2 2 3 2" xfId="12684" xr:uid="{00000000-0005-0000-0000-0000A7310000}"/>
    <cellStyle name="20% - Accent6 2 2 2 2 2 3 2 2" xfId="12685" xr:uid="{00000000-0005-0000-0000-0000A8310000}"/>
    <cellStyle name="20% - Accent6 2 2 2 2 2 3 2 3" xfId="12686" xr:uid="{00000000-0005-0000-0000-0000A9310000}"/>
    <cellStyle name="20% - Accent6 2 2 2 2 2 3 2_OATT calc" xfId="12687" xr:uid="{00000000-0005-0000-0000-0000AA310000}"/>
    <cellStyle name="20% - Accent6 2 2 2 2 2 3 3" xfId="12688" xr:uid="{00000000-0005-0000-0000-0000AB310000}"/>
    <cellStyle name="20% - Accent6 2 2 2 2 2 3 4" xfId="12689" xr:uid="{00000000-0005-0000-0000-0000AC310000}"/>
    <cellStyle name="20% - Accent6 2 2 2 2 2 3_OATT calc" xfId="12690" xr:uid="{00000000-0005-0000-0000-0000AD310000}"/>
    <cellStyle name="20% - Accent6 2 2 2 2 2 4" xfId="12691" xr:uid="{00000000-0005-0000-0000-0000AE310000}"/>
    <cellStyle name="20% - Accent6 2 2 2 2 2 4 2" xfId="12692" xr:uid="{00000000-0005-0000-0000-0000AF310000}"/>
    <cellStyle name="20% - Accent6 2 2 2 2 2 4 3" xfId="12693" xr:uid="{00000000-0005-0000-0000-0000B0310000}"/>
    <cellStyle name="20% - Accent6 2 2 2 2 2 4_OATT calc" xfId="12694" xr:uid="{00000000-0005-0000-0000-0000B1310000}"/>
    <cellStyle name="20% - Accent6 2 2 2 2 2 5" xfId="12695" xr:uid="{00000000-0005-0000-0000-0000B2310000}"/>
    <cellStyle name="20% - Accent6 2 2 2 2 2 6" xfId="12696" xr:uid="{00000000-0005-0000-0000-0000B3310000}"/>
    <cellStyle name="20% - Accent6 2 2 2 2 2 7" xfId="12697" xr:uid="{00000000-0005-0000-0000-0000B4310000}"/>
    <cellStyle name="20% - Accent6 2 2 2 2 2 8" xfId="12698" xr:uid="{00000000-0005-0000-0000-0000B5310000}"/>
    <cellStyle name="20% - Accent6 2 2 2 2 2 9" xfId="12699" xr:uid="{00000000-0005-0000-0000-0000B6310000}"/>
    <cellStyle name="20% - Accent6 2 2 2 2 2_OATT calc" xfId="12700" xr:uid="{00000000-0005-0000-0000-0000B7310000}"/>
    <cellStyle name="20% - Accent6 2 2 2 2 3" xfId="12701" xr:uid="{00000000-0005-0000-0000-0000B8310000}"/>
    <cellStyle name="20% - Accent6 2 2 2 2 3 2" xfId="12702" xr:uid="{00000000-0005-0000-0000-0000B9310000}"/>
    <cellStyle name="20% - Accent6 2 2 2 2 3 2 2" xfId="12703" xr:uid="{00000000-0005-0000-0000-0000BA310000}"/>
    <cellStyle name="20% - Accent6 2 2 2 2 3 2 3" xfId="12704" xr:uid="{00000000-0005-0000-0000-0000BB310000}"/>
    <cellStyle name="20% - Accent6 2 2 2 2 3 2_OATT calc" xfId="12705" xr:uid="{00000000-0005-0000-0000-0000BC310000}"/>
    <cellStyle name="20% - Accent6 2 2 2 2 3 3" xfId="12706" xr:uid="{00000000-0005-0000-0000-0000BD310000}"/>
    <cellStyle name="20% - Accent6 2 2 2 2 3 4" xfId="12707" xr:uid="{00000000-0005-0000-0000-0000BE310000}"/>
    <cellStyle name="20% - Accent6 2 2 2 2 3 5" xfId="12708" xr:uid="{00000000-0005-0000-0000-0000BF310000}"/>
    <cellStyle name="20% - Accent6 2 2 2 2 3_OATT calc" xfId="12709" xr:uid="{00000000-0005-0000-0000-0000C0310000}"/>
    <cellStyle name="20% - Accent6 2 2 2 2 4" xfId="12710" xr:uid="{00000000-0005-0000-0000-0000C1310000}"/>
    <cellStyle name="20% - Accent6 2 2 2 2 4 2" xfId="12711" xr:uid="{00000000-0005-0000-0000-0000C2310000}"/>
    <cellStyle name="20% - Accent6 2 2 2 2 4 2 2" xfId="12712" xr:uid="{00000000-0005-0000-0000-0000C3310000}"/>
    <cellStyle name="20% - Accent6 2 2 2 2 4 2 3" xfId="12713" xr:uid="{00000000-0005-0000-0000-0000C4310000}"/>
    <cellStyle name="20% - Accent6 2 2 2 2 4 2_OATT calc" xfId="12714" xr:uid="{00000000-0005-0000-0000-0000C5310000}"/>
    <cellStyle name="20% - Accent6 2 2 2 2 4 3" xfId="12715" xr:uid="{00000000-0005-0000-0000-0000C6310000}"/>
    <cellStyle name="20% - Accent6 2 2 2 2 4 4" xfId="12716" xr:uid="{00000000-0005-0000-0000-0000C7310000}"/>
    <cellStyle name="20% - Accent6 2 2 2 2 4_OATT calc" xfId="12717" xr:uid="{00000000-0005-0000-0000-0000C8310000}"/>
    <cellStyle name="20% - Accent6 2 2 2 2 5" xfId="12718" xr:uid="{00000000-0005-0000-0000-0000C9310000}"/>
    <cellStyle name="20% - Accent6 2 2 2 2 5 2" xfId="12719" xr:uid="{00000000-0005-0000-0000-0000CA310000}"/>
    <cellStyle name="20% - Accent6 2 2 2 2 5 3" xfId="12720" xr:uid="{00000000-0005-0000-0000-0000CB310000}"/>
    <cellStyle name="20% - Accent6 2 2 2 2 5_OATT calc" xfId="12721" xr:uid="{00000000-0005-0000-0000-0000CC310000}"/>
    <cellStyle name="20% - Accent6 2 2 2 2 6" xfId="12722" xr:uid="{00000000-0005-0000-0000-0000CD310000}"/>
    <cellStyle name="20% - Accent6 2 2 2 2 7" xfId="12723" xr:uid="{00000000-0005-0000-0000-0000CE310000}"/>
    <cellStyle name="20% - Accent6 2 2 2 2 8" xfId="12724" xr:uid="{00000000-0005-0000-0000-0000CF310000}"/>
    <cellStyle name="20% - Accent6 2 2 2 2 9" xfId="12725" xr:uid="{00000000-0005-0000-0000-0000D0310000}"/>
    <cellStyle name="20% - Accent6 2 2 2 2_OATT calc" xfId="12726" xr:uid="{00000000-0005-0000-0000-0000D1310000}"/>
    <cellStyle name="20% - Accent6 2 2 2 3" xfId="12727" xr:uid="{00000000-0005-0000-0000-0000D2310000}"/>
    <cellStyle name="20% - Accent6 2 2 2 3 10" xfId="12728" xr:uid="{00000000-0005-0000-0000-0000D3310000}"/>
    <cellStyle name="20% - Accent6 2 2 2 3 11" xfId="12729" xr:uid="{00000000-0005-0000-0000-0000D4310000}"/>
    <cellStyle name="20% - Accent6 2 2 2 3 2" xfId="12730" xr:uid="{00000000-0005-0000-0000-0000D5310000}"/>
    <cellStyle name="20% - Accent6 2 2 2 3 2 2" xfId="12731" xr:uid="{00000000-0005-0000-0000-0000D6310000}"/>
    <cellStyle name="20% - Accent6 2 2 2 3 2 2 2" xfId="12732" xr:uid="{00000000-0005-0000-0000-0000D7310000}"/>
    <cellStyle name="20% - Accent6 2 2 2 3 2 2 3" xfId="12733" xr:uid="{00000000-0005-0000-0000-0000D8310000}"/>
    <cellStyle name="20% - Accent6 2 2 2 3 2 2_OATT calc" xfId="12734" xr:uid="{00000000-0005-0000-0000-0000D9310000}"/>
    <cellStyle name="20% - Accent6 2 2 2 3 2 3" xfId="12735" xr:uid="{00000000-0005-0000-0000-0000DA310000}"/>
    <cellStyle name="20% - Accent6 2 2 2 3 2 4" xfId="12736" xr:uid="{00000000-0005-0000-0000-0000DB310000}"/>
    <cellStyle name="20% - Accent6 2 2 2 3 2 5" xfId="12737" xr:uid="{00000000-0005-0000-0000-0000DC310000}"/>
    <cellStyle name="20% - Accent6 2 2 2 3 2_OATT calc" xfId="12738" xr:uid="{00000000-0005-0000-0000-0000DD310000}"/>
    <cellStyle name="20% - Accent6 2 2 2 3 3" xfId="12739" xr:uid="{00000000-0005-0000-0000-0000DE310000}"/>
    <cellStyle name="20% - Accent6 2 2 2 3 3 2" xfId="12740" xr:uid="{00000000-0005-0000-0000-0000DF310000}"/>
    <cellStyle name="20% - Accent6 2 2 2 3 3 2 2" xfId="12741" xr:uid="{00000000-0005-0000-0000-0000E0310000}"/>
    <cellStyle name="20% - Accent6 2 2 2 3 3 2 3" xfId="12742" xr:uid="{00000000-0005-0000-0000-0000E1310000}"/>
    <cellStyle name="20% - Accent6 2 2 2 3 3 2_OATT calc" xfId="12743" xr:uid="{00000000-0005-0000-0000-0000E2310000}"/>
    <cellStyle name="20% - Accent6 2 2 2 3 3 3" xfId="12744" xr:uid="{00000000-0005-0000-0000-0000E3310000}"/>
    <cellStyle name="20% - Accent6 2 2 2 3 3 4" xfId="12745" xr:uid="{00000000-0005-0000-0000-0000E4310000}"/>
    <cellStyle name="20% - Accent6 2 2 2 3 3_OATT calc" xfId="12746" xr:uid="{00000000-0005-0000-0000-0000E5310000}"/>
    <cellStyle name="20% - Accent6 2 2 2 3 4" xfId="12747" xr:uid="{00000000-0005-0000-0000-0000E6310000}"/>
    <cellStyle name="20% - Accent6 2 2 2 3 4 2" xfId="12748" xr:uid="{00000000-0005-0000-0000-0000E7310000}"/>
    <cellStyle name="20% - Accent6 2 2 2 3 4 3" xfId="12749" xr:uid="{00000000-0005-0000-0000-0000E8310000}"/>
    <cellStyle name="20% - Accent6 2 2 2 3 4_OATT calc" xfId="12750" xr:uid="{00000000-0005-0000-0000-0000E9310000}"/>
    <cellStyle name="20% - Accent6 2 2 2 3 5" xfId="12751" xr:uid="{00000000-0005-0000-0000-0000EA310000}"/>
    <cellStyle name="20% - Accent6 2 2 2 3 6" xfId="12752" xr:uid="{00000000-0005-0000-0000-0000EB310000}"/>
    <cellStyle name="20% - Accent6 2 2 2 3 7" xfId="12753" xr:uid="{00000000-0005-0000-0000-0000EC310000}"/>
    <cellStyle name="20% - Accent6 2 2 2 3 8" xfId="12754" xr:uid="{00000000-0005-0000-0000-0000ED310000}"/>
    <cellStyle name="20% - Accent6 2 2 2 3 9" xfId="12755" xr:uid="{00000000-0005-0000-0000-0000EE310000}"/>
    <cellStyle name="20% - Accent6 2 2 2 3_OATT calc" xfId="12756" xr:uid="{00000000-0005-0000-0000-0000EF310000}"/>
    <cellStyle name="20% - Accent6 2 2 2 4" xfId="12757" xr:uid="{00000000-0005-0000-0000-0000F0310000}"/>
    <cellStyle name="20% - Accent6 2 2 2 4 2" xfId="12758" xr:uid="{00000000-0005-0000-0000-0000F1310000}"/>
    <cellStyle name="20% - Accent6 2 2 2 4 2 2" xfId="12759" xr:uid="{00000000-0005-0000-0000-0000F2310000}"/>
    <cellStyle name="20% - Accent6 2 2 2 4 2 3" xfId="12760" xr:uid="{00000000-0005-0000-0000-0000F3310000}"/>
    <cellStyle name="20% - Accent6 2 2 2 4 2_OATT calc" xfId="12761" xr:uid="{00000000-0005-0000-0000-0000F4310000}"/>
    <cellStyle name="20% - Accent6 2 2 2 4 3" xfId="12762" xr:uid="{00000000-0005-0000-0000-0000F5310000}"/>
    <cellStyle name="20% - Accent6 2 2 2 4 4" xfId="12763" xr:uid="{00000000-0005-0000-0000-0000F6310000}"/>
    <cellStyle name="20% - Accent6 2 2 2 4 5" xfId="12764" xr:uid="{00000000-0005-0000-0000-0000F7310000}"/>
    <cellStyle name="20% - Accent6 2 2 2 4_OATT calc" xfId="12765" xr:uid="{00000000-0005-0000-0000-0000F8310000}"/>
    <cellStyle name="20% - Accent6 2 2 2 5" xfId="12766" xr:uid="{00000000-0005-0000-0000-0000F9310000}"/>
    <cellStyle name="20% - Accent6 2 2 2 5 2" xfId="12767" xr:uid="{00000000-0005-0000-0000-0000FA310000}"/>
    <cellStyle name="20% - Accent6 2 2 2 5 2 2" xfId="12768" xr:uid="{00000000-0005-0000-0000-0000FB310000}"/>
    <cellStyle name="20% - Accent6 2 2 2 5 2 3" xfId="12769" xr:uid="{00000000-0005-0000-0000-0000FC310000}"/>
    <cellStyle name="20% - Accent6 2 2 2 5 2_OATT calc" xfId="12770" xr:uid="{00000000-0005-0000-0000-0000FD310000}"/>
    <cellStyle name="20% - Accent6 2 2 2 5 3" xfId="12771" xr:uid="{00000000-0005-0000-0000-0000FE310000}"/>
    <cellStyle name="20% - Accent6 2 2 2 5 4" xfId="12772" xr:uid="{00000000-0005-0000-0000-0000FF310000}"/>
    <cellStyle name="20% - Accent6 2 2 2 5_OATT calc" xfId="12773" xr:uid="{00000000-0005-0000-0000-000000320000}"/>
    <cellStyle name="20% - Accent6 2 2 2 6" xfId="12774" xr:uid="{00000000-0005-0000-0000-000001320000}"/>
    <cellStyle name="20% - Accent6 2 2 2 6 2" xfId="12775" xr:uid="{00000000-0005-0000-0000-000002320000}"/>
    <cellStyle name="20% - Accent6 2 2 2 6 3" xfId="12776" xr:uid="{00000000-0005-0000-0000-000003320000}"/>
    <cellStyle name="20% - Accent6 2 2 2 6_OATT calc" xfId="12777" xr:uid="{00000000-0005-0000-0000-000004320000}"/>
    <cellStyle name="20% - Accent6 2 2 2 7" xfId="12778" xr:uid="{00000000-0005-0000-0000-000005320000}"/>
    <cellStyle name="20% - Accent6 2 2 2 8" xfId="12779" xr:uid="{00000000-0005-0000-0000-000006320000}"/>
    <cellStyle name="20% - Accent6 2 2 2 9" xfId="12780" xr:uid="{00000000-0005-0000-0000-000007320000}"/>
    <cellStyle name="20% - Accent6 2 2 2_OATT calc" xfId="12781" xr:uid="{00000000-0005-0000-0000-000008320000}"/>
    <cellStyle name="20% - Accent6 2 2 3" xfId="12782" xr:uid="{00000000-0005-0000-0000-000009320000}"/>
    <cellStyle name="20% - Accent6 2 2 3 10" xfId="12783" xr:uid="{00000000-0005-0000-0000-00000A320000}"/>
    <cellStyle name="20% - Accent6 2 2 3 11" xfId="12784" xr:uid="{00000000-0005-0000-0000-00000B320000}"/>
    <cellStyle name="20% - Accent6 2 2 3 12" xfId="12785" xr:uid="{00000000-0005-0000-0000-00000C320000}"/>
    <cellStyle name="20% - Accent6 2 2 3 2" xfId="12786" xr:uid="{00000000-0005-0000-0000-00000D320000}"/>
    <cellStyle name="20% - Accent6 2 2 3 2 10" xfId="12787" xr:uid="{00000000-0005-0000-0000-00000E320000}"/>
    <cellStyle name="20% - Accent6 2 2 3 2 11" xfId="12788" xr:uid="{00000000-0005-0000-0000-00000F320000}"/>
    <cellStyle name="20% - Accent6 2 2 3 2 2" xfId="12789" xr:uid="{00000000-0005-0000-0000-000010320000}"/>
    <cellStyle name="20% - Accent6 2 2 3 2 2 10" xfId="12790" xr:uid="{00000000-0005-0000-0000-000011320000}"/>
    <cellStyle name="20% - Accent6 2 2 3 2 2 11" xfId="12791" xr:uid="{00000000-0005-0000-0000-000012320000}"/>
    <cellStyle name="20% - Accent6 2 2 3 2 2 2" xfId="12792" xr:uid="{00000000-0005-0000-0000-000013320000}"/>
    <cellStyle name="20% - Accent6 2 2 3 2 2 2 2" xfId="12793" xr:uid="{00000000-0005-0000-0000-000014320000}"/>
    <cellStyle name="20% - Accent6 2 2 3 2 2 2 2 2" xfId="12794" xr:uid="{00000000-0005-0000-0000-000015320000}"/>
    <cellStyle name="20% - Accent6 2 2 3 2 2 2 2 3" xfId="12795" xr:uid="{00000000-0005-0000-0000-000016320000}"/>
    <cellStyle name="20% - Accent6 2 2 3 2 2 2 2_OATT calc" xfId="12796" xr:uid="{00000000-0005-0000-0000-000017320000}"/>
    <cellStyle name="20% - Accent6 2 2 3 2 2 2 3" xfId="12797" xr:uid="{00000000-0005-0000-0000-000018320000}"/>
    <cellStyle name="20% - Accent6 2 2 3 2 2 2 4" xfId="12798" xr:uid="{00000000-0005-0000-0000-000019320000}"/>
    <cellStyle name="20% - Accent6 2 2 3 2 2 2 5" xfId="12799" xr:uid="{00000000-0005-0000-0000-00001A320000}"/>
    <cellStyle name="20% - Accent6 2 2 3 2 2 2_OATT calc" xfId="12800" xr:uid="{00000000-0005-0000-0000-00001B320000}"/>
    <cellStyle name="20% - Accent6 2 2 3 2 2 3" xfId="12801" xr:uid="{00000000-0005-0000-0000-00001C320000}"/>
    <cellStyle name="20% - Accent6 2 2 3 2 2 3 2" xfId="12802" xr:uid="{00000000-0005-0000-0000-00001D320000}"/>
    <cellStyle name="20% - Accent6 2 2 3 2 2 3 2 2" xfId="12803" xr:uid="{00000000-0005-0000-0000-00001E320000}"/>
    <cellStyle name="20% - Accent6 2 2 3 2 2 3 2 3" xfId="12804" xr:uid="{00000000-0005-0000-0000-00001F320000}"/>
    <cellStyle name="20% - Accent6 2 2 3 2 2 3 2_OATT calc" xfId="12805" xr:uid="{00000000-0005-0000-0000-000020320000}"/>
    <cellStyle name="20% - Accent6 2 2 3 2 2 3 3" xfId="12806" xr:uid="{00000000-0005-0000-0000-000021320000}"/>
    <cellStyle name="20% - Accent6 2 2 3 2 2 3 4" xfId="12807" xr:uid="{00000000-0005-0000-0000-000022320000}"/>
    <cellStyle name="20% - Accent6 2 2 3 2 2 3_OATT calc" xfId="12808" xr:uid="{00000000-0005-0000-0000-000023320000}"/>
    <cellStyle name="20% - Accent6 2 2 3 2 2 4" xfId="12809" xr:uid="{00000000-0005-0000-0000-000024320000}"/>
    <cellStyle name="20% - Accent6 2 2 3 2 2 4 2" xfId="12810" xr:uid="{00000000-0005-0000-0000-000025320000}"/>
    <cellStyle name="20% - Accent6 2 2 3 2 2 4 3" xfId="12811" xr:uid="{00000000-0005-0000-0000-000026320000}"/>
    <cellStyle name="20% - Accent6 2 2 3 2 2 4_OATT calc" xfId="12812" xr:uid="{00000000-0005-0000-0000-000027320000}"/>
    <cellStyle name="20% - Accent6 2 2 3 2 2 5" xfId="12813" xr:uid="{00000000-0005-0000-0000-000028320000}"/>
    <cellStyle name="20% - Accent6 2 2 3 2 2 6" xfId="12814" xr:uid="{00000000-0005-0000-0000-000029320000}"/>
    <cellStyle name="20% - Accent6 2 2 3 2 2 7" xfId="12815" xr:uid="{00000000-0005-0000-0000-00002A320000}"/>
    <cellStyle name="20% - Accent6 2 2 3 2 2 8" xfId="12816" xr:uid="{00000000-0005-0000-0000-00002B320000}"/>
    <cellStyle name="20% - Accent6 2 2 3 2 2 9" xfId="12817" xr:uid="{00000000-0005-0000-0000-00002C320000}"/>
    <cellStyle name="20% - Accent6 2 2 3 2 2_OATT calc" xfId="12818" xr:uid="{00000000-0005-0000-0000-00002D320000}"/>
    <cellStyle name="20% - Accent6 2 2 3 2 3" xfId="12819" xr:uid="{00000000-0005-0000-0000-00002E320000}"/>
    <cellStyle name="20% - Accent6 2 2 3 2 3 2" xfId="12820" xr:uid="{00000000-0005-0000-0000-00002F320000}"/>
    <cellStyle name="20% - Accent6 2 2 3 2 3 2 2" xfId="12821" xr:uid="{00000000-0005-0000-0000-000030320000}"/>
    <cellStyle name="20% - Accent6 2 2 3 2 3 2 3" xfId="12822" xr:uid="{00000000-0005-0000-0000-000031320000}"/>
    <cellStyle name="20% - Accent6 2 2 3 2 3 2_OATT calc" xfId="12823" xr:uid="{00000000-0005-0000-0000-000032320000}"/>
    <cellStyle name="20% - Accent6 2 2 3 2 3 3" xfId="12824" xr:uid="{00000000-0005-0000-0000-000033320000}"/>
    <cellStyle name="20% - Accent6 2 2 3 2 3 4" xfId="12825" xr:uid="{00000000-0005-0000-0000-000034320000}"/>
    <cellStyle name="20% - Accent6 2 2 3 2 3 5" xfId="12826" xr:uid="{00000000-0005-0000-0000-000035320000}"/>
    <cellStyle name="20% - Accent6 2 2 3 2 3_OATT calc" xfId="12827" xr:uid="{00000000-0005-0000-0000-000036320000}"/>
    <cellStyle name="20% - Accent6 2 2 3 2 4" xfId="12828" xr:uid="{00000000-0005-0000-0000-000037320000}"/>
    <cellStyle name="20% - Accent6 2 2 3 2 4 2" xfId="12829" xr:uid="{00000000-0005-0000-0000-000038320000}"/>
    <cellStyle name="20% - Accent6 2 2 3 2 4 2 2" xfId="12830" xr:uid="{00000000-0005-0000-0000-000039320000}"/>
    <cellStyle name="20% - Accent6 2 2 3 2 4 2 3" xfId="12831" xr:uid="{00000000-0005-0000-0000-00003A320000}"/>
    <cellStyle name="20% - Accent6 2 2 3 2 4 2_OATT calc" xfId="12832" xr:uid="{00000000-0005-0000-0000-00003B320000}"/>
    <cellStyle name="20% - Accent6 2 2 3 2 4 3" xfId="12833" xr:uid="{00000000-0005-0000-0000-00003C320000}"/>
    <cellStyle name="20% - Accent6 2 2 3 2 4 4" xfId="12834" xr:uid="{00000000-0005-0000-0000-00003D320000}"/>
    <cellStyle name="20% - Accent6 2 2 3 2 4_OATT calc" xfId="12835" xr:uid="{00000000-0005-0000-0000-00003E320000}"/>
    <cellStyle name="20% - Accent6 2 2 3 2 5" xfId="12836" xr:uid="{00000000-0005-0000-0000-00003F320000}"/>
    <cellStyle name="20% - Accent6 2 2 3 2 5 2" xfId="12837" xr:uid="{00000000-0005-0000-0000-000040320000}"/>
    <cellStyle name="20% - Accent6 2 2 3 2 5 3" xfId="12838" xr:uid="{00000000-0005-0000-0000-000041320000}"/>
    <cellStyle name="20% - Accent6 2 2 3 2 5_OATT calc" xfId="12839" xr:uid="{00000000-0005-0000-0000-000042320000}"/>
    <cellStyle name="20% - Accent6 2 2 3 2 6" xfId="12840" xr:uid="{00000000-0005-0000-0000-000043320000}"/>
    <cellStyle name="20% - Accent6 2 2 3 2 7" xfId="12841" xr:uid="{00000000-0005-0000-0000-000044320000}"/>
    <cellStyle name="20% - Accent6 2 2 3 2 8" xfId="12842" xr:uid="{00000000-0005-0000-0000-000045320000}"/>
    <cellStyle name="20% - Accent6 2 2 3 2 9" xfId="12843" xr:uid="{00000000-0005-0000-0000-000046320000}"/>
    <cellStyle name="20% - Accent6 2 2 3 2_OATT calc" xfId="12844" xr:uid="{00000000-0005-0000-0000-000047320000}"/>
    <cellStyle name="20% - Accent6 2 2 3 3" xfId="12845" xr:uid="{00000000-0005-0000-0000-000048320000}"/>
    <cellStyle name="20% - Accent6 2 2 3 3 10" xfId="12846" xr:uid="{00000000-0005-0000-0000-000049320000}"/>
    <cellStyle name="20% - Accent6 2 2 3 3 11" xfId="12847" xr:uid="{00000000-0005-0000-0000-00004A320000}"/>
    <cellStyle name="20% - Accent6 2 2 3 3 2" xfId="12848" xr:uid="{00000000-0005-0000-0000-00004B320000}"/>
    <cellStyle name="20% - Accent6 2 2 3 3 2 2" xfId="12849" xr:uid="{00000000-0005-0000-0000-00004C320000}"/>
    <cellStyle name="20% - Accent6 2 2 3 3 2 2 2" xfId="12850" xr:uid="{00000000-0005-0000-0000-00004D320000}"/>
    <cellStyle name="20% - Accent6 2 2 3 3 2 2 3" xfId="12851" xr:uid="{00000000-0005-0000-0000-00004E320000}"/>
    <cellStyle name="20% - Accent6 2 2 3 3 2 2_OATT calc" xfId="12852" xr:uid="{00000000-0005-0000-0000-00004F320000}"/>
    <cellStyle name="20% - Accent6 2 2 3 3 2 3" xfId="12853" xr:uid="{00000000-0005-0000-0000-000050320000}"/>
    <cellStyle name="20% - Accent6 2 2 3 3 2 4" xfId="12854" xr:uid="{00000000-0005-0000-0000-000051320000}"/>
    <cellStyle name="20% - Accent6 2 2 3 3 2 5" xfId="12855" xr:uid="{00000000-0005-0000-0000-000052320000}"/>
    <cellStyle name="20% - Accent6 2 2 3 3 2_OATT calc" xfId="12856" xr:uid="{00000000-0005-0000-0000-000053320000}"/>
    <cellStyle name="20% - Accent6 2 2 3 3 3" xfId="12857" xr:uid="{00000000-0005-0000-0000-000054320000}"/>
    <cellStyle name="20% - Accent6 2 2 3 3 3 2" xfId="12858" xr:uid="{00000000-0005-0000-0000-000055320000}"/>
    <cellStyle name="20% - Accent6 2 2 3 3 3 2 2" xfId="12859" xr:uid="{00000000-0005-0000-0000-000056320000}"/>
    <cellStyle name="20% - Accent6 2 2 3 3 3 2 3" xfId="12860" xr:uid="{00000000-0005-0000-0000-000057320000}"/>
    <cellStyle name="20% - Accent6 2 2 3 3 3 2_OATT calc" xfId="12861" xr:uid="{00000000-0005-0000-0000-000058320000}"/>
    <cellStyle name="20% - Accent6 2 2 3 3 3 3" xfId="12862" xr:uid="{00000000-0005-0000-0000-000059320000}"/>
    <cellStyle name="20% - Accent6 2 2 3 3 3 4" xfId="12863" xr:uid="{00000000-0005-0000-0000-00005A320000}"/>
    <cellStyle name="20% - Accent6 2 2 3 3 3_OATT calc" xfId="12864" xr:uid="{00000000-0005-0000-0000-00005B320000}"/>
    <cellStyle name="20% - Accent6 2 2 3 3 4" xfId="12865" xr:uid="{00000000-0005-0000-0000-00005C320000}"/>
    <cellStyle name="20% - Accent6 2 2 3 3 4 2" xfId="12866" xr:uid="{00000000-0005-0000-0000-00005D320000}"/>
    <cellStyle name="20% - Accent6 2 2 3 3 4 3" xfId="12867" xr:uid="{00000000-0005-0000-0000-00005E320000}"/>
    <cellStyle name="20% - Accent6 2 2 3 3 4_OATT calc" xfId="12868" xr:uid="{00000000-0005-0000-0000-00005F320000}"/>
    <cellStyle name="20% - Accent6 2 2 3 3 5" xfId="12869" xr:uid="{00000000-0005-0000-0000-000060320000}"/>
    <cellStyle name="20% - Accent6 2 2 3 3 6" xfId="12870" xr:uid="{00000000-0005-0000-0000-000061320000}"/>
    <cellStyle name="20% - Accent6 2 2 3 3 7" xfId="12871" xr:uid="{00000000-0005-0000-0000-000062320000}"/>
    <cellStyle name="20% - Accent6 2 2 3 3 8" xfId="12872" xr:uid="{00000000-0005-0000-0000-000063320000}"/>
    <cellStyle name="20% - Accent6 2 2 3 3 9" xfId="12873" xr:uid="{00000000-0005-0000-0000-000064320000}"/>
    <cellStyle name="20% - Accent6 2 2 3 3_OATT calc" xfId="12874" xr:uid="{00000000-0005-0000-0000-000065320000}"/>
    <cellStyle name="20% - Accent6 2 2 3 4" xfId="12875" xr:uid="{00000000-0005-0000-0000-000066320000}"/>
    <cellStyle name="20% - Accent6 2 2 3 4 2" xfId="12876" xr:uid="{00000000-0005-0000-0000-000067320000}"/>
    <cellStyle name="20% - Accent6 2 2 3 4 2 2" xfId="12877" xr:uid="{00000000-0005-0000-0000-000068320000}"/>
    <cellStyle name="20% - Accent6 2 2 3 4 2 3" xfId="12878" xr:uid="{00000000-0005-0000-0000-000069320000}"/>
    <cellStyle name="20% - Accent6 2 2 3 4 2_OATT calc" xfId="12879" xr:uid="{00000000-0005-0000-0000-00006A320000}"/>
    <cellStyle name="20% - Accent6 2 2 3 4 3" xfId="12880" xr:uid="{00000000-0005-0000-0000-00006B320000}"/>
    <cellStyle name="20% - Accent6 2 2 3 4 4" xfId="12881" xr:uid="{00000000-0005-0000-0000-00006C320000}"/>
    <cellStyle name="20% - Accent6 2 2 3 4 5" xfId="12882" xr:uid="{00000000-0005-0000-0000-00006D320000}"/>
    <cellStyle name="20% - Accent6 2 2 3 4_OATT calc" xfId="12883" xr:uid="{00000000-0005-0000-0000-00006E320000}"/>
    <cellStyle name="20% - Accent6 2 2 3 5" xfId="12884" xr:uid="{00000000-0005-0000-0000-00006F320000}"/>
    <cellStyle name="20% - Accent6 2 2 3 5 2" xfId="12885" xr:uid="{00000000-0005-0000-0000-000070320000}"/>
    <cellStyle name="20% - Accent6 2 2 3 5 2 2" xfId="12886" xr:uid="{00000000-0005-0000-0000-000071320000}"/>
    <cellStyle name="20% - Accent6 2 2 3 5 2 3" xfId="12887" xr:uid="{00000000-0005-0000-0000-000072320000}"/>
    <cellStyle name="20% - Accent6 2 2 3 5 2_OATT calc" xfId="12888" xr:uid="{00000000-0005-0000-0000-000073320000}"/>
    <cellStyle name="20% - Accent6 2 2 3 5 3" xfId="12889" xr:uid="{00000000-0005-0000-0000-000074320000}"/>
    <cellStyle name="20% - Accent6 2 2 3 5 4" xfId="12890" xr:uid="{00000000-0005-0000-0000-000075320000}"/>
    <cellStyle name="20% - Accent6 2 2 3 5_OATT calc" xfId="12891" xr:uid="{00000000-0005-0000-0000-000076320000}"/>
    <cellStyle name="20% - Accent6 2 2 3 6" xfId="12892" xr:uid="{00000000-0005-0000-0000-000077320000}"/>
    <cellStyle name="20% - Accent6 2 2 3 6 2" xfId="12893" xr:uid="{00000000-0005-0000-0000-000078320000}"/>
    <cellStyle name="20% - Accent6 2 2 3 6 3" xfId="12894" xr:uid="{00000000-0005-0000-0000-000079320000}"/>
    <cellStyle name="20% - Accent6 2 2 3 6_OATT calc" xfId="12895" xr:uid="{00000000-0005-0000-0000-00007A320000}"/>
    <cellStyle name="20% - Accent6 2 2 3 7" xfId="12896" xr:uid="{00000000-0005-0000-0000-00007B320000}"/>
    <cellStyle name="20% - Accent6 2 2 3 8" xfId="12897" xr:uid="{00000000-0005-0000-0000-00007C320000}"/>
    <cellStyle name="20% - Accent6 2 2 3 9" xfId="12898" xr:uid="{00000000-0005-0000-0000-00007D320000}"/>
    <cellStyle name="20% - Accent6 2 2 3_OATT calc" xfId="12899" xr:uid="{00000000-0005-0000-0000-00007E320000}"/>
    <cellStyle name="20% - Accent6 2 2 4" xfId="12900" xr:uid="{00000000-0005-0000-0000-00007F320000}"/>
    <cellStyle name="20% - Accent6 2 2 4 10" xfId="12901" xr:uid="{00000000-0005-0000-0000-000080320000}"/>
    <cellStyle name="20% - Accent6 2 2 4 11" xfId="12902" xr:uid="{00000000-0005-0000-0000-000081320000}"/>
    <cellStyle name="20% - Accent6 2 2 4 2" xfId="12903" xr:uid="{00000000-0005-0000-0000-000082320000}"/>
    <cellStyle name="20% - Accent6 2 2 4 2 10" xfId="12904" xr:uid="{00000000-0005-0000-0000-000083320000}"/>
    <cellStyle name="20% - Accent6 2 2 4 2 11" xfId="12905" xr:uid="{00000000-0005-0000-0000-000084320000}"/>
    <cellStyle name="20% - Accent6 2 2 4 2 2" xfId="12906" xr:uid="{00000000-0005-0000-0000-000085320000}"/>
    <cellStyle name="20% - Accent6 2 2 4 2 2 2" xfId="12907" xr:uid="{00000000-0005-0000-0000-000086320000}"/>
    <cellStyle name="20% - Accent6 2 2 4 2 2 2 2" xfId="12908" xr:uid="{00000000-0005-0000-0000-000087320000}"/>
    <cellStyle name="20% - Accent6 2 2 4 2 2 2 3" xfId="12909" xr:uid="{00000000-0005-0000-0000-000088320000}"/>
    <cellStyle name="20% - Accent6 2 2 4 2 2 2_OATT calc" xfId="12910" xr:uid="{00000000-0005-0000-0000-000089320000}"/>
    <cellStyle name="20% - Accent6 2 2 4 2 2 3" xfId="12911" xr:uid="{00000000-0005-0000-0000-00008A320000}"/>
    <cellStyle name="20% - Accent6 2 2 4 2 2 4" xfId="12912" xr:uid="{00000000-0005-0000-0000-00008B320000}"/>
    <cellStyle name="20% - Accent6 2 2 4 2 2 5" xfId="12913" xr:uid="{00000000-0005-0000-0000-00008C320000}"/>
    <cellStyle name="20% - Accent6 2 2 4 2 2_OATT calc" xfId="12914" xr:uid="{00000000-0005-0000-0000-00008D320000}"/>
    <cellStyle name="20% - Accent6 2 2 4 2 3" xfId="12915" xr:uid="{00000000-0005-0000-0000-00008E320000}"/>
    <cellStyle name="20% - Accent6 2 2 4 2 3 2" xfId="12916" xr:uid="{00000000-0005-0000-0000-00008F320000}"/>
    <cellStyle name="20% - Accent6 2 2 4 2 3 2 2" xfId="12917" xr:uid="{00000000-0005-0000-0000-000090320000}"/>
    <cellStyle name="20% - Accent6 2 2 4 2 3 2 3" xfId="12918" xr:uid="{00000000-0005-0000-0000-000091320000}"/>
    <cellStyle name="20% - Accent6 2 2 4 2 3 2_OATT calc" xfId="12919" xr:uid="{00000000-0005-0000-0000-000092320000}"/>
    <cellStyle name="20% - Accent6 2 2 4 2 3 3" xfId="12920" xr:uid="{00000000-0005-0000-0000-000093320000}"/>
    <cellStyle name="20% - Accent6 2 2 4 2 3 4" xfId="12921" xr:uid="{00000000-0005-0000-0000-000094320000}"/>
    <cellStyle name="20% - Accent6 2 2 4 2 3_OATT calc" xfId="12922" xr:uid="{00000000-0005-0000-0000-000095320000}"/>
    <cellStyle name="20% - Accent6 2 2 4 2 4" xfId="12923" xr:uid="{00000000-0005-0000-0000-000096320000}"/>
    <cellStyle name="20% - Accent6 2 2 4 2 4 2" xfId="12924" xr:uid="{00000000-0005-0000-0000-000097320000}"/>
    <cellStyle name="20% - Accent6 2 2 4 2 4 3" xfId="12925" xr:uid="{00000000-0005-0000-0000-000098320000}"/>
    <cellStyle name="20% - Accent6 2 2 4 2 4_OATT calc" xfId="12926" xr:uid="{00000000-0005-0000-0000-000099320000}"/>
    <cellStyle name="20% - Accent6 2 2 4 2 5" xfId="12927" xr:uid="{00000000-0005-0000-0000-00009A320000}"/>
    <cellStyle name="20% - Accent6 2 2 4 2 6" xfId="12928" xr:uid="{00000000-0005-0000-0000-00009B320000}"/>
    <cellStyle name="20% - Accent6 2 2 4 2 7" xfId="12929" xr:uid="{00000000-0005-0000-0000-00009C320000}"/>
    <cellStyle name="20% - Accent6 2 2 4 2 8" xfId="12930" xr:uid="{00000000-0005-0000-0000-00009D320000}"/>
    <cellStyle name="20% - Accent6 2 2 4 2 9" xfId="12931" xr:uid="{00000000-0005-0000-0000-00009E320000}"/>
    <cellStyle name="20% - Accent6 2 2 4 2_OATT calc" xfId="12932" xr:uid="{00000000-0005-0000-0000-00009F320000}"/>
    <cellStyle name="20% - Accent6 2 2 4 3" xfId="12933" xr:uid="{00000000-0005-0000-0000-0000A0320000}"/>
    <cellStyle name="20% - Accent6 2 2 4 3 2" xfId="12934" xr:uid="{00000000-0005-0000-0000-0000A1320000}"/>
    <cellStyle name="20% - Accent6 2 2 4 3 2 2" xfId="12935" xr:uid="{00000000-0005-0000-0000-0000A2320000}"/>
    <cellStyle name="20% - Accent6 2 2 4 3 2 3" xfId="12936" xr:uid="{00000000-0005-0000-0000-0000A3320000}"/>
    <cellStyle name="20% - Accent6 2 2 4 3 2_OATT calc" xfId="12937" xr:uid="{00000000-0005-0000-0000-0000A4320000}"/>
    <cellStyle name="20% - Accent6 2 2 4 3 3" xfId="12938" xr:uid="{00000000-0005-0000-0000-0000A5320000}"/>
    <cellStyle name="20% - Accent6 2 2 4 3 4" xfId="12939" xr:uid="{00000000-0005-0000-0000-0000A6320000}"/>
    <cellStyle name="20% - Accent6 2 2 4 3 5" xfId="12940" xr:uid="{00000000-0005-0000-0000-0000A7320000}"/>
    <cellStyle name="20% - Accent6 2 2 4 3_OATT calc" xfId="12941" xr:uid="{00000000-0005-0000-0000-0000A8320000}"/>
    <cellStyle name="20% - Accent6 2 2 4 4" xfId="12942" xr:uid="{00000000-0005-0000-0000-0000A9320000}"/>
    <cellStyle name="20% - Accent6 2 2 4 4 2" xfId="12943" xr:uid="{00000000-0005-0000-0000-0000AA320000}"/>
    <cellStyle name="20% - Accent6 2 2 4 4 2 2" xfId="12944" xr:uid="{00000000-0005-0000-0000-0000AB320000}"/>
    <cellStyle name="20% - Accent6 2 2 4 4 2 3" xfId="12945" xr:uid="{00000000-0005-0000-0000-0000AC320000}"/>
    <cellStyle name="20% - Accent6 2 2 4 4 2_OATT calc" xfId="12946" xr:uid="{00000000-0005-0000-0000-0000AD320000}"/>
    <cellStyle name="20% - Accent6 2 2 4 4 3" xfId="12947" xr:uid="{00000000-0005-0000-0000-0000AE320000}"/>
    <cellStyle name="20% - Accent6 2 2 4 4 4" xfId="12948" xr:uid="{00000000-0005-0000-0000-0000AF320000}"/>
    <cellStyle name="20% - Accent6 2 2 4 4_OATT calc" xfId="12949" xr:uid="{00000000-0005-0000-0000-0000B0320000}"/>
    <cellStyle name="20% - Accent6 2 2 4 5" xfId="12950" xr:uid="{00000000-0005-0000-0000-0000B1320000}"/>
    <cellStyle name="20% - Accent6 2 2 4 5 2" xfId="12951" xr:uid="{00000000-0005-0000-0000-0000B2320000}"/>
    <cellStyle name="20% - Accent6 2 2 4 5 3" xfId="12952" xr:uid="{00000000-0005-0000-0000-0000B3320000}"/>
    <cellStyle name="20% - Accent6 2 2 4 5_OATT calc" xfId="12953" xr:uid="{00000000-0005-0000-0000-0000B4320000}"/>
    <cellStyle name="20% - Accent6 2 2 4 6" xfId="12954" xr:uid="{00000000-0005-0000-0000-0000B5320000}"/>
    <cellStyle name="20% - Accent6 2 2 4 7" xfId="12955" xr:uid="{00000000-0005-0000-0000-0000B6320000}"/>
    <cellStyle name="20% - Accent6 2 2 4 8" xfId="12956" xr:uid="{00000000-0005-0000-0000-0000B7320000}"/>
    <cellStyle name="20% - Accent6 2 2 4 9" xfId="12957" xr:uid="{00000000-0005-0000-0000-0000B8320000}"/>
    <cellStyle name="20% - Accent6 2 2 4_OATT calc" xfId="12958" xr:uid="{00000000-0005-0000-0000-0000B9320000}"/>
    <cellStyle name="20% - Accent6 2 2 5" xfId="12959" xr:uid="{00000000-0005-0000-0000-0000BA320000}"/>
    <cellStyle name="20% - Accent6 2 2 5 10" xfId="12960" xr:uid="{00000000-0005-0000-0000-0000BB320000}"/>
    <cellStyle name="20% - Accent6 2 2 5 11" xfId="12961" xr:uid="{00000000-0005-0000-0000-0000BC320000}"/>
    <cellStyle name="20% - Accent6 2 2 5 2" xfId="12962" xr:uid="{00000000-0005-0000-0000-0000BD320000}"/>
    <cellStyle name="20% - Accent6 2 2 5 2 2" xfId="12963" xr:uid="{00000000-0005-0000-0000-0000BE320000}"/>
    <cellStyle name="20% - Accent6 2 2 5 2 2 2" xfId="12964" xr:uid="{00000000-0005-0000-0000-0000BF320000}"/>
    <cellStyle name="20% - Accent6 2 2 5 2 2 3" xfId="12965" xr:uid="{00000000-0005-0000-0000-0000C0320000}"/>
    <cellStyle name="20% - Accent6 2 2 5 2 2_OATT calc" xfId="12966" xr:uid="{00000000-0005-0000-0000-0000C1320000}"/>
    <cellStyle name="20% - Accent6 2 2 5 2 3" xfId="12967" xr:uid="{00000000-0005-0000-0000-0000C2320000}"/>
    <cellStyle name="20% - Accent6 2 2 5 2 4" xfId="12968" xr:uid="{00000000-0005-0000-0000-0000C3320000}"/>
    <cellStyle name="20% - Accent6 2 2 5 2 5" xfId="12969" xr:uid="{00000000-0005-0000-0000-0000C4320000}"/>
    <cellStyle name="20% - Accent6 2 2 5 2_OATT calc" xfId="12970" xr:uid="{00000000-0005-0000-0000-0000C5320000}"/>
    <cellStyle name="20% - Accent6 2 2 5 3" xfId="12971" xr:uid="{00000000-0005-0000-0000-0000C6320000}"/>
    <cellStyle name="20% - Accent6 2 2 5 3 2" xfId="12972" xr:uid="{00000000-0005-0000-0000-0000C7320000}"/>
    <cellStyle name="20% - Accent6 2 2 5 3 2 2" xfId="12973" xr:uid="{00000000-0005-0000-0000-0000C8320000}"/>
    <cellStyle name="20% - Accent6 2 2 5 3 2 3" xfId="12974" xr:uid="{00000000-0005-0000-0000-0000C9320000}"/>
    <cellStyle name="20% - Accent6 2 2 5 3 2_OATT calc" xfId="12975" xr:uid="{00000000-0005-0000-0000-0000CA320000}"/>
    <cellStyle name="20% - Accent6 2 2 5 3 3" xfId="12976" xr:uid="{00000000-0005-0000-0000-0000CB320000}"/>
    <cellStyle name="20% - Accent6 2 2 5 3 4" xfId="12977" xr:uid="{00000000-0005-0000-0000-0000CC320000}"/>
    <cellStyle name="20% - Accent6 2 2 5 3_OATT calc" xfId="12978" xr:uid="{00000000-0005-0000-0000-0000CD320000}"/>
    <cellStyle name="20% - Accent6 2 2 5 4" xfId="12979" xr:uid="{00000000-0005-0000-0000-0000CE320000}"/>
    <cellStyle name="20% - Accent6 2 2 5 4 2" xfId="12980" xr:uid="{00000000-0005-0000-0000-0000CF320000}"/>
    <cellStyle name="20% - Accent6 2 2 5 4 3" xfId="12981" xr:uid="{00000000-0005-0000-0000-0000D0320000}"/>
    <cellStyle name="20% - Accent6 2 2 5 4_OATT calc" xfId="12982" xr:uid="{00000000-0005-0000-0000-0000D1320000}"/>
    <cellStyle name="20% - Accent6 2 2 5 5" xfId="12983" xr:uid="{00000000-0005-0000-0000-0000D2320000}"/>
    <cellStyle name="20% - Accent6 2 2 5 6" xfId="12984" xr:uid="{00000000-0005-0000-0000-0000D3320000}"/>
    <cellStyle name="20% - Accent6 2 2 5 7" xfId="12985" xr:uid="{00000000-0005-0000-0000-0000D4320000}"/>
    <cellStyle name="20% - Accent6 2 2 5 8" xfId="12986" xr:uid="{00000000-0005-0000-0000-0000D5320000}"/>
    <cellStyle name="20% - Accent6 2 2 5 9" xfId="12987" xr:uid="{00000000-0005-0000-0000-0000D6320000}"/>
    <cellStyle name="20% - Accent6 2 2 5_OATT calc" xfId="12988" xr:uid="{00000000-0005-0000-0000-0000D7320000}"/>
    <cellStyle name="20% - Accent6 2 2 6" xfId="12989" xr:uid="{00000000-0005-0000-0000-0000D8320000}"/>
    <cellStyle name="20% - Accent6 2 2 6 2" xfId="12990" xr:uid="{00000000-0005-0000-0000-0000D9320000}"/>
    <cellStyle name="20% - Accent6 2 2 6 2 2" xfId="12991" xr:uid="{00000000-0005-0000-0000-0000DA320000}"/>
    <cellStyle name="20% - Accent6 2 2 6 2 3" xfId="12992" xr:uid="{00000000-0005-0000-0000-0000DB320000}"/>
    <cellStyle name="20% - Accent6 2 2 6 2_OATT calc" xfId="12993" xr:uid="{00000000-0005-0000-0000-0000DC320000}"/>
    <cellStyle name="20% - Accent6 2 2 6 3" xfId="12994" xr:uid="{00000000-0005-0000-0000-0000DD320000}"/>
    <cellStyle name="20% - Accent6 2 2 6 4" xfId="12995" xr:uid="{00000000-0005-0000-0000-0000DE320000}"/>
    <cellStyle name="20% - Accent6 2 2 6 5" xfId="12996" xr:uid="{00000000-0005-0000-0000-0000DF320000}"/>
    <cellStyle name="20% - Accent6 2 2 6_OATT calc" xfId="12997" xr:uid="{00000000-0005-0000-0000-0000E0320000}"/>
    <cellStyle name="20% - Accent6 2 2 7" xfId="12998" xr:uid="{00000000-0005-0000-0000-0000E1320000}"/>
    <cellStyle name="20% - Accent6 2 2 7 2" xfId="12999" xr:uid="{00000000-0005-0000-0000-0000E2320000}"/>
    <cellStyle name="20% - Accent6 2 2 7 2 2" xfId="13000" xr:uid="{00000000-0005-0000-0000-0000E3320000}"/>
    <cellStyle name="20% - Accent6 2 2 7 2 3" xfId="13001" xr:uid="{00000000-0005-0000-0000-0000E4320000}"/>
    <cellStyle name="20% - Accent6 2 2 7 2_OATT calc" xfId="13002" xr:uid="{00000000-0005-0000-0000-0000E5320000}"/>
    <cellStyle name="20% - Accent6 2 2 7 3" xfId="13003" xr:uid="{00000000-0005-0000-0000-0000E6320000}"/>
    <cellStyle name="20% - Accent6 2 2 7 4" xfId="13004" xr:uid="{00000000-0005-0000-0000-0000E7320000}"/>
    <cellStyle name="20% - Accent6 2 2 7_OATT calc" xfId="13005" xr:uid="{00000000-0005-0000-0000-0000E8320000}"/>
    <cellStyle name="20% - Accent6 2 2 8" xfId="13006" xr:uid="{00000000-0005-0000-0000-0000E9320000}"/>
    <cellStyle name="20% - Accent6 2 2 8 2" xfId="13007" xr:uid="{00000000-0005-0000-0000-0000EA320000}"/>
    <cellStyle name="20% - Accent6 2 2 8 2 2" xfId="13008" xr:uid="{00000000-0005-0000-0000-0000EB320000}"/>
    <cellStyle name="20% - Accent6 2 2 8 2 3" xfId="13009" xr:uid="{00000000-0005-0000-0000-0000EC320000}"/>
    <cellStyle name="20% - Accent6 2 2 8 2_OATT calc" xfId="13010" xr:uid="{00000000-0005-0000-0000-0000ED320000}"/>
    <cellStyle name="20% - Accent6 2 2 8 3" xfId="13011" xr:uid="{00000000-0005-0000-0000-0000EE320000}"/>
    <cellStyle name="20% - Accent6 2 2 8 4" xfId="13012" xr:uid="{00000000-0005-0000-0000-0000EF320000}"/>
    <cellStyle name="20% - Accent6 2 2 8_OATT calc" xfId="13013" xr:uid="{00000000-0005-0000-0000-0000F0320000}"/>
    <cellStyle name="20% - Accent6 2 2 9" xfId="13014" xr:uid="{00000000-0005-0000-0000-0000F1320000}"/>
    <cellStyle name="20% - Accent6 2 2 9 2" xfId="13015" xr:uid="{00000000-0005-0000-0000-0000F2320000}"/>
    <cellStyle name="20% - Accent6 2 2 9 3" xfId="13016" xr:uid="{00000000-0005-0000-0000-0000F3320000}"/>
    <cellStyle name="20% - Accent6 2 2 9_OATT calc" xfId="13017" xr:uid="{00000000-0005-0000-0000-0000F4320000}"/>
    <cellStyle name="20% - Accent6 2 2_OATT calc" xfId="13018" xr:uid="{00000000-0005-0000-0000-0000F5320000}"/>
    <cellStyle name="20% - Accent6 2 3" xfId="13019" xr:uid="{00000000-0005-0000-0000-0000F6320000}"/>
    <cellStyle name="20% - Accent6 2 3 2" xfId="13020" xr:uid="{00000000-0005-0000-0000-0000F7320000}"/>
    <cellStyle name="20% - Accent6 2 4" xfId="13021" xr:uid="{00000000-0005-0000-0000-0000F8320000}"/>
    <cellStyle name="20% - Accent6 2 4 10" xfId="13022" xr:uid="{00000000-0005-0000-0000-0000F9320000}"/>
    <cellStyle name="20% - Accent6 2 4 11" xfId="13023" xr:uid="{00000000-0005-0000-0000-0000FA320000}"/>
    <cellStyle name="20% - Accent6 2 4 12" xfId="13024" xr:uid="{00000000-0005-0000-0000-0000FB320000}"/>
    <cellStyle name="20% - Accent6 2 4 2" xfId="13025" xr:uid="{00000000-0005-0000-0000-0000FC320000}"/>
    <cellStyle name="20% - Accent6 2 4 2 10" xfId="13026" xr:uid="{00000000-0005-0000-0000-0000FD320000}"/>
    <cellStyle name="20% - Accent6 2 4 2 11" xfId="13027" xr:uid="{00000000-0005-0000-0000-0000FE320000}"/>
    <cellStyle name="20% - Accent6 2 4 2 2" xfId="13028" xr:uid="{00000000-0005-0000-0000-0000FF320000}"/>
    <cellStyle name="20% - Accent6 2 4 2 2 10" xfId="13029" xr:uid="{00000000-0005-0000-0000-000000330000}"/>
    <cellStyle name="20% - Accent6 2 4 2 2 11" xfId="13030" xr:uid="{00000000-0005-0000-0000-000001330000}"/>
    <cellStyle name="20% - Accent6 2 4 2 2 2" xfId="13031" xr:uid="{00000000-0005-0000-0000-000002330000}"/>
    <cellStyle name="20% - Accent6 2 4 2 2 2 2" xfId="13032" xr:uid="{00000000-0005-0000-0000-000003330000}"/>
    <cellStyle name="20% - Accent6 2 4 2 2 2 2 2" xfId="13033" xr:uid="{00000000-0005-0000-0000-000004330000}"/>
    <cellStyle name="20% - Accent6 2 4 2 2 2 2 3" xfId="13034" xr:uid="{00000000-0005-0000-0000-000005330000}"/>
    <cellStyle name="20% - Accent6 2 4 2 2 2 2_OATT calc" xfId="13035" xr:uid="{00000000-0005-0000-0000-000006330000}"/>
    <cellStyle name="20% - Accent6 2 4 2 2 2 3" xfId="13036" xr:uid="{00000000-0005-0000-0000-000007330000}"/>
    <cellStyle name="20% - Accent6 2 4 2 2 2 4" xfId="13037" xr:uid="{00000000-0005-0000-0000-000008330000}"/>
    <cellStyle name="20% - Accent6 2 4 2 2 2 5" xfId="13038" xr:uid="{00000000-0005-0000-0000-000009330000}"/>
    <cellStyle name="20% - Accent6 2 4 2 2 2_OATT calc" xfId="13039" xr:uid="{00000000-0005-0000-0000-00000A330000}"/>
    <cellStyle name="20% - Accent6 2 4 2 2 3" xfId="13040" xr:uid="{00000000-0005-0000-0000-00000B330000}"/>
    <cellStyle name="20% - Accent6 2 4 2 2 3 2" xfId="13041" xr:uid="{00000000-0005-0000-0000-00000C330000}"/>
    <cellStyle name="20% - Accent6 2 4 2 2 3 2 2" xfId="13042" xr:uid="{00000000-0005-0000-0000-00000D330000}"/>
    <cellStyle name="20% - Accent6 2 4 2 2 3 2 3" xfId="13043" xr:uid="{00000000-0005-0000-0000-00000E330000}"/>
    <cellStyle name="20% - Accent6 2 4 2 2 3 2_OATT calc" xfId="13044" xr:uid="{00000000-0005-0000-0000-00000F330000}"/>
    <cellStyle name="20% - Accent6 2 4 2 2 3 3" xfId="13045" xr:uid="{00000000-0005-0000-0000-000010330000}"/>
    <cellStyle name="20% - Accent6 2 4 2 2 3 4" xfId="13046" xr:uid="{00000000-0005-0000-0000-000011330000}"/>
    <cellStyle name="20% - Accent6 2 4 2 2 3_OATT calc" xfId="13047" xr:uid="{00000000-0005-0000-0000-000012330000}"/>
    <cellStyle name="20% - Accent6 2 4 2 2 4" xfId="13048" xr:uid="{00000000-0005-0000-0000-000013330000}"/>
    <cellStyle name="20% - Accent6 2 4 2 2 4 2" xfId="13049" xr:uid="{00000000-0005-0000-0000-000014330000}"/>
    <cellStyle name="20% - Accent6 2 4 2 2 4 3" xfId="13050" xr:uid="{00000000-0005-0000-0000-000015330000}"/>
    <cellStyle name="20% - Accent6 2 4 2 2 4_OATT calc" xfId="13051" xr:uid="{00000000-0005-0000-0000-000016330000}"/>
    <cellStyle name="20% - Accent6 2 4 2 2 5" xfId="13052" xr:uid="{00000000-0005-0000-0000-000017330000}"/>
    <cellStyle name="20% - Accent6 2 4 2 2 6" xfId="13053" xr:uid="{00000000-0005-0000-0000-000018330000}"/>
    <cellStyle name="20% - Accent6 2 4 2 2 7" xfId="13054" xr:uid="{00000000-0005-0000-0000-000019330000}"/>
    <cellStyle name="20% - Accent6 2 4 2 2 8" xfId="13055" xr:uid="{00000000-0005-0000-0000-00001A330000}"/>
    <cellStyle name="20% - Accent6 2 4 2 2 9" xfId="13056" xr:uid="{00000000-0005-0000-0000-00001B330000}"/>
    <cellStyle name="20% - Accent6 2 4 2 2_OATT calc" xfId="13057" xr:uid="{00000000-0005-0000-0000-00001C330000}"/>
    <cellStyle name="20% - Accent6 2 4 2 3" xfId="13058" xr:uid="{00000000-0005-0000-0000-00001D330000}"/>
    <cellStyle name="20% - Accent6 2 4 2 3 2" xfId="13059" xr:uid="{00000000-0005-0000-0000-00001E330000}"/>
    <cellStyle name="20% - Accent6 2 4 2 3 2 2" xfId="13060" xr:uid="{00000000-0005-0000-0000-00001F330000}"/>
    <cellStyle name="20% - Accent6 2 4 2 3 2 3" xfId="13061" xr:uid="{00000000-0005-0000-0000-000020330000}"/>
    <cellStyle name="20% - Accent6 2 4 2 3 2_OATT calc" xfId="13062" xr:uid="{00000000-0005-0000-0000-000021330000}"/>
    <cellStyle name="20% - Accent6 2 4 2 3 3" xfId="13063" xr:uid="{00000000-0005-0000-0000-000022330000}"/>
    <cellStyle name="20% - Accent6 2 4 2 3 4" xfId="13064" xr:uid="{00000000-0005-0000-0000-000023330000}"/>
    <cellStyle name="20% - Accent6 2 4 2 3 5" xfId="13065" xr:uid="{00000000-0005-0000-0000-000024330000}"/>
    <cellStyle name="20% - Accent6 2 4 2 3_OATT calc" xfId="13066" xr:uid="{00000000-0005-0000-0000-000025330000}"/>
    <cellStyle name="20% - Accent6 2 4 2 4" xfId="13067" xr:uid="{00000000-0005-0000-0000-000026330000}"/>
    <cellStyle name="20% - Accent6 2 4 2 4 2" xfId="13068" xr:uid="{00000000-0005-0000-0000-000027330000}"/>
    <cellStyle name="20% - Accent6 2 4 2 4 2 2" xfId="13069" xr:uid="{00000000-0005-0000-0000-000028330000}"/>
    <cellStyle name="20% - Accent6 2 4 2 4 2 3" xfId="13070" xr:uid="{00000000-0005-0000-0000-000029330000}"/>
    <cellStyle name="20% - Accent6 2 4 2 4 2_OATT calc" xfId="13071" xr:uid="{00000000-0005-0000-0000-00002A330000}"/>
    <cellStyle name="20% - Accent6 2 4 2 4 3" xfId="13072" xr:uid="{00000000-0005-0000-0000-00002B330000}"/>
    <cellStyle name="20% - Accent6 2 4 2 4 4" xfId="13073" xr:uid="{00000000-0005-0000-0000-00002C330000}"/>
    <cellStyle name="20% - Accent6 2 4 2 4_OATT calc" xfId="13074" xr:uid="{00000000-0005-0000-0000-00002D330000}"/>
    <cellStyle name="20% - Accent6 2 4 2 5" xfId="13075" xr:uid="{00000000-0005-0000-0000-00002E330000}"/>
    <cellStyle name="20% - Accent6 2 4 2 5 2" xfId="13076" xr:uid="{00000000-0005-0000-0000-00002F330000}"/>
    <cellStyle name="20% - Accent6 2 4 2 5 3" xfId="13077" xr:uid="{00000000-0005-0000-0000-000030330000}"/>
    <cellStyle name="20% - Accent6 2 4 2 5_OATT calc" xfId="13078" xr:uid="{00000000-0005-0000-0000-000031330000}"/>
    <cellStyle name="20% - Accent6 2 4 2 6" xfId="13079" xr:uid="{00000000-0005-0000-0000-000032330000}"/>
    <cellStyle name="20% - Accent6 2 4 2 7" xfId="13080" xr:uid="{00000000-0005-0000-0000-000033330000}"/>
    <cellStyle name="20% - Accent6 2 4 2 8" xfId="13081" xr:uid="{00000000-0005-0000-0000-000034330000}"/>
    <cellStyle name="20% - Accent6 2 4 2 9" xfId="13082" xr:uid="{00000000-0005-0000-0000-000035330000}"/>
    <cellStyle name="20% - Accent6 2 4 2_OATT calc" xfId="13083" xr:uid="{00000000-0005-0000-0000-000036330000}"/>
    <cellStyle name="20% - Accent6 2 4 3" xfId="13084" xr:uid="{00000000-0005-0000-0000-000037330000}"/>
    <cellStyle name="20% - Accent6 2 4 3 10" xfId="13085" xr:uid="{00000000-0005-0000-0000-000038330000}"/>
    <cellStyle name="20% - Accent6 2 4 3 11" xfId="13086" xr:uid="{00000000-0005-0000-0000-000039330000}"/>
    <cellStyle name="20% - Accent6 2 4 3 2" xfId="13087" xr:uid="{00000000-0005-0000-0000-00003A330000}"/>
    <cellStyle name="20% - Accent6 2 4 3 2 2" xfId="13088" xr:uid="{00000000-0005-0000-0000-00003B330000}"/>
    <cellStyle name="20% - Accent6 2 4 3 2 2 2" xfId="13089" xr:uid="{00000000-0005-0000-0000-00003C330000}"/>
    <cellStyle name="20% - Accent6 2 4 3 2 2 3" xfId="13090" xr:uid="{00000000-0005-0000-0000-00003D330000}"/>
    <cellStyle name="20% - Accent6 2 4 3 2 2_OATT calc" xfId="13091" xr:uid="{00000000-0005-0000-0000-00003E330000}"/>
    <cellStyle name="20% - Accent6 2 4 3 2 3" xfId="13092" xr:uid="{00000000-0005-0000-0000-00003F330000}"/>
    <cellStyle name="20% - Accent6 2 4 3 2 4" xfId="13093" xr:uid="{00000000-0005-0000-0000-000040330000}"/>
    <cellStyle name="20% - Accent6 2 4 3 2 5" xfId="13094" xr:uid="{00000000-0005-0000-0000-000041330000}"/>
    <cellStyle name="20% - Accent6 2 4 3 2_OATT calc" xfId="13095" xr:uid="{00000000-0005-0000-0000-000042330000}"/>
    <cellStyle name="20% - Accent6 2 4 3 3" xfId="13096" xr:uid="{00000000-0005-0000-0000-000043330000}"/>
    <cellStyle name="20% - Accent6 2 4 3 3 2" xfId="13097" xr:uid="{00000000-0005-0000-0000-000044330000}"/>
    <cellStyle name="20% - Accent6 2 4 3 3 2 2" xfId="13098" xr:uid="{00000000-0005-0000-0000-000045330000}"/>
    <cellStyle name="20% - Accent6 2 4 3 3 2 3" xfId="13099" xr:uid="{00000000-0005-0000-0000-000046330000}"/>
    <cellStyle name="20% - Accent6 2 4 3 3 2_OATT calc" xfId="13100" xr:uid="{00000000-0005-0000-0000-000047330000}"/>
    <cellStyle name="20% - Accent6 2 4 3 3 3" xfId="13101" xr:uid="{00000000-0005-0000-0000-000048330000}"/>
    <cellStyle name="20% - Accent6 2 4 3 3 4" xfId="13102" xr:uid="{00000000-0005-0000-0000-000049330000}"/>
    <cellStyle name="20% - Accent6 2 4 3 3_OATT calc" xfId="13103" xr:uid="{00000000-0005-0000-0000-00004A330000}"/>
    <cellStyle name="20% - Accent6 2 4 3 4" xfId="13104" xr:uid="{00000000-0005-0000-0000-00004B330000}"/>
    <cellStyle name="20% - Accent6 2 4 3 4 2" xfId="13105" xr:uid="{00000000-0005-0000-0000-00004C330000}"/>
    <cellStyle name="20% - Accent6 2 4 3 4 3" xfId="13106" xr:uid="{00000000-0005-0000-0000-00004D330000}"/>
    <cellStyle name="20% - Accent6 2 4 3 4_OATT calc" xfId="13107" xr:uid="{00000000-0005-0000-0000-00004E330000}"/>
    <cellStyle name="20% - Accent6 2 4 3 5" xfId="13108" xr:uid="{00000000-0005-0000-0000-00004F330000}"/>
    <cellStyle name="20% - Accent6 2 4 3 6" xfId="13109" xr:uid="{00000000-0005-0000-0000-000050330000}"/>
    <cellStyle name="20% - Accent6 2 4 3 7" xfId="13110" xr:uid="{00000000-0005-0000-0000-000051330000}"/>
    <cellStyle name="20% - Accent6 2 4 3 8" xfId="13111" xr:uid="{00000000-0005-0000-0000-000052330000}"/>
    <cellStyle name="20% - Accent6 2 4 3 9" xfId="13112" xr:uid="{00000000-0005-0000-0000-000053330000}"/>
    <cellStyle name="20% - Accent6 2 4 3_OATT calc" xfId="13113" xr:uid="{00000000-0005-0000-0000-000054330000}"/>
    <cellStyle name="20% - Accent6 2 4 4" xfId="13114" xr:uid="{00000000-0005-0000-0000-000055330000}"/>
    <cellStyle name="20% - Accent6 2 4 4 2" xfId="13115" xr:uid="{00000000-0005-0000-0000-000056330000}"/>
    <cellStyle name="20% - Accent6 2 4 4 2 2" xfId="13116" xr:uid="{00000000-0005-0000-0000-000057330000}"/>
    <cellStyle name="20% - Accent6 2 4 4 2 3" xfId="13117" xr:uid="{00000000-0005-0000-0000-000058330000}"/>
    <cellStyle name="20% - Accent6 2 4 4 2_OATT calc" xfId="13118" xr:uid="{00000000-0005-0000-0000-000059330000}"/>
    <cellStyle name="20% - Accent6 2 4 4 3" xfId="13119" xr:uid="{00000000-0005-0000-0000-00005A330000}"/>
    <cellStyle name="20% - Accent6 2 4 4 4" xfId="13120" xr:uid="{00000000-0005-0000-0000-00005B330000}"/>
    <cellStyle name="20% - Accent6 2 4 4 5" xfId="13121" xr:uid="{00000000-0005-0000-0000-00005C330000}"/>
    <cellStyle name="20% - Accent6 2 4 4_OATT calc" xfId="13122" xr:uid="{00000000-0005-0000-0000-00005D330000}"/>
    <cellStyle name="20% - Accent6 2 4 5" xfId="13123" xr:uid="{00000000-0005-0000-0000-00005E330000}"/>
    <cellStyle name="20% - Accent6 2 4 5 2" xfId="13124" xr:uid="{00000000-0005-0000-0000-00005F330000}"/>
    <cellStyle name="20% - Accent6 2 4 5 2 2" xfId="13125" xr:uid="{00000000-0005-0000-0000-000060330000}"/>
    <cellStyle name="20% - Accent6 2 4 5 2 3" xfId="13126" xr:uid="{00000000-0005-0000-0000-000061330000}"/>
    <cellStyle name="20% - Accent6 2 4 5 2_OATT calc" xfId="13127" xr:uid="{00000000-0005-0000-0000-000062330000}"/>
    <cellStyle name="20% - Accent6 2 4 5 3" xfId="13128" xr:uid="{00000000-0005-0000-0000-000063330000}"/>
    <cellStyle name="20% - Accent6 2 4 5 4" xfId="13129" xr:uid="{00000000-0005-0000-0000-000064330000}"/>
    <cellStyle name="20% - Accent6 2 4 5_OATT calc" xfId="13130" xr:uid="{00000000-0005-0000-0000-000065330000}"/>
    <cellStyle name="20% - Accent6 2 4 6" xfId="13131" xr:uid="{00000000-0005-0000-0000-000066330000}"/>
    <cellStyle name="20% - Accent6 2 4 6 2" xfId="13132" xr:uid="{00000000-0005-0000-0000-000067330000}"/>
    <cellStyle name="20% - Accent6 2 4 6 3" xfId="13133" xr:uid="{00000000-0005-0000-0000-000068330000}"/>
    <cellStyle name="20% - Accent6 2 4 6_OATT calc" xfId="13134" xr:uid="{00000000-0005-0000-0000-000069330000}"/>
    <cellStyle name="20% - Accent6 2 4 7" xfId="13135" xr:uid="{00000000-0005-0000-0000-00006A330000}"/>
    <cellStyle name="20% - Accent6 2 4 8" xfId="13136" xr:uid="{00000000-0005-0000-0000-00006B330000}"/>
    <cellStyle name="20% - Accent6 2 4 9" xfId="13137" xr:uid="{00000000-0005-0000-0000-00006C330000}"/>
    <cellStyle name="20% - Accent6 2 4_OATT calc" xfId="13138" xr:uid="{00000000-0005-0000-0000-00006D330000}"/>
    <cellStyle name="20% - Accent6 2 5" xfId="13139" xr:uid="{00000000-0005-0000-0000-00006E330000}"/>
    <cellStyle name="20% - Accent6 2 5 2" xfId="13140" xr:uid="{00000000-0005-0000-0000-00006F330000}"/>
    <cellStyle name="20% - Accent6 2 5 2 2" xfId="13141" xr:uid="{00000000-0005-0000-0000-000070330000}"/>
    <cellStyle name="20% - Accent6 2 5 2 3" xfId="13142" xr:uid="{00000000-0005-0000-0000-000071330000}"/>
    <cellStyle name="20% - Accent6 2 5 2_OATT calc" xfId="13143" xr:uid="{00000000-0005-0000-0000-000072330000}"/>
    <cellStyle name="20% - Accent6 2 5 3" xfId="13144" xr:uid="{00000000-0005-0000-0000-000073330000}"/>
    <cellStyle name="20% - Accent6 2 5 4" xfId="13145" xr:uid="{00000000-0005-0000-0000-000074330000}"/>
    <cellStyle name="20% - Accent6 2 5 5" xfId="13146" xr:uid="{00000000-0005-0000-0000-000075330000}"/>
    <cellStyle name="20% - Accent6 2 5_OATT calc" xfId="13147" xr:uid="{00000000-0005-0000-0000-000076330000}"/>
    <cellStyle name="20% - Accent6 2 6" xfId="13148" xr:uid="{00000000-0005-0000-0000-000077330000}"/>
    <cellStyle name="20% - Accent6 2 6 2" xfId="13149" xr:uid="{00000000-0005-0000-0000-000078330000}"/>
    <cellStyle name="20% - Accent6 2 6 2 2" xfId="13150" xr:uid="{00000000-0005-0000-0000-000079330000}"/>
    <cellStyle name="20% - Accent6 2 6 2 3" xfId="13151" xr:uid="{00000000-0005-0000-0000-00007A330000}"/>
    <cellStyle name="20% - Accent6 2 6 2_OATT calc" xfId="13152" xr:uid="{00000000-0005-0000-0000-00007B330000}"/>
    <cellStyle name="20% - Accent6 2 6 3" xfId="13153" xr:uid="{00000000-0005-0000-0000-00007C330000}"/>
    <cellStyle name="20% - Accent6 2 6 4" xfId="13154" xr:uid="{00000000-0005-0000-0000-00007D330000}"/>
    <cellStyle name="20% - Accent6 2 6_OATT calc" xfId="13155" xr:uid="{00000000-0005-0000-0000-00007E330000}"/>
    <cellStyle name="20% - Accent6 2 7" xfId="13156" xr:uid="{00000000-0005-0000-0000-00007F330000}"/>
    <cellStyle name="20% - Accent6 2 7 2" xfId="13157" xr:uid="{00000000-0005-0000-0000-000080330000}"/>
    <cellStyle name="20% - Accent6 2 7 3" xfId="13158" xr:uid="{00000000-0005-0000-0000-000081330000}"/>
    <cellStyle name="20% - Accent6 2 7_OATT calc" xfId="13159" xr:uid="{00000000-0005-0000-0000-000082330000}"/>
    <cellStyle name="20% - Accent6 2 8" xfId="13160" xr:uid="{00000000-0005-0000-0000-000083330000}"/>
    <cellStyle name="20% - Accent6 2 9" xfId="13161" xr:uid="{00000000-0005-0000-0000-000084330000}"/>
    <cellStyle name="20% - Accent6 2_OATT calc" xfId="13162" xr:uid="{00000000-0005-0000-0000-000085330000}"/>
    <cellStyle name="20% - Accent6 20" xfId="13163" xr:uid="{00000000-0005-0000-0000-000086330000}"/>
    <cellStyle name="20% - Accent6 3" xfId="13164" xr:uid="{00000000-0005-0000-0000-000087330000}"/>
    <cellStyle name="20% - Accent6 3 10" xfId="13165" xr:uid="{00000000-0005-0000-0000-000088330000}"/>
    <cellStyle name="20% - Accent6 3 11" xfId="13166" xr:uid="{00000000-0005-0000-0000-000089330000}"/>
    <cellStyle name="20% - Accent6 3 12" xfId="13167" xr:uid="{00000000-0005-0000-0000-00008A330000}"/>
    <cellStyle name="20% - Accent6 3 13" xfId="13168" xr:uid="{00000000-0005-0000-0000-00008B330000}"/>
    <cellStyle name="20% - Accent6 3 14" xfId="13169" xr:uid="{00000000-0005-0000-0000-00008C330000}"/>
    <cellStyle name="20% - Accent6 3 15" xfId="13170" xr:uid="{00000000-0005-0000-0000-00008D330000}"/>
    <cellStyle name="20% - Accent6 3 16" xfId="13171" xr:uid="{00000000-0005-0000-0000-00008E330000}"/>
    <cellStyle name="20% - Accent6 3 17" xfId="55176" xr:uid="{00000000-0005-0000-0000-00008F330000}"/>
    <cellStyle name="20% - Accent6 3 18" xfId="55362" xr:uid="{00000000-0005-0000-0000-000090330000}"/>
    <cellStyle name="20% - Accent6 3 2" xfId="13172" xr:uid="{00000000-0005-0000-0000-000091330000}"/>
    <cellStyle name="20% - Accent6 3 2 10" xfId="13173" xr:uid="{00000000-0005-0000-0000-000092330000}"/>
    <cellStyle name="20% - Accent6 3 2 11" xfId="13174" xr:uid="{00000000-0005-0000-0000-000093330000}"/>
    <cellStyle name="20% - Accent6 3 2 12" xfId="13175" xr:uid="{00000000-0005-0000-0000-000094330000}"/>
    <cellStyle name="20% - Accent6 3 2 13" xfId="13176" xr:uid="{00000000-0005-0000-0000-000095330000}"/>
    <cellStyle name="20% - Accent6 3 2 14" xfId="13177" xr:uid="{00000000-0005-0000-0000-000096330000}"/>
    <cellStyle name="20% - Accent6 3 2 2" xfId="13178" xr:uid="{00000000-0005-0000-0000-000097330000}"/>
    <cellStyle name="20% - Accent6 3 2 2 10" xfId="13179" xr:uid="{00000000-0005-0000-0000-000098330000}"/>
    <cellStyle name="20% - Accent6 3 2 2 11" xfId="13180" xr:uid="{00000000-0005-0000-0000-000099330000}"/>
    <cellStyle name="20% - Accent6 3 2 2 12" xfId="13181" xr:uid="{00000000-0005-0000-0000-00009A330000}"/>
    <cellStyle name="20% - Accent6 3 2 2 2" xfId="13182" xr:uid="{00000000-0005-0000-0000-00009B330000}"/>
    <cellStyle name="20% - Accent6 3 2 2 2 10" xfId="13183" xr:uid="{00000000-0005-0000-0000-00009C330000}"/>
    <cellStyle name="20% - Accent6 3 2 2 2 11" xfId="13184" xr:uid="{00000000-0005-0000-0000-00009D330000}"/>
    <cellStyle name="20% - Accent6 3 2 2 2 2" xfId="13185" xr:uid="{00000000-0005-0000-0000-00009E330000}"/>
    <cellStyle name="20% - Accent6 3 2 2 2 2 10" xfId="13186" xr:uid="{00000000-0005-0000-0000-00009F330000}"/>
    <cellStyle name="20% - Accent6 3 2 2 2 2 11" xfId="13187" xr:uid="{00000000-0005-0000-0000-0000A0330000}"/>
    <cellStyle name="20% - Accent6 3 2 2 2 2 2" xfId="13188" xr:uid="{00000000-0005-0000-0000-0000A1330000}"/>
    <cellStyle name="20% - Accent6 3 2 2 2 2 2 2" xfId="13189" xr:uid="{00000000-0005-0000-0000-0000A2330000}"/>
    <cellStyle name="20% - Accent6 3 2 2 2 2 2 2 2" xfId="13190" xr:uid="{00000000-0005-0000-0000-0000A3330000}"/>
    <cellStyle name="20% - Accent6 3 2 2 2 2 2 2 3" xfId="13191" xr:uid="{00000000-0005-0000-0000-0000A4330000}"/>
    <cellStyle name="20% - Accent6 3 2 2 2 2 2 2_OATT calc" xfId="13192" xr:uid="{00000000-0005-0000-0000-0000A5330000}"/>
    <cellStyle name="20% - Accent6 3 2 2 2 2 2 3" xfId="13193" xr:uid="{00000000-0005-0000-0000-0000A6330000}"/>
    <cellStyle name="20% - Accent6 3 2 2 2 2 2 4" xfId="13194" xr:uid="{00000000-0005-0000-0000-0000A7330000}"/>
    <cellStyle name="20% - Accent6 3 2 2 2 2 2 5" xfId="13195" xr:uid="{00000000-0005-0000-0000-0000A8330000}"/>
    <cellStyle name="20% - Accent6 3 2 2 2 2 2_OATT calc" xfId="13196" xr:uid="{00000000-0005-0000-0000-0000A9330000}"/>
    <cellStyle name="20% - Accent6 3 2 2 2 2 3" xfId="13197" xr:uid="{00000000-0005-0000-0000-0000AA330000}"/>
    <cellStyle name="20% - Accent6 3 2 2 2 2 3 2" xfId="13198" xr:uid="{00000000-0005-0000-0000-0000AB330000}"/>
    <cellStyle name="20% - Accent6 3 2 2 2 2 3 2 2" xfId="13199" xr:uid="{00000000-0005-0000-0000-0000AC330000}"/>
    <cellStyle name="20% - Accent6 3 2 2 2 2 3 2 3" xfId="13200" xr:uid="{00000000-0005-0000-0000-0000AD330000}"/>
    <cellStyle name="20% - Accent6 3 2 2 2 2 3 2_OATT calc" xfId="13201" xr:uid="{00000000-0005-0000-0000-0000AE330000}"/>
    <cellStyle name="20% - Accent6 3 2 2 2 2 3 3" xfId="13202" xr:uid="{00000000-0005-0000-0000-0000AF330000}"/>
    <cellStyle name="20% - Accent6 3 2 2 2 2 3 4" xfId="13203" xr:uid="{00000000-0005-0000-0000-0000B0330000}"/>
    <cellStyle name="20% - Accent6 3 2 2 2 2 3_OATT calc" xfId="13204" xr:uid="{00000000-0005-0000-0000-0000B1330000}"/>
    <cellStyle name="20% - Accent6 3 2 2 2 2 4" xfId="13205" xr:uid="{00000000-0005-0000-0000-0000B2330000}"/>
    <cellStyle name="20% - Accent6 3 2 2 2 2 4 2" xfId="13206" xr:uid="{00000000-0005-0000-0000-0000B3330000}"/>
    <cellStyle name="20% - Accent6 3 2 2 2 2 4 3" xfId="13207" xr:uid="{00000000-0005-0000-0000-0000B4330000}"/>
    <cellStyle name="20% - Accent6 3 2 2 2 2 4_OATT calc" xfId="13208" xr:uid="{00000000-0005-0000-0000-0000B5330000}"/>
    <cellStyle name="20% - Accent6 3 2 2 2 2 5" xfId="13209" xr:uid="{00000000-0005-0000-0000-0000B6330000}"/>
    <cellStyle name="20% - Accent6 3 2 2 2 2 6" xfId="13210" xr:uid="{00000000-0005-0000-0000-0000B7330000}"/>
    <cellStyle name="20% - Accent6 3 2 2 2 2 7" xfId="13211" xr:uid="{00000000-0005-0000-0000-0000B8330000}"/>
    <cellStyle name="20% - Accent6 3 2 2 2 2 8" xfId="13212" xr:uid="{00000000-0005-0000-0000-0000B9330000}"/>
    <cellStyle name="20% - Accent6 3 2 2 2 2 9" xfId="13213" xr:uid="{00000000-0005-0000-0000-0000BA330000}"/>
    <cellStyle name="20% - Accent6 3 2 2 2 2_OATT calc" xfId="13214" xr:uid="{00000000-0005-0000-0000-0000BB330000}"/>
    <cellStyle name="20% - Accent6 3 2 2 2 3" xfId="13215" xr:uid="{00000000-0005-0000-0000-0000BC330000}"/>
    <cellStyle name="20% - Accent6 3 2 2 2 3 2" xfId="13216" xr:uid="{00000000-0005-0000-0000-0000BD330000}"/>
    <cellStyle name="20% - Accent6 3 2 2 2 3 2 2" xfId="13217" xr:uid="{00000000-0005-0000-0000-0000BE330000}"/>
    <cellStyle name="20% - Accent6 3 2 2 2 3 2 3" xfId="13218" xr:uid="{00000000-0005-0000-0000-0000BF330000}"/>
    <cellStyle name="20% - Accent6 3 2 2 2 3 2_OATT calc" xfId="13219" xr:uid="{00000000-0005-0000-0000-0000C0330000}"/>
    <cellStyle name="20% - Accent6 3 2 2 2 3 3" xfId="13220" xr:uid="{00000000-0005-0000-0000-0000C1330000}"/>
    <cellStyle name="20% - Accent6 3 2 2 2 3 4" xfId="13221" xr:uid="{00000000-0005-0000-0000-0000C2330000}"/>
    <cellStyle name="20% - Accent6 3 2 2 2 3 5" xfId="13222" xr:uid="{00000000-0005-0000-0000-0000C3330000}"/>
    <cellStyle name="20% - Accent6 3 2 2 2 3_OATT calc" xfId="13223" xr:uid="{00000000-0005-0000-0000-0000C4330000}"/>
    <cellStyle name="20% - Accent6 3 2 2 2 4" xfId="13224" xr:uid="{00000000-0005-0000-0000-0000C5330000}"/>
    <cellStyle name="20% - Accent6 3 2 2 2 4 2" xfId="13225" xr:uid="{00000000-0005-0000-0000-0000C6330000}"/>
    <cellStyle name="20% - Accent6 3 2 2 2 4 2 2" xfId="13226" xr:uid="{00000000-0005-0000-0000-0000C7330000}"/>
    <cellStyle name="20% - Accent6 3 2 2 2 4 2 3" xfId="13227" xr:uid="{00000000-0005-0000-0000-0000C8330000}"/>
    <cellStyle name="20% - Accent6 3 2 2 2 4 2_OATT calc" xfId="13228" xr:uid="{00000000-0005-0000-0000-0000C9330000}"/>
    <cellStyle name="20% - Accent6 3 2 2 2 4 3" xfId="13229" xr:uid="{00000000-0005-0000-0000-0000CA330000}"/>
    <cellStyle name="20% - Accent6 3 2 2 2 4 4" xfId="13230" xr:uid="{00000000-0005-0000-0000-0000CB330000}"/>
    <cellStyle name="20% - Accent6 3 2 2 2 4_OATT calc" xfId="13231" xr:uid="{00000000-0005-0000-0000-0000CC330000}"/>
    <cellStyle name="20% - Accent6 3 2 2 2 5" xfId="13232" xr:uid="{00000000-0005-0000-0000-0000CD330000}"/>
    <cellStyle name="20% - Accent6 3 2 2 2 5 2" xfId="13233" xr:uid="{00000000-0005-0000-0000-0000CE330000}"/>
    <cellStyle name="20% - Accent6 3 2 2 2 5 3" xfId="13234" xr:uid="{00000000-0005-0000-0000-0000CF330000}"/>
    <cellStyle name="20% - Accent6 3 2 2 2 5_OATT calc" xfId="13235" xr:uid="{00000000-0005-0000-0000-0000D0330000}"/>
    <cellStyle name="20% - Accent6 3 2 2 2 6" xfId="13236" xr:uid="{00000000-0005-0000-0000-0000D1330000}"/>
    <cellStyle name="20% - Accent6 3 2 2 2 7" xfId="13237" xr:uid="{00000000-0005-0000-0000-0000D2330000}"/>
    <cellStyle name="20% - Accent6 3 2 2 2 8" xfId="13238" xr:uid="{00000000-0005-0000-0000-0000D3330000}"/>
    <cellStyle name="20% - Accent6 3 2 2 2 9" xfId="13239" xr:uid="{00000000-0005-0000-0000-0000D4330000}"/>
    <cellStyle name="20% - Accent6 3 2 2 2_OATT calc" xfId="13240" xr:uid="{00000000-0005-0000-0000-0000D5330000}"/>
    <cellStyle name="20% - Accent6 3 2 2 3" xfId="13241" xr:uid="{00000000-0005-0000-0000-0000D6330000}"/>
    <cellStyle name="20% - Accent6 3 2 2 3 10" xfId="13242" xr:uid="{00000000-0005-0000-0000-0000D7330000}"/>
    <cellStyle name="20% - Accent6 3 2 2 3 11" xfId="13243" xr:uid="{00000000-0005-0000-0000-0000D8330000}"/>
    <cellStyle name="20% - Accent6 3 2 2 3 2" xfId="13244" xr:uid="{00000000-0005-0000-0000-0000D9330000}"/>
    <cellStyle name="20% - Accent6 3 2 2 3 2 2" xfId="13245" xr:uid="{00000000-0005-0000-0000-0000DA330000}"/>
    <cellStyle name="20% - Accent6 3 2 2 3 2 2 2" xfId="13246" xr:uid="{00000000-0005-0000-0000-0000DB330000}"/>
    <cellStyle name="20% - Accent6 3 2 2 3 2 2 3" xfId="13247" xr:uid="{00000000-0005-0000-0000-0000DC330000}"/>
    <cellStyle name="20% - Accent6 3 2 2 3 2 2_OATT calc" xfId="13248" xr:uid="{00000000-0005-0000-0000-0000DD330000}"/>
    <cellStyle name="20% - Accent6 3 2 2 3 2 3" xfId="13249" xr:uid="{00000000-0005-0000-0000-0000DE330000}"/>
    <cellStyle name="20% - Accent6 3 2 2 3 2 4" xfId="13250" xr:uid="{00000000-0005-0000-0000-0000DF330000}"/>
    <cellStyle name="20% - Accent6 3 2 2 3 2 5" xfId="13251" xr:uid="{00000000-0005-0000-0000-0000E0330000}"/>
    <cellStyle name="20% - Accent6 3 2 2 3 2_OATT calc" xfId="13252" xr:uid="{00000000-0005-0000-0000-0000E1330000}"/>
    <cellStyle name="20% - Accent6 3 2 2 3 3" xfId="13253" xr:uid="{00000000-0005-0000-0000-0000E2330000}"/>
    <cellStyle name="20% - Accent6 3 2 2 3 3 2" xfId="13254" xr:uid="{00000000-0005-0000-0000-0000E3330000}"/>
    <cellStyle name="20% - Accent6 3 2 2 3 3 2 2" xfId="13255" xr:uid="{00000000-0005-0000-0000-0000E4330000}"/>
    <cellStyle name="20% - Accent6 3 2 2 3 3 2 3" xfId="13256" xr:uid="{00000000-0005-0000-0000-0000E5330000}"/>
    <cellStyle name="20% - Accent6 3 2 2 3 3 2_OATT calc" xfId="13257" xr:uid="{00000000-0005-0000-0000-0000E6330000}"/>
    <cellStyle name="20% - Accent6 3 2 2 3 3 3" xfId="13258" xr:uid="{00000000-0005-0000-0000-0000E7330000}"/>
    <cellStyle name="20% - Accent6 3 2 2 3 3 4" xfId="13259" xr:uid="{00000000-0005-0000-0000-0000E8330000}"/>
    <cellStyle name="20% - Accent6 3 2 2 3 3_OATT calc" xfId="13260" xr:uid="{00000000-0005-0000-0000-0000E9330000}"/>
    <cellStyle name="20% - Accent6 3 2 2 3 4" xfId="13261" xr:uid="{00000000-0005-0000-0000-0000EA330000}"/>
    <cellStyle name="20% - Accent6 3 2 2 3 4 2" xfId="13262" xr:uid="{00000000-0005-0000-0000-0000EB330000}"/>
    <cellStyle name="20% - Accent6 3 2 2 3 4 3" xfId="13263" xr:uid="{00000000-0005-0000-0000-0000EC330000}"/>
    <cellStyle name="20% - Accent6 3 2 2 3 4_OATT calc" xfId="13264" xr:uid="{00000000-0005-0000-0000-0000ED330000}"/>
    <cellStyle name="20% - Accent6 3 2 2 3 5" xfId="13265" xr:uid="{00000000-0005-0000-0000-0000EE330000}"/>
    <cellStyle name="20% - Accent6 3 2 2 3 6" xfId="13266" xr:uid="{00000000-0005-0000-0000-0000EF330000}"/>
    <cellStyle name="20% - Accent6 3 2 2 3 7" xfId="13267" xr:uid="{00000000-0005-0000-0000-0000F0330000}"/>
    <cellStyle name="20% - Accent6 3 2 2 3 8" xfId="13268" xr:uid="{00000000-0005-0000-0000-0000F1330000}"/>
    <cellStyle name="20% - Accent6 3 2 2 3 9" xfId="13269" xr:uid="{00000000-0005-0000-0000-0000F2330000}"/>
    <cellStyle name="20% - Accent6 3 2 2 3_OATT calc" xfId="13270" xr:uid="{00000000-0005-0000-0000-0000F3330000}"/>
    <cellStyle name="20% - Accent6 3 2 2 4" xfId="13271" xr:uid="{00000000-0005-0000-0000-0000F4330000}"/>
    <cellStyle name="20% - Accent6 3 2 2 4 2" xfId="13272" xr:uid="{00000000-0005-0000-0000-0000F5330000}"/>
    <cellStyle name="20% - Accent6 3 2 2 4 2 2" xfId="13273" xr:uid="{00000000-0005-0000-0000-0000F6330000}"/>
    <cellStyle name="20% - Accent6 3 2 2 4 2 3" xfId="13274" xr:uid="{00000000-0005-0000-0000-0000F7330000}"/>
    <cellStyle name="20% - Accent6 3 2 2 4 2_OATT calc" xfId="13275" xr:uid="{00000000-0005-0000-0000-0000F8330000}"/>
    <cellStyle name="20% - Accent6 3 2 2 4 3" xfId="13276" xr:uid="{00000000-0005-0000-0000-0000F9330000}"/>
    <cellStyle name="20% - Accent6 3 2 2 4 4" xfId="13277" xr:uid="{00000000-0005-0000-0000-0000FA330000}"/>
    <cellStyle name="20% - Accent6 3 2 2 4 5" xfId="13278" xr:uid="{00000000-0005-0000-0000-0000FB330000}"/>
    <cellStyle name="20% - Accent6 3 2 2 4_OATT calc" xfId="13279" xr:uid="{00000000-0005-0000-0000-0000FC330000}"/>
    <cellStyle name="20% - Accent6 3 2 2 5" xfId="13280" xr:uid="{00000000-0005-0000-0000-0000FD330000}"/>
    <cellStyle name="20% - Accent6 3 2 2 5 2" xfId="13281" xr:uid="{00000000-0005-0000-0000-0000FE330000}"/>
    <cellStyle name="20% - Accent6 3 2 2 5 2 2" xfId="13282" xr:uid="{00000000-0005-0000-0000-0000FF330000}"/>
    <cellStyle name="20% - Accent6 3 2 2 5 2 3" xfId="13283" xr:uid="{00000000-0005-0000-0000-000000340000}"/>
    <cellStyle name="20% - Accent6 3 2 2 5 2_OATT calc" xfId="13284" xr:uid="{00000000-0005-0000-0000-000001340000}"/>
    <cellStyle name="20% - Accent6 3 2 2 5 3" xfId="13285" xr:uid="{00000000-0005-0000-0000-000002340000}"/>
    <cellStyle name="20% - Accent6 3 2 2 5 4" xfId="13286" xr:uid="{00000000-0005-0000-0000-000003340000}"/>
    <cellStyle name="20% - Accent6 3 2 2 5_OATT calc" xfId="13287" xr:uid="{00000000-0005-0000-0000-000004340000}"/>
    <cellStyle name="20% - Accent6 3 2 2 6" xfId="13288" xr:uid="{00000000-0005-0000-0000-000005340000}"/>
    <cellStyle name="20% - Accent6 3 2 2 6 2" xfId="13289" xr:uid="{00000000-0005-0000-0000-000006340000}"/>
    <cellStyle name="20% - Accent6 3 2 2 6 3" xfId="13290" xr:uid="{00000000-0005-0000-0000-000007340000}"/>
    <cellStyle name="20% - Accent6 3 2 2 6_OATT calc" xfId="13291" xr:uid="{00000000-0005-0000-0000-000008340000}"/>
    <cellStyle name="20% - Accent6 3 2 2 7" xfId="13292" xr:uid="{00000000-0005-0000-0000-000009340000}"/>
    <cellStyle name="20% - Accent6 3 2 2 8" xfId="13293" xr:uid="{00000000-0005-0000-0000-00000A340000}"/>
    <cellStyle name="20% - Accent6 3 2 2 9" xfId="13294" xr:uid="{00000000-0005-0000-0000-00000B340000}"/>
    <cellStyle name="20% - Accent6 3 2 2_OATT calc" xfId="13295" xr:uid="{00000000-0005-0000-0000-00000C340000}"/>
    <cellStyle name="20% - Accent6 3 2 3" xfId="13296" xr:uid="{00000000-0005-0000-0000-00000D340000}"/>
    <cellStyle name="20% - Accent6 3 2 3 10" xfId="13297" xr:uid="{00000000-0005-0000-0000-00000E340000}"/>
    <cellStyle name="20% - Accent6 3 2 3 11" xfId="13298" xr:uid="{00000000-0005-0000-0000-00000F340000}"/>
    <cellStyle name="20% - Accent6 3 2 3 12" xfId="13299" xr:uid="{00000000-0005-0000-0000-000010340000}"/>
    <cellStyle name="20% - Accent6 3 2 3 2" xfId="13300" xr:uid="{00000000-0005-0000-0000-000011340000}"/>
    <cellStyle name="20% - Accent6 3 2 3 2 10" xfId="13301" xr:uid="{00000000-0005-0000-0000-000012340000}"/>
    <cellStyle name="20% - Accent6 3 2 3 2 11" xfId="13302" xr:uid="{00000000-0005-0000-0000-000013340000}"/>
    <cellStyle name="20% - Accent6 3 2 3 2 2" xfId="13303" xr:uid="{00000000-0005-0000-0000-000014340000}"/>
    <cellStyle name="20% - Accent6 3 2 3 2 2 10" xfId="13304" xr:uid="{00000000-0005-0000-0000-000015340000}"/>
    <cellStyle name="20% - Accent6 3 2 3 2 2 11" xfId="13305" xr:uid="{00000000-0005-0000-0000-000016340000}"/>
    <cellStyle name="20% - Accent6 3 2 3 2 2 2" xfId="13306" xr:uid="{00000000-0005-0000-0000-000017340000}"/>
    <cellStyle name="20% - Accent6 3 2 3 2 2 2 2" xfId="13307" xr:uid="{00000000-0005-0000-0000-000018340000}"/>
    <cellStyle name="20% - Accent6 3 2 3 2 2 2 2 2" xfId="13308" xr:uid="{00000000-0005-0000-0000-000019340000}"/>
    <cellStyle name="20% - Accent6 3 2 3 2 2 2 2 3" xfId="13309" xr:uid="{00000000-0005-0000-0000-00001A340000}"/>
    <cellStyle name="20% - Accent6 3 2 3 2 2 2 2_OATT calc" xfId="13310" xr:uid="{00000000-0005-0000-0000-00001B340000}"/>
    <cellStyle name="20% - Accent6 3 2 3 2 2 2 3" xfId="13311" xr:uid="{00000000-0005-0000-0000-00001C340000}"/>
    <cellStyle name="20% - Accent6 3 2 3 2 2 2 4" xfId="13312" xr:uid="{00000000-0005-0000-0000-00001D340000}"/>
    <cellStyle name="20% - Accent6 3 2 3 2 2 2 5" xfId="13313" xr:uid="{00000000-0005-0000-0000-00001E340000}"/>
    <cellStyle name="20% - Accent6 3 2 3 2 2 2_OATT calc" xfId="13314" xr:uid="{00000000-0005-0000-0000-00001F340000}"/>
    <cellStyle name="20% - Accent6 3 2 3 2 2 3" xfId="13315" xr:uid="{00000000-0005-0000-0000-000020340000}"/>
    <cellStyle name="20% - Accent6 3 2 3 2 2 3 2" xfId="13316" xr:uid="{00000000-0005-0000-0000-000021340000}"/>
    <cellStyle name="20% - Accent6 3 2 3 2 2 3 2 2" xfId="13317" xr:uid="{00000000-0005-0000-0000-000022340000}"/>
    <cellStyle name="20% - Accent6 3 2 3 2 2 3 2 3" xfId="13318" xr:uid="{00000000-0005-0000-0000-000023340000}"/>
    <cellStyle name="20% - Accent6 3 2 3 2 2 3 2_OATT calc" xfId="13319" xr:uid="{00000000-0005-0000-0000-000024340000}"/>
    <cellStyle name="20% - Accent6 3 2 3 2 2 3 3" xfId="13320" xr:uid="{00000000-0005-0000-0000-000025340000}"/>
    <cellStyle name="20% - Accent6 3 2 3 2 2 3 4" xfId="13321" xr:uid="{00000000-0005-0000-0000-000026340000}"/>
    <cellStyle name="20% - Accent6 3 2 3 2 2 3_OATT calc" xfId="13322" xr:uid="{00000000-0005-0000-0000-000027340000}"/>
    <cellStyle name="20% - Accent6 3 2 3 2 2 4" xfId="13323" xr:uid="{00000000-0005-0000-0000-000028340000}"/>
    <cellStyle name="20% - Accent6 3 2 3 2 2 4 2" xfId="13324" xr:uid="{00000000-0005-0000-0000-000029340000}"/>
    <cellStyle name="20% - Accent6 3 2 3 2 2 4 3" xfId="13325" xr:uid="{00000000-0005-0000-0000-00002A340000}"/>
    <cellStyle name="20% - Accent6 3 2 3 2 2 4_OATT calc" xfId="13326" xr:uid="{00000000-0005-0000-0000-00002B340000}"/>
    <cellStyle name="20% - Accent6 3 2 3 2 2 5" xfId="13327" xr:uid="{00000000-0005-0000-0000-00002C340000}"/>
    <cellStyle name="20% - Accent6 3 2 3 2 2 6" xfId="13328" xr:uid="{00000000-0005-0000-0000-00002D340000}"/>
    <cellStyle name="20% - Accent6 3 2 3 2 2 7" xfId="13329" xr:uid="{00000000-0005-0000-0000-00002E340000}"/>
    <cellStyle name="20% - Accent6 3 2 3 2 2 8" xfId="13330" xr:uid="{00000000-0005-0000-0000-00002F340000}"/>
    <cellStyle name="20% - Accent6 3 2 3 2 2 9" xfId="13331" xr:uid="{00000000-0005-0000-0000-000030340000}"/>
    <cellStyle name="20% - Accent6 3 2 3 2 2_OATT calc" xfId="13332" xr:uid="{00000000-0005-0000-0000-000031340000}"/>
    <cellStyle name="20% - Accent6 3 2 3 2 3" xfId="13333" xr:uid="{00000000-0005-0000-0000-000032340000}"/>
    <cellStyle name="20% - Accent6 3 2 3 2 3 2" xfId="13334" xr:uid="{00000000-0005-0000-0000-000033340000}"/>
    <cellStyle name="20% - Accent6 3 2 3 2 3 2 2" xfId="13335" xr:uid="{00000000-0005-0000-0000-000034340000}"/>
    <cellStyle name="20% - Accent6 3 2 3 2 3 2 3" xfId="13336" xr:uid="{00000000-0005-0000-0000-000035340000}"/>
    <cellStyle name="20% - Accent6 3 2 3 2 3 2_OATT calc" xfId="13337" xr:uid="{00000000-0005-0000-0000-000036340000}"/>
    <cellStyle name="20% - Accent6 3 2 3 2 3 3" xfId="13338" xr:uid="{00000000-0005-0000-0000-000037340000}"/>
    <cellStyle name="20% - Accent6 3 2 3 2 3 4" xfId="13339" xr:uid="{00000000-0005-0000-0000-000038340000}"/>
    <cellStyle name="20% - Accent6 3 2 3 2 3 5" xfId="13340" xr:uid="{00000000-0005-0000-0000-000039340000}"/>
    <cellStyle name="20% - Accent6 3 2 3 2 3_OATT calc" xfId="13341" xr:uid="{00000000-0005-0000-0000-00003A340000}"/>
    <cellStyle name="20% - Accent6 3 2 3 2 4" xfId="13342" xr:uid="{00000000-0005-0000-0000-00003B340000}"/>
    <cellStyle name="20% - Accent6 3 2 3 2 4 2" xfId="13343" xr:uid="{00000000-0005-0000-0000-00003C340000}"/>
    <cellStyle name="20% - Accent6 3 2 3 2 4 2 2" xfId="13344" xr:uid="{00000000-0005-0000-0000-00003D340000}"/>
    <cellStyle name="20% - Accent6 3 2 3 2 4 2 3" xfId="13345" xr:uid="{00000000-0005-0000-0000-00003E340000}"/>
    <cellStyle name="20% - Accent6 3 2 3 2 4 2_OATT calc" xfId="13346" xr:uid="{00000000-0005-0000-0000-00003F340000}"/>
    <cellStyle name="20% - Accent6 3 2 3 2 4 3" xfId="13347" xr:uid="{00000000-0005-0000-0000-000040340000}"/>
    <cellStyle name="20% - Accent6 3 2 3 2 4 4" xfId="13348" xr:uid="{00000000-0005-0000-0000-000041340000}"/>
    <cellStyle name="20% - Accent6 3 2 3 2 4_OATT calc" xfId="13349" xr:uid="{00000000-0005-0000-0000-000042340000}"/>
    <cellStyle name="20% - Accent6 3 2 3 2 5" xfId="13350" xr:uid="{00000000-0005-0000-0000-000043340000}"/>
    <cellStyle name="20% - Accent6 3 2 3 2 5 2" xfId="13351" xr:uid="{00000000-0005-0000-0000-000044340000}"/>
    <cellStyle name="20% - Accent6 3 2 3 2 5 3" xfId="13352" xr:uid="{00000000-0005-0000-0000-000045340000}"/>
    <cellStyle name="20% - Accent6 3 2 3 2 5_OATT calc" xfId="13353" xr:uid="{00000000-0005-0000-0000-000046340000}"/>
    <cellStyle name="20% - Accent6 3 2 3 2 6" xfId="13354" xr:uid="{00000000-0005-0000-0000-000047340000}"/>
    <cellStyle name="20% - Accent6 3 2 3 2 7" xfId="13355" xr:uid="{00000000-0005-0000-0000-000048340000}"/>
    <cellStyle name="20% - Accent6 3 2 3 2 8" xfId="13356" xr:uid="{00000000-0005-0000-0000-000049340000}"/>
    <cellStyle name="20% - Accent6 3 2 3 2 9" xfId="13357" xr:uid="{00000000-0005-0000-0000-00004A340000}"/>
    <cellStyle name="20% - Accent6 3 2 3 2_OATT calc" xfId="13358" xr:uid="{00000000-0005-0000-0000-00004B340000}"/>
    <cellStyle name="20% - Accent6 3 2 3 3" xfId="13359" xr:uid="{00000000-0005-0000-0000-00004C340000}"/>
    <cellStyle name="20% - Accent6 3 2 3 3 10" xfId="13360" xr:uid="{00000000-0005-0000-0000-00004D340000}"/>
    <cellStyle name="20% - Accent6 3 2 3 3 11" xfId="13361" xr:uid="{00000000-0005-0000-0000-00004E340000}"/>
    <cellStyle name="20% - Accent6 3 2 3 3 2" xfId="13362" xr:uid="{00000000-0005-0000-0000-00004F340000}"/>
    <cellStyle name="20% - Accent6 3 2 3 3 2 2" xfId="13363" xr:uid="{00000000-0005-0000-0000-000050340000}"/>
    <cellStyle name="20% - Accent6 3 2 3 3 2 2 2" xfId="13364" xr:uid="{00000000-0005-0000-0000-000051340000}"/>
    <cellStyle name="20% - Accent6 3 2 3 3 2 2 3" xfId="13365" xr:uid="{00000000-0005-0000-0000-000052340000}"/>
    <cellStyle name="20% - Accent6 3 2 3 3 2 2_OATT calc" xfId="13366" xr:uid="{00000000-0005-0000-0000-000053340000}"/>
    <cellStyle name="20% - Accent6 3 2 3 3 2 3" xfId="13367" xr:uid="{00000000-0005-0000-0000-000054340000}"/>
    <cellStyle name="20% - Accent6 3 2 3 3 2 4" xfId="13368" xr:uid="{00000000-0005-0000-0000-000055340000}"/>
    <cellStyle name="20% - Accent6 3 2 3 3 2 5" xfId="13369" xr:uid="{00000000-0005-0000-0000-000056340000}"/>
    <cellStyle name="20% - Accent6 3 2 3 3 2_OATT calc" xfId="13370" xr:uid="{00000000-0005-0000-0000-000057340000}"/>
    <cellStyle name="20% - Accent6 3 2 3 3 3" xfId="13371" xr:uid="{00000000-0005-0000-0000-000058340000}"/>
    <cellStyle name="20% - Accent6 3 2 3 3 3 2" xfId="13372" xr:uid="{00000000-0005-0000-0000-000059340000}"/>
    <cellStyle name="20% - Accent6 3 2 3 3 3 2 2" xfId="13373" xr:uid="{00000000-0005-0000-0000-00005A340000}"/>
    <cellStyle name="20% - Accent6 3 2 3 3 3 2 3" xfId="13374" xr:uid="{00000000-0005-0000-0000-00005B340000}"/>
    <cellStyle name="20% - Accent6 3 2 3 3 3 2_OATT calc" xfId="13375" xr:uid="{00000000-0005-0000-0000-00005C340000}"/>
    <cellStyle name="20% - Accent6 3 2 3 3 3 3" xfId="13376" xr:uid="{00000000-0005-0000-0000-00005D340000}"/>
    <cellStyle name="20% - Accent6 3 2 3 3 3 4" xfId="13377" xr:uid="{00000000-0005-0000-0000-00005E340000}"/>
    <cellStyle name="20% - Accent6 3 2 3 3 3_OATT calc" xfId="13378" xr:uid="{00000000-0005-0000-0000-00005F340000}"/>
    <cellStyle name="20% - Accent6 3 2 3 3 4" xfId="13379" xr:uid="{00000000-0005-0000-0000-000060340000}"/>
    <cellStyle name="20% - Accent6 3 2 3 3 4 2" xfId="13380" xr:uid="{00000000-0005-0000-0000-000061340000}"/>
    <cellStyle name="20% - Accent6 3 2 3 3 4 3" xfId="13381" xr:uid="{00000000-0005-0000-0000-000062340000}"/>
    <cellStyle name="20% - Accent6 3 2 3 3 4_OATT calc" xfId="13382" xr:uid="{00000000-0005-0000-0000-000063340000}"/>
    <cellStyle name="20% - Accent6 3 2 3 3 5" xfId="13383" xr:uid="{00000000-0005-0000-0000-000064340000}"/>
    <cellStyle name="20% - Accent6 3 2 3 3 6" xfId="13384" xr:uid="{00000000-0005-0000-0000-000065340000}"/>
    <cellStyle name="20% - Accent6 3 2 3 3 7" xfId="13385" xr:uid="{00000000-0005-0000-0000-000066340000}"/>
    <cellStyle name="20% - Accent6 3 2 3 3 8" xfId="13386" xr:uid="{00000000-0005-0000-0000-000067340000}"/>
    <cellStyle name="20% - Accent6 3 2 3 3 9" xfId="13387" xr:uid="{00000000-0005-0000-0000-000068340000}"/>
    <cellStyle name="20% - Accent6 3 2 3 3_OATT calc" xfId="13388" xr:uid="{00000000-0005-0000-0000-000069340000}"/>
    <cellStyle name="20% - Accent6 3 2 3 4" xfId="13389" xr:uid="{00000000-0005-0000-0000-00006A340000}"/>
    <cellStyle name="20% - Accent6 3 2 3 4 2" xfId="13390" xr:uid="{00000000-0005-0000-0000-00006B340000}"/>
    <cellStyle name="20% - Accent6 3 2 3 4 2 2" xfId="13391" xr:uid="{00000000-0005-0000-0000-00006C340000}"/>
    <cellStyle name="20% - Accent6 3 2 3 4 2 3" xfId="13392" xr:uid="{00000000-0005-0000-0000-00006D340000}"/>
    <cellStyle name="20% - Accent6 3 2 3 4 2_OATT calc" xfId="13393" xr:uid="{00000000-0005-0000-0000-00006E340000}"/>
    <cellStyle name="20% - Accent6 3 2 3 4 3" xfId="13394" xr:uid="{00000000-0005-0000-0000-00006F340000}"/>
    <cellStyle name="20% - Accent6 3 2 3 4 4" xfId="13395" xr:uid="{00000000-0005-0000-0000-000070340000}"/>
    <cellStyle name="20% - Accent6 3 2 3 4 5" xfId="13396" xr:uid="{00000000-0005-0000-0000-000071340000}"/>
    <cellStyle name="20% - Accent6 3 2 3 4_OATT calc" xfId="13397" xr:uid="{00000000-0005-0000-0000-000072340000}"/>
    <cellStyle name="20% - Accent6 3 2 3 5" xfId="13398" xr:uid="{00000000-0005-0000-0000-000073340000}"/>
    <cellStyle name="20% - Accent6 3 2 3 5 2" xfId="13399" xr:uid="{00000000-0005-0000-0000-000074340000}"/>
    <cellStyle name="20% - Accent6 3 2 3 5 2 2" xfId="13400" xr:uid="{00000000-0005-0000-0000-000075340000}"/>
    <cellStyle name="20% - Accent6 3 2 3 5 2 3" xfId="13401" xr:uid="{00000000-0005-0000-0000-000076340000}"/>
    <cellStyle name="20% - Accent6 3 2 3 5 2_OATT calc" xfId="13402" xr:uid="{00000000-0005-0000-0000-000077340000}"/>
    <cellStyle name="20% - Accent6 3 2 3 5 3" xfId="13403" xr:uid="{00000000-0005-0000-0000-000078340000}"/>
    <cellStyle name="20% - Accent6 3 2 3 5 4" xfId="13404" xr:uid="{00000000-0005-0000-0000-000079340000}"/>
    <cellStyle name="20% - Accent6 3 2 3 5_OATT calc" xfId="13405" xr:uid="{00000000-0005-0000-0000-00007A340000}"/>
    <cellStyle name="20% - Accent6 3 2 3 6" xfId="13406" xr:uid="{00000000-0005-0000-0000-00007B340000}"/>
    <cellStyle name="20% - Accent6 3 2 3 6 2" xfId="13407" xr:uid="{00000000-0005-0000-0000-00007C340000}"/>
    <cellStyle name="20% - Accent6 3 2 3 6 3" xfId="13408" xr:uid="{00000000-0005-0000-0000-00007D340000}"/>
    <cellStyle name="20% - Accent6 3 2 3 6_OATT calc" xfId="13409" xr:uid="{00000000-0005-0000-0000-00007E340000}"/>
    <cellStyle name="20% - Accent6 3 2 3 7" xfId="13410" xr:uid="{00000000-0005-0000-0000-00007F340000}"/>
    <cellStyle name="20% - Accent6 3 2 3 8" xfId="13411" xr:uid="{00000000-0005-0000-0000-000080340000}"/>
    <cellStyle name="20% - Accent6 3 2 3 9" xfId="13412" xr:uid="{00000000-0005-0000-0000-000081340000}"/>
    <cellStyle name="20% - Accent6 3 2 3_OATT calc" xfId="13413" xr:uid="{00000000-0005-0000-0000-000082340000}"/>
    <cellStyle name="20% - Accent6 3 2 4" xfId="13414" xr:uid="{00000000-0005-0000-0000-000083340000}"/>
    <cellStyle name="20% - Accent6 3 2 4 10" xfId="13415" xr:uid="{00000000-0005-0000-0000-000084340000}"/>
    <cellStyle name="20% - Accent6 3 2 4 11" xfId="13416" xr:uid="{00000000-0005-0000-0000-000085340000}"/>
    <cellStyle name="20% - Accent6 3 2 4 2" xfId="13417" xr:uid="{00000000-0005-0000-0000-000086340000}"/>
    <cellStyle name="20% - Accent6 3 2 4 2 10" xfId="13418" xr:uid="{00000000-0005-0000-0000-000087340000}"/>
    <cellStyle name="20% - Accent6 3 2 4 2 11" xfId="13419" xr:uid="{00000000-0005-0000-0000-000088340000}"/>
    <cellStyle name="20% - Accent6 3 2 4 2 2" xfId="13420" xr:uid="{00000000-0005-0000-0000-000089340000}"/>
    <cellStyle name="20% - Accent6 3 2 4 2 2 2" xfId="13421" xr:uid="{00000000-0005-0000-0000-00008A340000}"/>
    <cellStyle name="20% - Accent6 3 2 4 2 2 2 2" xfId="13422" xr:uid="{00000000-0005-0000-0000-00008B340000}"/>
    <cellStyle name="20% - Accent6 3 2 4 2 2 2 3" xfId="13423" xr:uid="{00000000-0005-0000-0000-00008C340000}"/>
    <cellStyle name="20% - Accent6 3 2 4 2 2 2_OATT calc" xfId="13424" xr:uid="{00000000-0005-0000-0000-00008D340000}"/>
    <cellStyle name="20% - Accent6 3 2 4 2 2 3" xfId="13425" xr:uid="{00000000-0005-0000-0000-00008E340000}"/>
    <cellStyle name="20% - Accent6 3 2 4 2 2 4" xfId="13426" xr:uid="{00000000-0005-0000-0000-00008F340000}"/>
    <cellStyle name="20% - Accent6 3 2 4 2 2 5" xfId="13427" xr:uid="{00000000-0005-0000-0000-000090340000}"/>
    <cellStyle name="20% - Accent6 3 2 4 2 2_OATT calc" xfId="13428" xr:uid="{00000000-0005-0000-0000-000091340000}"/>
    <cellStyle name="20% - Accent6 3 2 4 2 3" xfId="13429" xr:uid="{00000000-0005-0000-0000-000092340000}"/>
    <cellStyle name="20% - Accent6 3 2 4 2 3 2" xfId="13430" xr:uid="{00000000-0005-0000-0000-000093340000}"/>
    <cellStyle name="20% - Accent6 3 2 4 2 3 2 2" xfId="13431" xr:uid="{00000000-0005-0000-0000-000094340000}"/>
    <cellStyle name="20% - Accent6 3 2 4 2 3 2 3" xfId="13432" xr:uid="{00000000-0005-0000-0000-000095340000}"/>
    <cellStyle name="20% - Accent6 3 2 4 2 3 2_OATT calc" xfId="13433" xr:uid="{00000000-0005-0000-0000-000096340000}"/>
    <cellStyle name="20% - Accent6 3 2 4 2 3 3" xfId="13434" xr:uid="{00000000-0005-0000-0000-000097340000}"/>
    <cellStyle name="20% - Accent6 3 2 4 2 3 4" xfId="13435" xr:uid="{00000000-0005-0000-0000-000098340000}"/>
    <cellStyle name="20% - Accent6 3 2 4 2 3_OATT calc" xfId="13436" xr:uid="{00000000-0005-0000-0000-000099340000}"/>
    <cellStyle name="20% - Accent6 3 2 4 2 4" xfId="13437" xr:uid="{00000000-0005-0000-0000-00009A340000}"/>
    <cellStyle name="20% - Accent6 3 2 4 2 4 2" xfId="13438" xr:uid="{00000000-0005-0000-0000-00009B340000}"/>
    <cellStyle name="20% - Accent6 3 2 4 2 4 3" xfId="13439" xr:uid="{00000000-0005-0000-0000-00009C340000}"/>
    <cellStyle name="20% - Accent6 3 2 4 2 4_OATT calc" xfId="13440" xr:uid="{00000000-0005-0000-0000-00009D340000}"/>
    <cellStyle name="20% - Accent6 3 2 4 2 5" xfId="13441" xr:uid="{00000000-0005-0000-0000-00009E340000}"/>
    <cellStyle name="20% - Accent6 3 2 4 2 6" xfId="13442" xr:uid="{00000000-0005-0000-0000-00009F340000}"/>
    <cellStyle name="20% - Accent6 3 2 4 2 7" xfId="13443" xr:uid="{00000000-0005-0000-0000-0000A0340000}"/>
    <cellStyle name="20% - Accent6 3 2 4 2 8" xfId="13444" xr:uid="{00000000-0005-0000-0000-0000A1340000}"/>
    <cellStyle name="20% - Accent6 3 2 4 2 9" xfId="13445" xr:uid="{00000000-0005-0000-0000-0000A2340000}"/>
    <cellStyle name="20% - Accent6 3 2 4 2_OATT calc" xfId="13446" xr:uid="{00000000-0005-0000-0000-0000A3340000}"/>
    <cellStyle name="20% - Accent6 3 2 4 3" xfId="13447" xr:uid="{00000000-0005-0000-0000-0000A4340000}"/>
    <cellStyle name="20% - Accent6 3 2 4 3 2" xfId="13448" xr:uid="{00000000-0005-0000-0000-0000A5340000}"/>
    <cellStyle name="20% - Accent6 3 2 4 3 2 2" xfId="13449" xr:uid="{00000000-0005-0000-0000-0000A6340000}"/>
    <cellStyle name="20% - Accent6 3 2 4 3 2 3" xfId="13450" xr:uid="{00000000-0005-0000-0000-0000A7340000}"/>
    <cellStyle name="20% - Accent6 3 2 4 3 2_OATT calc" xfId="13451" xr:uid="{00000000-0005-0000-0000-0000A8340000}"/>
    <cellStyle name="20% - Accent6 3 2 4 3 3" xfId="13452" xr:uid="{00000000-0005-0000-0000-0000A9340000}"/>
    <cellStyle name="20% - Accent6 3 2 4 3 4" xfId="13453" xr:uid="{00000000-0005-0000-0000-0000AA340000}"/>
    <cellStyle name="20% - Accent6 3 2 4 3 5" xfId="13454" xr:uid="{00000000-0005-0000-0000-0000AB340000}"/>
    <cellStyle name="20% - Accent6 3 2 4 3_OATT calc" xfId="13455" xr:uid="{00000000-0005-0000-0000-0000AC340000}"/>
    <cellStyle name="20% - Accent6 3 2 4 4" xfId="13456" xr:uid="{00000000-0005-0000-0000-0000AD340000}"/>
    <cellStyle name="20% - Accent6 3 2 4 4 2" xfId="13457" xr:uid="{00000000-0005-0000-0000-0000AE340000}"/>
    <cellStyle name="20% - Accent6 3 2 4 4 2 2" xfId="13458" xr:uid="{00000000-0005-0000-0000-0000AF340000}"/>
    <cellStyle name="20% - Accent6 3 2 4 4 2 3" xfId="13459" xr:uid="{00000000-0005-0000-0000-0000B0340000}"/>
    <cellStyle name="20% - Accent6 3 2 4 4 2_OATT calc" xfId="13460" xr:uid="{00000000-0005-0000-0000-0000B1340000}"/>
    <cellStyle name="20% - Accent6 3 2 4 4 3" xfId="13461" xr:uid="{00000000-0005-0000-0000-0000B2340000}"/>
    <cellStyle name="20% - Accent6 3 2 4 4 4" xfId="13462" xr:uid="{00000000-0005-0000-0000-0000B3340000}"/>
    <cellStyle name="20% - Accent6 3 2 4 4_OATT calc" xfId="13463" xr:uid="{00000000-0005-0000-0000-0000B4340000}"/>
    <cellStyle name="20% - Accent6 3 2 4 5" xfId="13464" xr:uid="{00000000-0005-0000-0000-0000B5340000}"/>
    <cellStyle name="20% - Accent6 3 2 4 5 2" xfId="13465" xr:uid="{00000000-0005-0000-0000-0000B6340000}"/>
    <cellStyle name="20% - Accent6 3 2 4 5 3" xfId="13466" xr:uid="{00000000-0005-0000-0000-0000B7340000}"/>
    <cellStyle name="20% - Accent6 3 2 4 5_OATT calc" xfId="13467" xr:uid="{00000000-0005-0000-0000-0000B8340000}"/>
    <cellStyle name="20% - Accent6 3 2 4 6" xfId="13468" xr:uid="{00000000-0005-0000-0000-0000B9340000}"/>
    <cellStyle name="20% - Accent6 3 2 4 7" xfId="13469" xr:uid="{00000000-0005-0000-0000-0000BA340000}"/>
    <cellStyle name="20% - Accent6 3 2 4 8" xfId="13470" xr:uid="{00000000-0005-0000-0000-0000BB340000}"/>
    <cellStyle name="20% - Accent6 3 2 4 9" xfId="13471" xr:uid="{00000000-0005-0000-0000-0000BC340000}"/>
    <cellStyle name="20% - Accent6 3 2 4_OATT calc" xfId="13472" xr:uid="{00000000-0005-0000-0000-0000BD340000}"/>
    <cellStyle name="20% - Accent6 3 2 5" xfId="13473" xr:uid="{00000000-0005-0000-0000-0000BE340000}"/>
    <cellStyle name="20% - Accent6 3 2 5 10" xfId="13474" xr:uid="{00000000-0005-0000-0000-0000BF340000}"/>
    <cellStyle name="20% - Accent6 3 2 5 11" xfId="13475" xr:uid="{00000000-0005-0000-0000-0000C0340000}"/>
    <cellStyle name="20% - Accent6 3 2 5 2" xfId="13476" xr:uid="{00000000-0005-0000-0000-0000C1340000}"/>
    <cellStyle name="20% - Accent6 3 2 5 2 2" xfId="13477" xr:uid="{00000000-0005-0000-0000-0000C2340000}"/>
    <cellStyle name="20% - Accent6 3 2 5 2 2 2" xfId="13478" xr:uid="{00000000-0005-0000-0000-0000C3340000}"/>
    <cellStyle name="20% - Accent6 3 2 5 2 2 3" xfId="13479" xr:uid="{00000000-0005-0000-0000-0000C4340000}"/>
    <cellStyle name="20% - Accent6 3 2 5 2 2_OATT calc" xfId="13480" xr:uid="{00000000-0005-0000-0000-0000C5340000}"/>
    <cellStyle name="20% - Accent6 3 2 5 2 3" xfId="13481" xr:uid="{00000000-0005-0000-0000-0000C6340000}"/>
    <cellStyle name="20% - Accent6 3 2 5 2 4" xfId="13482" xr:uid="{00000000-0005-0000-0000-0000C7340000}"/>
    <cellStyle name="20% - Accent6 3 2 5 2 5" xfId="13483" xr:uid="{00000000-0005-0000-0000-0000C8340000}"/>
    <cellStyle name="20% - Accent6 3 2 5 2_OATT calc" xfId="13484" xr:uid="{00000000-0005-0000-0000-0000C9340000}"/>
    <cellStyle name="20% - Accent6 3 2 5 3" xfId="13485" xr:uid="{00000000-0005-0000-0000-0000CA340000}"/>
    <cellStyle name="20% - Accent6 3 2 5 3 2" xfId="13486" xr:uid="{00000000-0005-0000-0000-0000CB340000}"/>
    <cellStyle name="20% - Accent6 3 2 5 3 2 2" xfId="13487" xr:uid="{00000000-0005-0000-0000-0000CC340000}"/>
    <cellStyle name="20% - Accent6 3 2 5 3 2 3" xfId="13488" xr:uid="{00000000-0005-0000-0000-0000CD340000}"/>
    <cellStyle name="20% - Accent6 3 2 5 3 2_OATT calc" xfId="13489" xr:uid="{00000000-0005-0000-0000-0000CE340000}"/>
    <cellStyle name="20% - Accent6 3 2 5 3 3" xfId="13490" xr:uid="{00000000-0005-0000-0000-0000CF340000}"/>
    <cellStyle name="20% - Accent6 3 2 5 3 4" xfId="13491" xr:uid="{00000000-0005-0000-0000-0000D0340000}"/>
    <cellStyle name="20% - Accent6 3 2 5 3_OATT calc" xfId="13492" xr:uid="{00000000-0005-0000-0000-0000D1340000}"/>
    <cellStyle name="20% - Accent6 3 2 5 4" xfId="13493" xr:uid="{00000000-0005-0000-0000-0000D2340000}"/>
    <cellStyle name="20% - Accent6 3 2 5 4 2" xfId="13494" xr:uid="{00000000-0005-0000-0000-0000D3340000}"/>
    <cellStyle name="20% - Accent6 3 2 5 4 3" xfId="13495" xr:uid="{00000000-0005-0000-0000-0000D4340000}"/>
    <cellStyle name="20% - Accent6 3 2 5 4_OATT calc" xfId="13496" xr:uid="{00000000-0005-0000-0000-0000D5340000}"/>
    <cellStyle name="20% - Accent6 3 2 5 5" xfId="13497" xr:uid="{00000000-0005-0000-0000-0000D6340000}"/>
    <cellStyle name="20% - Accent6 3 2 5 6" xfId="13498" xr:uid="{00000000-0005-0000-0000-0000D7340000}"/>
    <cellStyle name="20% - Accent6 3 2 5 7" xfId="13499" xr:uid="{00000000-0005-0000-0000-0000D8340000}"/>
    <cellStyle name="20% - Accent6 3 2 5 8" xfId="13500" xr:uid="{00000000-0005-0000-0000-0000D9340000}"/>
    <cellStyle name="20% - Accent6 3 2 5 9" xfId="13501" xr:uid="{00000000-0005-0000-0000-0000DA340000}"/>
    <cellStyle name="20% - Accent6 3 2 5_OATT calc" xfId="13502" xr:uid="{00000000-0005-0000-0000-0000DB340000}"/>
    <cellStyle name="20% - Accent6 3 2 6" xfId="13503" xr:uid="{00000000-0005-0000-0000-0000DC340000}"/>
    <cellStyle name="20% - Accent6 3 2 6 2" xfId="13504" xr:uid="{00000000-0005-0000-0000-0000DD340000}"/>
    <cellStyle name="20% - Accent6 3 2 6 2 2" xfId="13505" xr:uid="{00000000-0005-0000-0000-0000DE340000}"/>
    <cellStyle name="20% - Accent6 3 2 6 2 3" xfId="13506" xr:uid="{00000000-0005-0000-0000-0000DF340000}"/>
    <cellStyle name="20% - Accent6 3 2 6 2_OATT calc" xfId="13507" xr:uid="{00000000-0005-0000-0000-0000E0340000}"/>
    <cellStyle name="20% - Accent6 3 2 6 3" xfId="13508" xr:uid="{00000000-0005-0000-0000-0000E1340000}"/>
    <cellStyle name="20% - Accent6 3 2 6 4" xfId="13509" xr:uid="{00000000-0005-0000-0000-0000E2340000}"/>
    <cellStyle name="20% - Accent6 3 2 6 5" xfId="13510" xr:uid="{00000000-0005-0000-0000-0000E3340000}"/>
    <cellStyle name="20% - Accent6 3 2 6_OATT calc" xfId="13511" xr:uid="{00000000-0005-0000-0000-0000E4340000}"/>
    <cellStyle name="20% - Accent6 3 2 7" xfId="13512" xr:uid="{00000000-0005-0000-0000-0000E5340000}"/>
    <cellStyle name="20% - Accent6 3 2 7 2" xfId="13513" xr:uid="{00000000-0005-0000-0000-0000E6340000}"/>
    <cellStyle name="20% - Accent6 3 2 7 2 2" xfId="13514" xr:uid="{00000000-0005-0000-0000-0000E7340000}"/>
    <cellStyle name="20% - Accent6 3 2 7 2 3" xfId="13515" xr:uid="{00000000-0005-0000-0000-0000E8340000}"/>
    <cellStyle name="20% - Accent6 3 2 7 2_OATT calc" xfId="13516" xr:uid="{00000000-0005-0000-0000-0000E9340000}"/>
    <cellStyle name="20% - Accent6 3 2 7 3" xfId="13517" xr:uid="{00000000-0005-0000-0000-0000EA340000}"/>
    <cellStyle name="20% - Accent6 3 2 7 4" xfId="13518" xr:uid="{00000000-0005-0000-0000-0000EB340000}"/>
    <cellStyle name="20% - Accent6 3 2 7_OATT calc" xfId="13519" xr:uid="{00000000-0005-0000-0000-0000EC340000}"/>
    <cellStyle name="20% - Accent6 3 2 8" xfId="13520" xr:uid="{00000000-0005-0000-0000-0000ED340000}"/>
    <cellStyle name="20% - Accent6 3 2 8 2" xfId="13521" xr:uid="{00000000-0005-0000-0000-0000EE340000}"/>
    <cellStyle name="20% - Accent6 3 2 8 3" xfId="13522" xr:uid="{00000000-0005-0000-0000-0000EF340000}"/>
    <cellStyle name="20% - Accent6 3 2 8_OATT calc" xfId="13523" xr:uid="{00000000-0005-0000-0000-0000F0340000}"/>
    <cellStyle name="20% - Accent6 3 2 9" xfId="13524" xr:uid="{00000000-0005-0000-0000-0000F1340000}"/>
    <cellStyle name="20% - Accent6 3 2_OATT calc" xfId="13525" xr:uid="{00000000-0005-0000-0000-0000F2340000}"/>
    <cellStyle name="20% - Accent6 3 3" xfId="13526" xr:uid="{00000000-0005-0000-0000-0000F3340000}"/>
    <cellStyle name="20% - Accent6 3 3 10" xfId="13527" xr:uid="{00000000-0005-0000-0000-0000F4340000}"/>
    <cellStyle name="20% - Accent6 3 3 11" xfId="13528" xr:uid="{00000000-0005-0000-0000-0000F5340000}"/>
    <cellStyle name="20% - Accent6 3 3 12" xfId="13529" xr:uid="{00000000-0005-0000-0000-0000F6340000}"/>
    <cellStyle name="20% - Accent6 3 3 2" xfId="13530" xr:uid="{00000000-0005-0000-0000-0000F7340000}"/>
    <cellStyle name="20% - Accent6 3 3 2 10" xfId="13531" xr:uid="{00000000-0005-0000-0000-0000F8340000}"/>
    <cellStyle name="20% - Accent6 3 3 2 11" xfId="13532" xr:uid="{00000000-0005-0000-0000-0000F9340000}"/>
    <cellStyle name="20% - Accent6 3 3 2 2" xfId="13533" xr:uid="{00000000-0005-0000-0000-0000FA340000}"/>
    <cellStyle name="20% - Accent6 3 3 2 2 10" xfId="13534" xr:uid="{00000000-0005-0000-0000-0000FB340000}"/>
    <cellStyle name="20% - Accent6 3 3 2 2 11" xfId="13535" xr:uid="{00000000-0005-0000-0000-0000FC340000}"/>
    <cellStyle name="20% - Accent6 3 3 2 2 2" xfId="13536" xr:uid="{00000000-0005-0000-0000-0000FD340000}"/>
    <cellStyle name="20% - Accent6 3 3 2 2 2 2" xfId="13537" xr:uid="{00000000-0005-0000-0000-0000FE340000}"/>
    <cellStyle name="20% - Accent6 3 3 2 2 2 2 2" xfId="13538" xr:uid="{00000000-0005-0000-0000-0000FF340000}"/>
    <cellStyle name="20% - Accent6 3 3 2 2 2 2 3" xfId="13539" xr:uid="{00000000-0005-0000-0000-000000350000}"/>
    <cellStyle name="20% - Accent6 3 3 2 2 2 2_OATT calc" xfId="13540" xr:uid="{00000000-0005-0000-0000-000001350000}"/>
    <cellStyle name="20% - Accent6 3 3 2 2 2 3" xfId="13541" xr:uid="{00000000-0005-0000-0000-000002350000}"/>
    <cellStyle name="20% - Accent6 3 3 2 2 2 4" xfId="13542" xr:uid="{00000000-0005-0000-0000-000003350000}"/>
    <cellStyle name="20% - Accent6 3 3 2 2 2 5" xfId="13543" xr:uid="{00000000-0005-0000-0000-000004350000}"/>
    <cellStyle name="20% - Accent6 3 3 2 2 2_OATT calc" xfId="13544" xr:uid="{00000000-0005-0000-0000-000005350000}"/>
    <cellStyle name="20% - Accent6 3 3 2 2 3" xfId="13545" xr:uid="{00000000-0005-0000-0000-000006350000}"/>
    <cellStyle name="20% - Accent6 3 3 2 2 3 2" xfId="13546" xr:uid="{00000000-0005-0000-0000-000007350000}"/>
    <cellStyle name="20% - Accent6 3 3 2 2 3 2 2" xfId="13547" xr:uid="{00000000-0005-0000-0000-000008350000}"/>
    <cellStyle name="20% - Accent6 3 3 2 2 3 2 3" xfId="13548" xr:uid="{00000000-0005-0000-0000-000009350000}"/>
    <cellStyle name="20% - Accent6 3 3 2 2 3 2_OATT calc" xfId="13549" xr:uid="{00000000-0005-0000-0000-00000A350000}"/>
    <cellStyle name="20% - Accent6 3 3 2 2 3 3" xfId="13550" xr:uid="{00000000-0005-0000-0000-00000B350000}"/>
    <cellStyle name="20% - Accent6 3 3 2 2 3 4" xfId="13551" xr:uid="{00000000-0005-0000-0000-00000C350000}"/>
    <cellStyle name="20% - Accent6 3 3 2 2 3_OATT calc" xfId="13552" xr:uid="{00000000-0005-0000-0000-00000D350000}"/>
    <cellStyle name="20% - Accent6 3 3 2 2 4" xfId="13553" xr:uid="{00000000-0005-0000-0000-00000E350000}"/>
    <cellStyle name="20% - Accent6 3 3 2 2 4 2" xfId="13554" xr:uid="{00000000-0005-0000-0000-00000F350000}"/>
    <cellStyle name="20% - Accent6 3 3 2 2 4 3" xfId="13555" xr:uid="{00000000-0005-0000-0000-000010350000}"/>
    <cellStyle name="20% - Accent6 3 3 2 2 4_OATT calc" xfId="13556" xr:uid="{00000000-0005-0000-0000-000011350000}"/>
    <cellStyle name="20% - Accent6 3 3 2 2 5" xfId="13557" xr:uid="{00000000-0005-0000-0000-000012350000}"/>
    <cellStyle name="20% - Accent6 3 3 2 2 6" xfId="13558" xr:uid="{00000000-0005-0000-0000-000013350000}"/>
    <cellStyle name="20% - Accent6 3 3 2 2 7" xfId="13559" xr:uid="{00000000-0005-0000-0000-000014350000}"/>
    <cellStyle name="20% - Accent6 3 3 2 2 8" xfId="13560" xr:uid="{00000000-0005-0000-0000-000015350000}"/>
    <cellStyle name="20% - Accent6 3 3 2 2 9" xfId="13561" xr:uid="{00000000-0005-0000-0000-000016350000}"/>
    <cellStyle name="20% - Accent6 3 3 2 2_OATT calc" xfId="13562" xr:uid="{00000000-0005-0000-0000-000017350000}"/>
    <cellStyle name="20% - Accent6 3 3 2 3" xfId="13563" xr:uid="{00000000-0005-0000-0000-000018350000}"/>
    <cellStyle name="20% - Accent6 3 3 2 3 2" xfId="13564" xr:uid="{00000000-0005-0000-0000-000019350000}"/>
    <cellStyle name="20% - Accent6 3 3 2 3 2 2" xfId="13565" xr:uid="{00000000-0005-0000-0000-00001A350000}"/>
    <cellStyle name="20% - Accent6 3 3 2 3 2 3" xfId="13566" xr:uid="{00000000-0005-0000-0000-00001B350000}"/>
    <cellStyle name="20% - Accent6 3 3 2 3 2_OATT calc" xfId="13567" xr:uid="{00000000-0005-0000-0000-00001C350000}"/>
    <cellStyle name="20% - Accent6 3 3 2 3 3" xfId="13568" xr:uid="{00000000-0005-0000-0000-00001D350000}"/>
    <cellStyle name="20% - Accent6 3 3 2 3 4" xfId="13569" xr:uid="{00000000-0005-0000-0000-00001E350000}"/>
    <cellStyle name="20% - Accent6 3 3 2 3 5" xfId="13570" xr:uid="{00000000-0005-0000-0000-00001F350000}"/>
    <cellStyle name="20% - Accent6 3 3 2 3_OATT calc" xfId="13571" xr:uid="{00000000-0005-0000-0000-000020350000}"/>
    <cellStyle name="20% - Accent6 3 3 2 4" xfId="13572" xr:uid="{00000000-0005-0000-0000-000021350000}"/>
    <cellStyle name="20% - Accent6 3 3 2 4 2" xfId="13573" xr:uid="{00000000-0005-0000-0000-000022350000}"/>
    <cellStyle name="20% - Accent6 3 3 2 4 2 2" xfId="13574" xr:uid="{00000000-0005-0000-0000-000023350000}"/>
    <cellStyle name="20% - Accent6 3 3 2 4 2 3" xfId="13575" xr:uid="{00000000-0005-0000-0000-000024350000}"/>
    <cellStyle name="20% - Accent6 3 3 2 4 2_OATT calc" xfId="13576" xr:uid="{00000000-0005-0000-0000-000025350000}"/>
    <cellStyle name="20% - Accent6 3 3 2 4 3" xfId="13577" xr:uid="{00000000-0005-0000-0000-000026350000}"/>
    <cellStyle name="20% - Accent6 3 3 2 4 4" xfId="13578" xr:uid="{00000000-0005-0000-0000-000027350000}"/>
    <cellStyle name="20% - Accent6 3 3 2 4_OATT calc" xfId="13579" xr:uid="{00000000-0005-0000-0000-000028350000}"/>
    <cellStyle name="20% - Accent6 3 3 2 5" xfId="13580" xr:uid="{00000000-0005-0000-0000-000029350000}"/>
    <cellStyle name="20% - Accent6 3 3 2 5 2" xfId="13581" xr:uid="{00000000-0005-0000-0000-00002A350000}"/>
    <cellStyle name="20% - Accent6 3 3 2 5 3" xfId="13582" xr:uid="{00000000-0005-0000-0000-00002B350000}"/>
    <cellStyle name="20% - Accent6 3 3 2 5_OATT calc" xfId="13583" xr:uid="{00000000-0005-0000-0000-00002C350000}"/>
    <cellStyle name="20% - Accent6 3 3 2 6" xfId="13584" xr:uid="{00000000-0005-0000-0000-00002D350000}"/>
    <cellStyle name="20% - Accent6 3 3 2 7" xfId="13585" xr:uid="{00000000-0005-0000-0000-00002E350000}"/>
    <cellStyle name="20% - Accent6 3 3 2 8" xfId="13586" xr:uid="{00000000-0005-0000-0000-00002F350000}"/>
    <cellStyle name="20% - Accent6 3 3 2 9" xfId="13587" xr:uid="{00000000-0005-0000-0000-000030350000}"/>
    <cellStyle name="20% - Accent6 3 3 2_OATT calc" xfId="13588" xr:uid="{00000000-0005-0000-0000-000031350000}"/>
    <cellStyle name="20% - Accent6 3 3 3" xfId="13589" xr:uid="{00000000-0005-0000-0000-000032350000}"/>
    <cellStyle name="20% - Accent6 3 3 3 10" xfId="13590" xr:uid="{00000000-0005-0000-0000-000033350000}"/>
    <cellStyle name="20% - Accent6 3 3 3 11" xfId="13591" xr:uid="{00000000-0005-0000-0000-000034350000}"/>
    <cellStyle name="20% - Accent6 3 3 3 2" xfId="13592" xr:uid="{00000000-0005-0000-0000-000035350000}"/>
    <cellStyle name="20% - Accent6 3 3 3 2 2" xfId="13593" xr:uid="{00000000-0005-0000-0000-000036350000}"/>
    <cellStyle name="20% - Accent6 3 3 3 2 2 2" xfId="13594" xr:uid="{00000000-0005-0000-0000-000037350000}"/>
    <cellStyle name="20% - Accent6 3 3 3 2 2 3" xfId="13595" xr:uid="{00000000-0005-0000-0000-000038350000}"/>
    <cellStyle name="20% - Accent6 3 3 3 2 2_OATT calc" xfId="13596" xr:uid="{00000000-0005-0000-0000-000039350000}"/>
    <cellStyle name="20% - Accent6 3 3 3 2 3" xfId="13597" xr:uid="{00000000-0005-0000-0000-00003A350000}"/>
    <cellStyle name="20% - Accent6 3 3 3 2 4" xfId="13598" xr:uid="{00000000-0005-0000-0000-00003B350000}"/>
    <cellStyle name="20% - Accent6 3 3 3 2 5" xfId="13599" xr:uid="{00000000-0005-0000-0000-00003C350000}"/>
    <cellStyle name="20% - Accent6 3 3 3 2_OATT calc" xfId="13600" xr:uid="{00000000-0005-0000-0000-00003D350000}"/>
    <cellStyle name="20% - Accent6 3 3 3 3" xfId="13601" xr:uid="{00000000-0005-0000-0000-00003E350000}"/>
    <cellStyle name="20% - Accent6 3 3 3 3 2" xfId="13602" xr:uid="{00000000-0005-0000-0000-00003F350000}"/>
    <cellStyle name="20% - Accent6 3 3 3 3 2 2" xfId="13603" xr:uid="{00000000-0005-0000-0000-000040350000}"/>
    <cellStyle name="20% - Accent6 3 3 3 3 2 3" xfId="13604" xr:uid="{00000000-0005-0000-0000-000041350000}"/>
    <cellStyle name="20% - Accent6 3 3 3 3 2_OATT calc" xfId="13605" xr:uid="{00000000-0005-0000-0000-000042350000}"/>
    <cellStyle name="20% - Accent6 3 3 3 3 3" xfId="13606" xr:uid="{00000000-0005-0000-0000-000043350000}"/>
    <cellStyle name="20% - Accent6 3 3 3 3 4" xfId="13607" xr:uid="{00000000-0005-0000-0000-000044350000}"/>
    <cellStyle name="20% - Accent6 3 3 3 3_OATT calc" xfId="13608" xr:uid="{00000000-0005-0000-0000-000045350000}"/>
    <cellStyle name="20% - Accent6 3 3 3 4" xfId="13609" xr:uid="{00000000-0005-0000-0000-000046350000}"/>
    <cellStyle name="20% - Accent6 3 3 3 4 2" xfId="13610" xr:uid="{00000000-0005-0000-0000-000047350000}"/>
    <cellStyle name="20% - Accent6 3 3 3 4 3" xfId="13611" xr:uid="{00000000-0005-0000-0000-000048350000}"/>
    <cellStyle name="20% - Accent6 3 3 3 4_OATT calc" xfId="13612" xr:uid="{00000000-0005-0000-0000-000049350000}"/>
    <cellStyle name="20% - Accent6 3 3 3 5" xfId="13613" xr:uid="{00000000-0005-0000-0000-00004A350000}"/>
    <cellStyle name="20% - Accent6 3 3 3 6" xfId="13614" xr:uid="{00000000-0005-0000-0000-00004B350000}"/>
    <cellStyle name="20% - Accent6 3 3 3 7" xfId="13615" xr:uid="{00000000-0005-0000-0000-00004C350000}"/>
    <cellStyle name="20% - Accent6 3 3 3 8" xfId="13616" xr:uid="{00000000-0005-0000-0000-00004D350000}"/>
    <cellStyle name="20% - Accent6 3 3 3 9" xfId="13617" xr:uid="{00000000-0005-0000-0000-00004E350000}"/>
    <cellStyle name="20% - Accent6 3 3 3_OATT calc" xfId="13618" xr:uid="{00000000-0005-0000-0000-00004F350000}"/>
    <cellStyle name="20% - Accent6 3 3 4" xfId="13619" xr:uid="{00000000-0005-0000-0000-000050350000}"/>
    <cellStyle name="20% - Accent6 3 3 4 2" xfId="13620" xr:uid="{00000000-0005-0000-0000-000051350000}"/>
    <cellStyle name="20% - Accent6 3 3 4 2 2" xfId="13621" xr:uid="{00000000-0005-0000-0000-000052350000}"/>
    <cellStyle name="20% - Accent6 3 3 4 2 3" xfId="13622" xr:uid="{00000000-0005-0000-0000-000053350000}"/>
    <cellStyle name="20% - Accent6 3 3 4 2_OATT calc" xfId="13623" xr:uid="{00000000-0005-0000-0000-000054350000}"/>
    <cellStyle name="20% - Accent6 3 3 4 3" xfId="13624" xr:uid="{00000000-0005-0000-0000-000055350000}"/>
    <cellStyle name="20% - Accent6 3 3 4 4" xfId="13625" xr:uid="{00000000-0005-0000-0000-000056350000}"/>
    <cellStyle name="20% - Accent6 3 3 4 5" xfId="13626" xr:uid="{00000000-0005-0000-0000-000057350000}"/>
    <cellStyle name="20% - Accent6 3 3 4_OATT calc" xfId="13627" xr:uid="{00000000-0005-0000-0000-000058350000}"/>
    <cellStyle name="20% - Accent6 3 3 5" xfId="13628" xr:uid="{00000000-0005-0000-0000-000059350000}"/>
    <cellStyle name="20% - Accent6 3 3 5 2" xfId="13629" xr:uid="{00000000-0005-0000-0000-00005A350000}"/>
    <cellStyle name="20% - Accent6 3 3 5 2 2" xfId="13630" xr:uid="{00000000-0005-0000-0000-00005B350000}"/>
    <cellStyle name="20% - Accent6 3 3 5 2 3" xfId="13631" xr:uid="{00000000-0005-0000-0000-00005C350000}"/>
    <cellStyle name="20% - Accent6 3 3 5 2_OATT calc" xfId="13632" xr:uid="{00000000-0005-0000-0000-00005D350000}"/>
    <cellStyle name="20% - Accent6 3 3 5 3" xfId="13633" xr:uid="{00000000-0005-0000-0000-00005E350000}"/>
    <cellStyle name="20% - Accent6 3 3 5 4" xfId="13634" xr:uid="{00000000-0005-0000-0000-00005F350000}"/>
    <cellStyle name="20% - Accent6 3 3 5_OATT calc" xfId="13635" xr:uid="{00000000-0005-0000-0000-000060350000}"/>
    <cellStyle name="20% - Accent6 3 3 6" xfId="13636" xr:uid="{00000000-0005-0000-0000-000061350000}"/>
    <cellStyle name="20% - Accent6 3 3 6 2" xfId="13637" xr:uid="{00000000-0005-0000-0000-000062350000}"/>
    <cellStyle name="20% - Accent6 3 3 6 3" xfId="13638" xr:uid="{00000000-0005-0000-0000-000063350000}"/>
    <cellStyle name="20% - Accent6 3 3 6_OATT calc" xfId="13639" xr:uid="{00000000-0005-0000-0000-000064350000}"/>
    <cellStyle name="20% - Accent6 3 3 7" xfId="13640" xr:uid="{00000000-0005-0000-0000-000065350000}"/>
    <cellStyle name="20% - Accent6 3 3 8" xfId="13641" xr:uid="{00000000-0005-0000-0000-000066350000}"/>
    <cellStyle name="20% - Accent6 3 3 9" xfId="13642" xr:uid="{00000000-0005-0000-0000-000067350000}"/>
    <cellStyle name="20% - Accent6 3 3_OATT calc" xfId="13643" xr:uid="{00000000-0005-0000-0000-000068350000}"/>
    <cellStyle name="20% - Accent6 3 4" xfId="13644" xr:uid="{00000000-0005-0000-0000-000069350000}"/>
    <cellStyle name="20% - Accent6 3 4 10" xfId="13645" xr:uid="{00000000-0005-0000-0000-00006A350000}"/>
    <cellStyle name="20% - Accent6 3 4 11" xfId="13646" xr:uid="{00000000-0005-0000-0000-00006B350000}"/>
    <cellStyle name="20% - Accent6 3 4 12" xfId="13647" xr:uid="{00000000-0005-0000-0000-00006C350000}"/>
    <cellStyle name="20% - Accent6 3 4 2" xfId="13648" xr:uid="{00000000-0005-0000-0000-00006D350000}"/>
    <cellStyle name="20% - Accent6 3 4 2 10" xfId="13649" xr:uid="{00000000-0005-0000-0000-00006E350000}"/>
    <cellStyle name="20% - Accent6 3 4 2 11" xfId="13650" xr:uid="{00000000-0005-0000-0000-00006F350000}"/>
    <cellStyle name="20% - Accent6 3 4 2 2" xfId="13651" xr:uid="{00000000-0005-0000-0000-000070350000}"/>
    <cellStyle name="20% - Accent6 3 4 2 2 10" xfId="13652" xr:uid="{00000000-0005-0000-0000-000071350000}"/>
    <cellStyle name="20% - Accent6 3 4 2 2 11" xfId="13653" xr:uid="{00000000-0005-0000-0000-000072350000}"/>
    <cellStyle name="20% - Accent6 3 4 2 2 2" xfId="13654" xr:uid="{00000000-0005-0000-0000-000073350000}"/>
    <cellStyle name="20% - Accent6 3 4 2 2 2 2" xfId="13655" xr:uid="{00000000-0005-0000-0000-000074350000}"/>
    <cellStyle name="20% - Accent6 3 4 2 2 2 2 2" xfId="13656" xr:uid="{00000000-0005-0000-0000-000075350000}"/>
    <cellStyle name="20% - Accent6 3 4 2 2 2 2 3" xfId="13657" xr:uid="{00000000-0005-0000-0000-000076350000}"/>
    <cellStyle name="20% - Accent6 3 4 2 2 2 2_OATT calc" xfId="13658" xr:uid="{00000000-0005-0000-0000-000077350000}"/>
    <cellStyle name="20% - Accent6 3 4 2 2 2 3" xfId="13659" xr:uid="{00000000-0005-0000-0000-000078350000}"/>
    <cellStyle name="20% - Accent6 3 4 2 2 2 4" xfId="13660" xr:uid="{00000000-0005-0000-0000-000079350000}"/>
    <cellStyle name="20% - Accent6 3 4 2 2 2 5" xfId="13661" xr:uid="{00000000-0005-0000-0000-00007A350000}"/>
    <cellStyle name="20% - Accent6 3 4 2 2 2_OATT calc" xfId="13662" xr:uid="{00000000-0005-0000-0000-00007B350000}"/>
    <cellStyle name="20% - Accent6 3 4 2 2 3" xfId="13663" xr:uid="{00000000-0005-0000-0000-00007C350000}"/>
    <cellStyle name="20% - Accent6 3 4 2 2 3 2" xfId="13664" xr:uid="{00000000-0005-0000-0000-00007D350000}"/>
    <cellStyle name="20% - Accent6 3 4 2 2 3 2 2" xfId="13665" xr:uid="{00000000-0005-0000-0000-00007E350000}"/>
    <cellStyle name="20% - Accent6 3 4 2 2 3 2 3" xfId="13666" xr:uid="{00000000-0005-0000-0000-00007F350000}"/>
    <cellStyle name="20% - Accent6 3 4 2 2 3 2_OATT calc" xfId="13667" xr:uid="{00000000-0005-0000-0000-000080350000}"/>
    <cellStyle name="20% - Accent6 3 4 2 2 3 3" xfId="13668" xr:uid="{00000000-0005-0000-0000-000081350000}"/>
    <cellStyle name="20% - Accent6 3 4 2 2 3 4" xfId="13669" xr:uid="{00000000-0005-0000-0000-000082350000}"/>
    <cellStyle name="20% - Accent6 3 4 2 2 3_OATT calc" xfId="13670" xr:uid="{00000000-0005-0000-0000-000083350000}"/>
    <cellStyle name="20% - Accent6 3 4 2 2 4" xfId="13671" xr:uid="{00000000-0005-0000-0000-000084350000}"/>
    <cellStyle name="20% - Accent6 3 4 2 2 4 2" xfId="13672" xr:uid="{00000000-0005-0000-0000-000085350000}"/>
    <cellStyle name="20% - Accent6 3 4 2 2 4 3" xfId="13673" xr:uid="{00000000-0005-0000-0000-000086350000}"/>
    <cellStyle name="20% - Accent6 3 4 2 2 4_OATT calc" xfId="13674" xr:uid="{00000000-0005-0000-0000-000087350000}"/>
    <cellStyle name="20% - Accent6 3 4 2 2 5" xfId="13675" xr:uid="{00000000-0005-0000-0000-000088350000}"/>
    <cellStyle name="20% - Accent6 3 4 2 2 6" xfId="13676" xr:uid="{00000000-0005-0000-0000-000089350000}"/>
    <cellStyle name="20% - Accent6 3 4 2 2 7" xfId="13677" xr:uid="{00000000-0005-0000-0000-00008A350000}"/>
    <cellStyle name="20% - Accent6 3 4 2 2 8" xfId="13678" xr:uid="{00000000-0005-0000-0000-00008B350000}"/>
    <cellStyle name="20% - Accent6 3 4 2 2 9" xfId="13679" xr:uid="{00000000-0005-0000-0000-00008C350000}"/>
    <cellStyle name="20% - Accent6 3 4 2 2_OATT calc" xfId="13680" xr:uid="{00000000-0005-0000-0000-00008D350000}"/>
    <cellStyle name="20% - Accent6 3 4 2 3" xfId="13681" xr:uid="{00000000-0005-0000-0000-00008E350000}"/>
    <cellStyle name="20% - Accent6 3 4 2 3 2" xfId="13682" xr:uid="{00000000-0005-0000-0000-00008F350000}"/>
    <cellStyle name="20% - Accent6 3 4 2 3 2 2" xfId="13683" xr:uid="{00000000-0005-0000-0000-000090350000}"/>
    <cellStyle name="20% - Accent6 3 4 2 3 2 3" xfId="13684" xr:uid="{00000000-0005-0000-0000-000091350000}"/>
    <cellStyle name="20% - Accent6 3 4 2 3 2_OATT calc" xfId="13685" xr:uid="{00000000-0005-0000-0000-000092350000}"/>
    <cellStyle name="20% - Accent6 3 4 2 3 3" xfId="13686" xr:uid="{00000000-0005-0000-0000-000093350000}"/>
    <cellStyle name="20% - Accent6 3 4 2 3 4" xfId="13687" xr:uid="{00000000-0005-0000-0000-000094350000}"/>
    <cellStyle name="20% - Accent6 3 4 2 3 5" xfId="13688" xr:uid="{00000000-0005-0000-0000-000095350000}"/>
    <cellStyle name="20% - Accent6 3 4 2 3_OATT calc" xfId="13689" xr:uid="{00000000-0005-0000-0000-000096350000}"/>
    <cellStyle name="20% - Accent6 3 4 2 4" xfId="13690" xr:uid="{00000000-0005-0000-0000-000097350000}"/>
    <cellStyle name="20% - Accent6 3 4 2 4 2" xfId="13691" xr:uid="{00000000-0005-0000-0000-000098350000}"/>
    <cellStyle name="20% - Accent6 3 4 2 4 2 2" xfId="13692" xr:uid="{00000000-0005-0000-0000-000099350000}"/>
    <cellStyle name="20% - Accent6 3 4 2 4 2 3" xfId="13693" xr:uid="{00000000-0005-0000-0000-00009A350000}"/>
    <cellStyle name="20% - Accent6 3 4 2 4 2_OATT calc" xfId="13694" xr:uid="{00000000-0005-0000-0000-00009B350000}"/>
    <cellStyle name="20% - Accent6 3 4 2 4 3" xfId="13695" xr:uid="{00000000-0005-0000-0000-00009C350000}"/>
    <cellStyle name="20% - Accent6 3 4 2 4 4" xfId="13696" xr:uid="{00000000-0005-0000-0000-00009D350000}"/>
    <cellStyle name="20% - Accent6 3 4 2 4_OATT calc" xfId="13697" xr:uid="{00000000-0005-0000-0000-00009E350000}"/>
    <cellStyle name="20% - Accent6 3 4 2 5" xfId="13698" xr:uid="{00000000-0005-0000-0000-00009F350000}"/>
    <cellStyle name="20% - Accent6 3 4 2 5 2" xfId="13699" xr:uid="{00000000-0005-0000-0000-0000A0350000}"/>
    <cellStyle name="20% - Accent6 3 4 2 5 3" xfId="13700" xr:uid="{00000000-0005-0000-0000-0000A1350000}"/>
    <cellStyle name="20% - Accent6 3 4 2 5_OATT calc" xfId="13701" xr:uid="{00000000-0005-0000-0000-0000A2350000}"/>
    <cellStyle name="20% - Accent6 3 4 2 6" xfId="13702" xr:uid="{00000000-0005-0000-0000-0000A3350000}"/>
    <cellStyle name="20% - Accent6 3 4 2 7" xfId="13703" xr:uid="{00000000-0005-0000-0000-0000A4350000}"/>
    <cellStyle name="20% - Accent6 3 4 2 8" xfId="13704" xr:uid="{00000000-0005-0000-0000-0000A5350000}"/>
    <cellStyle name="20% - Accent6 3 4 2 9" xfId="13705" xr:uid="{00000000-0005-0000-0000-0000A6350000}"/>
    <cellStyle name="20% - Accent6 3 4 2_OATT calc" xfId="13706" xr:uid="{00000000-0005-0000-0000-0000A7350000}"/>
    <cellStyle name="20% - Accent6 3 4 3" xfId="13707" xr:uid="{00000000-0005-0000-0000-0000A8350000}"/>
    <cellStyle name="20% - Accent6 3 4 3 10" xfId="13708" xr:uid="{00000000-0005-0000-0000-0000A9350000}"/>
    <cellStyle name="20% - Accent6 3 4 3 11" xfId="13709" xr:uid="{00000000-0005-0000-0000-0000AA350000}"/>
    <cellStyle name="20% - Accent6 3 4 3 2" xfId="13710" xr:uid="{00000000-0005-0000-0000-0000AB350000}"/>
    <cellStyle name="20% - Accent6 3 4 3 2 2" xfId="13711" xr:uid="{00000000-0005-0000-0000-0000AC350000}"/>
    <cellStyle name="20% - Accent6 3 4 3 2 2 2" xfId="13712" xr:uid="{00000000-0005-0000-0000-0000AD350000}"/>
    <cellStyle name="20% - Accent6 3 4 3 2 2 3" xfId="13713" xr:uid="{00000000-0005-0000-0000-0000AE350000}"/>
    <cellStyle name="20% - Accent6 3 4 3 2 2_OATT calc" xfId="13714" xr:uid="{00000000-0005-0000-0000-0000AF350000}"/>
    <cellStyle name="20% - Accent6 3 4 3 2 3" xfId="13715" xr:uid="{00000000-0005-0000-0000-0000B0350000}"/>
    <cellStyle name="20% - Accent6 3 4 3 2 4" xfId="13716" xr:uid="{00000000-0005-0000-0000-0000B1350000}"/>
    <cellStyle name="20% - Accent6 3 4 3 2 5" xfId="13717" xr:uid="{00000000-0005-0000-0000-0000B2350000}"/>
    <cellStyle name="20% - Accent6 3 4 3 2_OATT calc" xfId="13718" xr:uid="{00000000-0005-0000-0000-0000B3350000}"/>
    <cellStyle name="20% - Accent6 3 4 3 3" xfId="13719" xr:uid="{00000000-0005-0000-0000-0000B4350000}"/>
    <cellStyle name="20% - Accent6 3 4 3 3 2" xfId="13720" xr:uid="{00000000-0005-0000-0000-0000B5350000}"/>
    <cellStyle name="20% - Accent6 3 4 3 3 2 2" xfId="13721" xr:uid="{00000000-0005-0000-0000-0000B6350000}"/>
    <cellStyle name="20% - Accent6 3 4 3 3 2 3" xfId="13722" xr:uid="{00000000-0005-0000-0000-0000B7350000}"/>
    <cellStyle name="20% - Accent6 3 4 3 3 2_OATT calc" xfId="13723" xr:uid="{00000000-0005-0000-0000-0000B8350000}"/>
    <cellStyle name="20% - Accent6 3 4 3 3 3" xfId="13724" xr:uid="{00000000-0005-0000-0000-0000B9350000}"/>
    <cellStyle name="20% - Accent6 3 4 3 3 4" xfId="13725" xr:uid="{00000000-0005-0000-0000-0000BA350000}"/>
    <cellStyle name="20% - Accent6 3 4 3 3_OATT calc" xfId="13726" xr:uid="{00000000-0005-0000-0000-0000BB350000}"/>
    <cellStyle name="20% - Accent6 3 4 3 4" xfId="13727" xr:uid="{00000000-0005-0000-0000-0000BC350000}"/>
    <cellStyle name="20% - Accent6 3 4 3 4 2" xfId="13728" xr:uid="{00000000-0005-0000-0000-0000BD350000}"/>
    <cellStyle name="20% - Accent6 3 4 3 4 3" xfId="13729" xr:uid="{00000000-0005-0000-0000-0000BE350000}"/>
    <cellStyle name="20% - Accent6 3 4 3 4_OATT calc" xfId="13730" xr:uid="{00000000-0005-0000-0000-0000BF350000}"/>
    <cellStyle name="20% - Accent6 3 4 3 5" xfId="13731" xr:uid="{00000000-0005-0000-0000-0000C0350000}"/>
    <cellStyle name="20% - Accent6 3 4 3 6" xfId="13732" xr:uid="{00000000-0005-0000-0000-0000C1350000}"/>
    <cellStyle name="20% - Accent6 3 4 3 7" xfId="13733" xr:uid="{00000000-0005-0000-0000-0000C2350000}"/>
    <cellStyle name="20% - Accent6 3 4 3 8" xfId="13734" xr:uid="{00000000-0005-0000-0000-0000C3350000}"/>
    <cellStyle name="20% - Accent6 3 4 3 9" xfId="13735" xr:uid="{00000000-0005-0000-0000-0000C4350000}"/>
    <cellStyle name="20% - Accent6 3 4 3_OATT calc" xfId="13736" xr:uid="{00000000-0005-0000-0000-0000C5350000}"/>
    <cellStyle name="20% - Accent6 3 4 4" xfId="13737" xr:uid="{00000000-0005-0000-0000-0000C6350000}"/>
    <cellStyle name="20% - Accent6 3 4 4 2" xfId="13738" xr:uid="{00000000-0005-0000-0000-0000C7350000}"/>
    <cellStyle name="20% - Accent6 3 4 4 2 2" xfId="13739" xr:uid="{00000000-0005-0000-0000-0000C8350000}"/>
    <cellStyle name="20% - Accent6 3 4 4 2 3" xfId="13740" xr:uid="{00000000-0005-0000-0000-0000C9350000}"/>
    <cellStyle name="20% - Accent6 3 4 4 2_OATT calc" xfId="13741" xr:uid="{00000000-0005-0000-0000-0000CA350000}"/>
    <cellStyle name="20% - Accent6 3 4 4 3" xfId="13742" xr:uid="{00000000-0005-0000-0000-0000CB350000}"/>
    <cellStyle name="20% - Accent6 3 4 4 4" xfId="13743" xr:uid="{00000000-0005-0000-0000-0000CC350000}"/>
    <cellStyle name="20% - Accent6 3 4 4 5" xfId="13744" xr:uid="{00000000-0005-0000-0000-0000CD350000}"/>
    <cellStyle name="20% - Accent6 3 4 4_OATT calc" xfId="13745" xr:uid="{00000000-0005-0000-0000-0000CE350000}"/>
    <cellStyle name="20% - Accent6 3 4 5" xfId="13746" xr:uid="{00000000-0005-0000-0000-0000CF350000}"/>
    <cellStyle name="20% - Accent6 3 4 5 2" xfId="13747" xr:uid="{00000000-0005-0000-0000-0000D0350000}"/>
    <cellStyle name="20% - Accent6 3 4 5 2 2" xfId="13748" xr:uid="{00000000-0005-0000-0000-0000D1350000}"/>
    <cellStyle name="20% - Accent6 3 4 5 2 3" xfId="13749" xr:uid="{00000000-0005-0000-0000-0000D2350000}"/>
    <cellStyle name="20% - Accent6 3 4 5 2_OATT calc" xfId="13750" xr:uid="{00000000-0005-0000-0000-0000D3350000}"/>
    <cellStyle name="20% - Accent6 3 4 5 3" xfId="13751" xr:uid="{00000000-0005-0000-0000-0000D4350000}"/>
    <cellStyle name="20% - Accent6 3 4 5 4" xfId="13752" xr:uid="{00000000-0005-0000-0000-0000D5350000}"/>
    <cellStyle name="20% - Accent6 3 4 5_OATT calc" xfId="13753" xr:uid="{00000000-0005-0000-0000-0000D6350000}"/>
    <cellStyle name="20% - Accent6 3 4 6" xfId="13754" xr:uid="{00000000-0005-0000-0000-0000D7350000}"/>
    <cellStyle name="20% - Accent6 3 4 6 2" xfId="13755" xr:uid="{00000000-0005-0000-0000-0000D8350000}"/>
    <cellStyle name="20% - Accent6 3 4 6 3" xfId="13756" xr:uid="{00000000-0005-0000-0000-0000D9350000}"/>
    <cellStyle name="20% - Accent6 3 4 6_OATT calc" xfId="13757" xr:uid="{00000000-0005-0000-0000-0000DA350000}"/>
    <cellStyle name="20% - Accent6 3 4 7" xfId="13758" xr:uid="{00000000-0005-0000-0000-0000DB350000}"/>
    <cellStyle name="20% - Accent6 3 4 8" xfId="13759" xr:uid="{00000000-0005-0000-0000-0000DC350000}"/>
    <cellStyle name="20% - Accent6 3 4 9" xfId="13760" xr:uid="{00000000-0005-0000-0000-0000DD350000}"/>
    <cellStyle name="20% - Accent6 3 4_OATT calc" xfId="13761" xr:uid="{00000000-0005-0000-0000-0000DE350000}"/>
    <cellStyle name="20% - Accent6 3 5" xfId="13762" xr:uid="{00000000-0005-0000-0000-0000DF350000}"/>
    <cellStyle name="20% - Accent6 3 5 10" xfId="13763" xr:uid="{00000000-0005-0000-0000-0000E0350000}"/>
    <cellStyle name="20% - Accent6 3 5 11" xfId="13764" xr:uid="{00000000-0005-0000-0000-0000E1350000}"/>
    <cellStyle name="20% - Accent6 3 5 2" xfId="13765" xr:uid="{00000000-0005-0000-0000-0000E2350000}"/>
    <cellStyle name="20% - Accent6 3 5 2 10" xfId="13766" xr:uid="{00000000-0005-0000-0000-0000E3350000}"/>
    <cellStyle name="20% - Accent6 3 5 2 11" xfId="13767" xr:uid="{00000000-0005-0000-0000-0000E4350000}"/>
    <cellStyle name="20% - Accent6 3 5 2 2" xfId="13768" xr:uid="{00000000-0005-0000-0000-0000E5350000}"/>
    <cellStyle name="20% - Accent6 3 5 2 2 2" xfId="13769" xr:uid="{00000000-0005-0000-0000-0000E6350000}"/>
    <cellStyle name="20% - Accent6 3 5 2 2 2 2" xfId="13770" xr:uid="{00000000-0005-0000-0000-0000E7350000}"/>
    <cellStyle name="20% - Accent6 3 5 2 2 2 3" xfId="13771" xr:uid="{00000000-0005-0000-0000-0000E8350000}"/>
    <cellStyle name="20% - Accent6 3 5 2 2 2_OATT calc" xfId="13772" xr:uid="{00000000-0005-0000-0000-0000E9350000}"/>
    <cellStyle name="20% - Accent6 3 5 2 2 3" xfId="13773" xr:uid="{00000000-0005-0000-0000-0000EA350000}"/>
    <cellStyle name="20% - Accent6 3 5 2 2 4" xfId="13774" xr:uid="{00000000-0005-0000-0000-0000EB350000}"/>
    <cellStyle name="20% - Accent6 3 5 2 2 5" xfId="13775" xr:uid="{00000000-0005-0000-0000-0000EC350000}"/>
    <cellStyle name="20% - Accent6 3 5 2 2_OATT calc" xfId="13776" xr:uid="{00000000-0005-0000-0000-0000ED350000}"/>
    <cellStyle name="20% - Accent6 3 5 2 3" xfId="13777" xr:uid="{00000000-0005-0000-0000-0000EE350000}"/>
    <cellStyle name="20% - Accent6 3 5 2 3 2" xfId="13778" xr:uid="{00000000-0005-0000-0000-0000EF350000}"/>
    <cellStyle name="20% - Accent6 3 5 2 3 2 2" xfId="13779" xr:uid="{00000000-0005-0000-0000-0000F0350000}"/>
    <cellStyle name="20% - Accent6 3 5 2 3 2 3" xfId="13780" xr:uid="{00000000-0005-0000-0000-0000F1350000}"/>
    <cellStyle name="20% - Accent6 3 5 2 3 2_OATT calc" xfId="13781" xr:uid="{00000000-0005-0000-0000-0000F2350000}"/>
    <cellStyle name="20% - Accent6 3 5 2 3 3" xfId="13782" xr:uid="{00000000-0005-0000-0000-0000F3350000}"/>
    <cellStyle name="20% - Accent6 3 5 2 3 4" xfId="13783" xr:uid="{00000000-0005-0000-0000-0000F4350000}"/>
    <cellStyle name="20% - Accent6 3 5 2 3_OATT calc" xfId="13784" xr:uid="{00000000-0005-0000-0000-0000F5350000}"/>
    <cellStyle name="20% - Accent6 3 5 2 4" xfId="13785" xr:uid="{00000000-0005-0000-0000-0000F6350000}"/>
    <cellStyle name="20% - Accent6 3 5 2 4 2" xfId="13786" xr:uid="{00000000-0005-0000-0000-0000F7350000}"/>
    <cellStyle name="20% - Accent6 3 5 2 4 3" xfId="13787" xr:uid="{00000000-0005-0000-0000-0000F8350000}"/>
    <cellStyle name="20% - Accent6 3 5 2 4_OATT calc" xfId="13788" xr:uid="{00000000-0005-0000-0000-0000F9350000}"/>
    <cellStyle name="20% - Accent6 3 5 2 5" xfId="13789" xr:uid="{00000000-0005-0000-0000-0000FA350000}"/>
    <cellStyle name="20% - Accent6 3 5 2 6" xfId="13790" xr:uid="{00000000-0005-0000-0000-0000FB350000}"/>
    <cellStyle name="20% - Accent6 3 5 2 7" xfId="13791" xr:uid="{00000000-0005-0000-0000-0000FC350000}"/>
    <cellStyle name="20% - Accent6 3 5 2 8" xfId="13792" xr:uid="{00000000-0005-0000-0000-0000FD350000}"/>
    <cellStyle name="20% - Accent6 3 5 2 9" xfId="13793" xr:uid="{00000000-0005-0000-0000-0000FE350000}"/>
    <cellStyle name="20% - Accent6 3 5 2_OATT calc" xfId="13794" xr:uid="{00000000-0005-0000-0000-0000FF350000}"/>
    <cellStyle name="20% - Accent6 3 5 3" xfId="13795" xr:uid="{00000000-0005-0000-0000-000000360000}"/>
    <cellStyle name="20% - Accent6 3 5 3 2" xfId="13796" xr:uid="{00000000-0005-0000-0000-000001360000}"/>
    <cellStyle name="20% - Accent6 3 5 3 2 2" xfId="13797" xr:uid="{00000000-0005-0000-0000-000002360000}"/>
    <cellStyle name="20% - Accent6 3 5 3 2 3" xfId="13798" xr:uid="{00000000-0005-0000-0000-000003360000}"/>
    <cellStyle name="20% - Accent6 3 5 3 2_OATT calc" xfId="13799" xr:uid="{00000000-0005-0000-0000-000004360000}"/>
    <cellStyle name="20% - Accent6 3 5 3 3" xfId="13800" xr:uid="{00000000-0005-0000-0000-000005360000}"/>
    <cellStyle name="20% - Accent6 3 5 3 4" xfId="13801" xr:uid="{00000000-0005-0000-0000-000006360000}"/>
    <cellStyle name="20% - Accent6 3 5 3 5" xfId="13802" xr:uid="{00000000-0005-0000-0000-000007360000}"/>
    <cellStyle name="20% - Accent6 3 5 3_OATT calc" xfId="13803" xr:uid="{00000000-0005-0000-0000-000008360000}"/>
    <cellStyle name="20% - Accent6 3 5 4" xfId="13804" xr:uid="{00000000-0005-0000-0000-000009360000}"/>
    <cellStyle name="20% - Accent6 3 5 4 2" xfId="13805" xr:uid="{00000000-0005-0000-0000-00000A360000}"/>
    <cellStyle name="20% - Accent6 3 5 4 2 2" xfId="13806" xr:uid="{00000000-0005-0000-0000-00000B360000}"/>
    <cellStyle name="20% - Accent6 3 5 4 2 3" xfId="13807" xr:uid="{00000000-0005-0000-0000-00000C360000}"/>
    <cellStyle name="20% - Accent6 3 5 4 2_OATT calc" xfId="13808" xr:uid="{00000000-0005-0000-0000-00000D360000}"/>
    <cellStyle name="20% - Accent6 3 5 4 3" xfId="13809" xr:uid="{00000000-0005-0000-0000-00000E360000}"/>
    <cellStyle name="20% - Accent6 3 5 4 4" xfId="13810" xr:uid="{00000000-0005-0000-0000-00000F360000}"/>
    <cellStyle name="20% - Accent6 3 5 4_OATT calc" xfId="13811" xr:uid="{00000000-0005-0000-0000-000010360000}"/>
    <cellStyle name="20% - Accent6 3 5 5" xfId="13812" xr:uid="{00000000-0005-0000-0000-000011360000}"/>
    <cellStyle name="20% - Accent6 3 5 5 2" xfId="13813" xr:uid="{00000000-0005-0000-0000-000012360000}"/>
    <cellStyle name="20% - Accent6 3 5 5 3" xfId="13814" xr:uid="{00000000-0005-0000-0000-000013360000}"/>
    <cellStyle name="20% - Accent6 3 5 5_OATT calc" xfId="13815" xr:uid="{00000000-0005-0000-0000-000014360000}"/>
    <cellStyle name="20% - Accent6 3 5 6" xfId="13816" xr:uid="{00000000-0005-0000-0000-000015360000}"/>
    <cellStyle name="20% - Accent6 3 5 7" xfId="13817" xr:uid="{00000000-0005-0000-0000-000016360000}"/>
    <cellStyle name="20% - Accent6 3 5 8" xfId="13818" xr:uid="{00000000-0005-0000-0000-000017360000}"/>
    <cellStyle name="20% - Accent6 3 5 9" xfId="13819" xr:uid="{00000000-0005-0000-0000-000018360000}"/>
    <cellStyle name="20% - Accent6 3 5_OATT calc" xfId="13820" xr:uid="{00000000-0005-0000-0000-000019360000}"/>
    <cellStyle name="20% - Accent6 3 6" xfId="13821" xr:uid="{00000000-0005-0000-0000-00001A360000}"/>
    <cellStyle name="20% - Accent6 3 6 10" xfId="13822" xr:uid="{00000000-0005-0000-0000-00001B360000}"/>
    <cellStyle name="20% - Accent6 3 6 11" xfId="13823" xr:uid="{00000000-0005-0000-0000-00001C360000}"/>
    <cellStyle name="20% - Accent6 3 6 2" xfId="13824" xr:uid="{00000000-0005-0000-0000-00001D360000}"/>
    <cellStyle name="20% - Accent6 3 6 2 2" xfId="13825" xr:uid="{00000000-0005-0000-0000-00001E360000}"/>
    <cellStyle name="20% - Accent6 3 6 2 2 2" xfId="13826" xr:uid="{00000000-0005-0000-0000-00001F360000}"/>
    <cellStyle name="20% - Accent6 3 6 2 2 3" xfId="13827" xr:uid="{00000000-0005-0000-0000-000020360000}"/>
    <cellStyle name="20% - Accent6 3 6 2 2_OATT calc" xfId="13828" xr:uid="{00000000-0005-0000-0000-000021360000}"/>
    <cellStyle name="20% - Accent6 3 6 2 3" xfId="13829" xr:uid="{00000000-0005-0000-0000-000022360000}"/>
    <cellStyle name="20% - Accent6 3 6 2 4" xfId="13830" xr:uid="{00000000-0005-0000-0000-000023360000}"/>
    <cellStyle name="20% - Accent6 3 6 2 5" xfId="13831" xr:uid="{00000000-0005-0000-0000-000024360000}"/>
    <cellStyle name="20% - Accent6 3 6 2_OATT calc" xfId="13832" xr:uid="{00000000-0005-0000-0000-000025360000}"/>
    <cellStyle name="20% - Accent6 3 6 3" xfId="13833" xr:uid="{00000000-0005-0000-0000-000026360000}"/>
    <cellStyle name="20% - Accent6 3 6 3 2" xfId="13834" xr:uid="{00000000-0005-0000-0000-000027360000}"/>
    <cellStyle name="20% - Accent6 3 6 3 2 2" xfId="13835" xr:uid="{00000000-0005-0000-0000-000028360000}"/>
    <cellStyle name="20% - Accent6 3 6 3 2 3" xfId="13836" xr:uid="{00000000-0005-0000-0000-000029360000}"/>
    <cellStyle name="20% - Accent6 3 6 3 2_OATT calc" xfId="13837" xr:uid="{00000000-0005-0000-0000-00002A360000}"/>
    <cellStyle name="20% - Accent6 3 6 3 3" xfId="13838" xr:uid="{00000000-0005-0000-0000-00002B360000}"/>
    <cellStyle name="20% - Accent6 3 6 3 4" xfId="13839" xr:uid="{00000000-0005-0000-0000-00002C360000}"/>
    <cellStyle name="20% - Accent6 3 6 3_OATT calc" xfId="13840" xr:uid="{00000000-0005-0000-0000-00002D360000}"/>
    <cellStyle name="20% - Accent6 3 6 4" xfId="13841" xr:uid="{00000000-0005-0000-0000-00002E360000}"/>
    <cellStyle name="20% - Accent6 3 6 4 2" xfId="13842" xr:uid="{00000000-0005-0000-0000-00002F360000}"/>
    <cellStyle name="20% - Accent6 3 6 4 3" xfId="13843" xr:uid="{00000000-0005-0000-0000-000030360000}"/>
    <cellStyle name="20% - Accent6 3 6 4_OATT calc" xfId="13844" xr:uid="{00000000-0005-0000-0000-000031360000}"/>
    <cellStyle name="20% - Accent6 3 6 5" xfId="13845" xr:uid="{00000000-0005-0000-0000-000032360000}"/>
    <cellStyle name="20% - Accent6 3 6 6" xfId="13846" xr:uid="{00000000-0005-0000-0000-000033360000}"/>
    <cellStyle name="20% - Accent6 3 6 7" xfId="13847" xr:uid="{00000000-0005-0000-0000-000034360000}"/>
    <cellStyle name="20% - Accent6 3 6 8" xfId="13848" xr:uid="{00000000-0005-0000-0000-000035360000}"/>
    <cellStyle name="20% - Accent6 3 6 9" xfId="13849" xr:uid="{00000000-0005-0000-0000-000036360000}"/>
    <cellStyle name="20% - Accent6 3 6_OATT calc" xfId="13850" xr:uid="{00000000-0005-0000-0000-000037360000}"/>
    <cellStyle name="20% - Accent6 3 7" xfId="13851" xr:uid="{00000000-0005-0000-0000-000038360000}"/>
    <cellStyle name="20% - Accent6 3 7 2" xfId="13852" xr:uid="{00000000-0005-0000-0000-000039360000}"/>
    <cellStyle name="20% - Accent6 3 7 2 2" xfId="13853" xr:uid="{00000000-0005-0000-0000-00003A360000}"/>
    <cellStyle name="20% - Accent6 3 7 2 3" xfId="13854" xr:uid="{00000000-0005-0000-0000-00003B360000}"/>
    <cellStyle name="20% - Accent6 3 7 2_OATT calc" xfId="13855" xr:uid="{00000000-0005-0000-0000-00003C360000}"/>
    <cellStyle name="20% - Accent6 3 7 3" xfId="13856" xr:uid="{00000000-0005-0000-0000-00003D360000}"/>
    <cellStyle name="20% - Accent6 3 7 4" xfId="13857" xr:uid="{00000000-0005-0000-0000-00003E360000}"/>
    <cellStyle name="20% - Accent6 3 7 5" xfId="13858" xr:uid="{00000000-0005-0000-0000-00003F360000}"/>
    <cellStyle name="20% - Accent6 3 7_OATT calc" xfId="13859" xr:uid="{00000000-0005-0000-0000-000040360000}"/>
    <cellStyle name="20% - Accent6 3 8" xfId="13860" xr:uid="{00000000-0005-0000-0000-000041360000}"/>
    <cellStyle name="20% - Accent6 3 8 2" xfId="13861" xr:uid="{00000000-0005-0000-0000-000042360000}"/>
    <cellStyle name="20% - Accent6 3 8 2 2" xfId="13862" xr:uid="{00000000-0005-0000-0000-000043360000}"/>
    <cellStyle name="20% - Accent6 3 8 2 3" xfId="13863" xr:uid="{00000000-0005-0000-0000-000044360000}"/>
    <cellStyle name="20% - Accent6 3 8 2_OATT calc" xfId="13864" xr:uid="{00000000-0005-0000-0000-000045360000}"/>
    <cellStyle name="20% - Accent6 3 8 3" xfId="13865" xr:uid="{00000000-0005-0000-0000-000046360000}"/>
    <cellStyle name="20% - Accent6 3 8 4" xfId="13866" xr:uid="{00000000-0005-0000-0000-000047360000}"/>
    <cellStyle name="20% - Accent6 3 8_OATT calc" xfId="13867" xr:uid="{00000000-0005-0000-0000-000048360000}"/>
    <cellStyle name="20% - Accent6 3 9" xfId="13868" xr:uid="{00000000-0005-0000-0000-000049360000}"/>
    <cellStyle name="20% - Accent6 3 9 2" xfId="13869" xr:uid="{00000000-0005-0000-0000-00004A360000}"/>
    <cellStyle name="20% - Accent6 3 9 3" xfId="13870" xr:uid="{00000000-0005-0000-0000-00004B360000}"/>
    <cellStyle name="20% - Accent6 3 9_OATT calc" xfId="13871" xr:uid="{00000000-0005-0000-0000-00004C360000}"/>
    <cellStyle name="20% - Accent6 3_OATT calc" xfId="13872" xr:uid="{00000000-0005-0000-0000-00004D360000}"/>
    <cellStyle name="20% - Accent6 4" xfId="13873" xr:uid="{00000000-0005-0000-0000-00004E360000}"/>
    <cellStyle name="20% - Accent6 4 10" xfId="13874" xr:uid="{00000000-0005-0000-0000-00004F360000}"/>
    <cellStyle name="20% - Accent6 4 11" xfId="13875" xr:uid="{00000000-0005-0000-0000-000050360000}"/>
    <cellStyle name="20% - Accent6 4 12" xfId="13876" xr:uid="{00000000-0005-0000-0000-000051360000}"/>
    <cellStyle name="20% - Accent6 4 13" xfId="13877" xr:uid="{00000000-0005-0000-0000-000052360000}"/>
    <cellStyle name="20% - Accent6 4 14" xfId="13878" xr:uid="{00000000-0005-0000-0000-000053360000}"/>
    <cellStyle name="20% - Accent6 4 15" xfId="13879" xr:uid="{00000000-0005-0000-0000-000054360000}"/>
    <cellStyle name="20% - Accent6 4 16" xfId="55363" xr:uid="{00000000-0005-0000-0000-000055360000}"/>
    <cellStyle name="20% - Accent6 4 2" xfId="13880" xr:uid="{00000000-0005-0000-0000-000056360000}"/>
    <cellStyle name="20% - Accent6 4 2 10" xfId="13881" xr:uid="{00000000-0005-0000-0000-000057360000}"/>
    <cellStyle name="20% - Accent6 4 2 11" xfId="13882" xr:uid="{00000000-0005-0000-0000-000058360000}"/>
    <cellStyle name="20% - Accent6 4 2 12" xfId="13883" xr:uid="{00000000-0005-0000-0000-000059360000}"/>
    <cellStyle name="20% - Accent6 4 2 13" xfId="13884" xr:uid="{00000000-0005-0000-0000-00005A360000}"/>
    <cellStyle name="20% - Accent6 4 2 14" xfId="13885" xr:uid="{00000000-0005-0000-0000-00005B360000}"/>
    <cellStyle name="20% - Accent6 4 2 2" xfId="13886" xr:uid="{00000000-0005-0000-0000-00005C360000}"/>
    <cellStyle name="20% - Accent6 4 2 2 10" xfId="13887" xr:uid="{00000000-0005-0000-0000-00005D360000}"/>
    <cellStyle name="20% - Accent6 4 2 2 11" xfId="13888" xr:uid="{00000000-0005-0000-0000-00005E360000}"/>
    <cellStyle name="20% - Accent6 4 2 2 12" xfId="13889" xr:uid="{00000000-0005-0000-0000-00005F360000}"/>
    <cellStyle name="20% - Accent6 4 2 2 2" xfId="13890" xr:uid="{00000000-0005-0000-0000-000060360000}"/>
    <cellStyle name="20% - Accent6 4 2 2 2 10" xfId="13891" xr:uid="{00000000-0005-0000-0000-000061360000}"/>
    <cellStyle name="20% - Accent6 4 2 2 2 11" xfId="13892" xr:uid="{00000000-0005-0000-0000-000062360000}"/>
    <cellStyle name="20% - Accent6 4 2 2 2 2" xfId="13893" xr:uid="{00000000-0005-0000-0000-000063360000}"/>
    <cellStyle name="20% - Accent6 4 2 2 2 2 10" xfId="13894" xr:uid="{00000000-0005-0000-0000-000064360000}"/>
    <cellStyle name="20% - Accent6 4 2 2 2 2 11" xfId="13895" xr:uid="{00000000-0005-0000-0000-000065360000}"/>
    <cellStyle name="20% - Accent6 4 2 2 2 2 2" xfId="13896" xr:uid="{00000000-0005-0000-0000-000066360000}"/>
    <cellStyle name="20% - Accent6 4 2 2 2 2 2 2" xfId="13897" xr:uid="{00000000-0005-0000-0000-000067360000}"/>
    <cellStyle name="20% - Accent6 4 2 2 2 2 2 2 2" xfId="13898" xr:uid="{00000000-0005-0000-0000-000068360000}"/>
    <cellStyle name="20% - Accent6 4 2 2 2 2 2 2 3" xfId="13899" xr:uid="{00000000-0005-0000-0000-000069360000}"/>
    <cellStyle name="20% - Accent6 4 2 2 2 2 2 2_OATT calc" xfId="13900" xr:uid="{00000000-0005-0000-0000-00006A360000}"/>
    <cellStyle name="20% - Accent6 4 2 2 2 2 2 3" xfId="13901" xr:uid="{00000000-0005-0000-0000-00006B360000}"/>
    <cellStyle name="20% - Accent6 4 2 2 2 2 2 4" xfId="13902" xr:uid="{00000000-0005-0000-0000-00006C360000}"/>
    <cellStyle name="20% - Accent6 4 2 2 2 2 2 5" xfId="13903" xr:uid="{00000000-0005-0000-0000-00006D360000}"/>
    <cellStyle name="20% - Accent6 4 2 2 2 2 2_OATT calc" xfId="13904" xr:uid="{00000000-0005-0000-0000-00006E360000}"/>
    <cellStyle name="20% - Accent6 4 2 2 2 2 3" xfId="13905" xr:uid="{00000000-0005-0000-0000-00006F360000}"/>
    <cellStyle name="20% - Accent6 4 2 2 2 2 3 2" xfId="13906" xr:uid="{00000000-0005-0000-0000-000070360000}"/>
    <cellStyle name="20% - Accent6 4 2 2 2 2 3 2 2" xfId="13907" xr:uid="{00000000-0005-0000-0000-000071360000}"/>
    <cellStyle name="20% - Accent6 4 2 2 2 2 3 2 3" xfId="13908" xr:uid="{00000000-0005-0000-0000-000072360000}"/>
    <cellStyle name="20% - Accent6 4 2 2 2 2 3 2_OATT calc" xfId="13909" xr:uid="{00000000-0005-0000-0000-000073360000}"/>
    <cellStyle name="20% - Accent6 4 2 2 2 2 3 3" xfId="13910" xr:uid="{00000000-0005-0000-0000-000074360000}"/>
    <cellStyle name="20% - Accent6 4 2 2 2 2 3 4" xfId="13911" xr:uid="{00000000-0005-0000-0000-000075360000}"/>
    <cellStyle name="20% - Accent6 4 2 2 2 2 3_OATT calc" xfId="13912" xr:uid="{00000000-0005-0000-0000-000076360000}"/>
    <cellStyle name="20% - Accent6 4 2 2 2 2 4" xfId="13913" xr:uid="{00000000-0005-0000-0000-000077360000}"/>
    <cellStyle name="20% - Accent6 4 2 2 2 2 4 2" xfId="13914" xr:uid="{00000000-0005-0000-0000-000078360000}"/>
    <cellStyle name="20% - Accent6 4 2 2 2 2 4 3" xfId="13915" xr:uid="{00000000-0005-0000-0000-000079360000}"/>
    <cellStyle name="20% - Accent6 4 2 2 2 2 4_OATT calc" xfId="13916" xr:uid="{00000000-0005-0000-0000-00007A360000}"/>
    <cellStyle name="20% - Accent6 4 2 2 2 2 5" xfId="13917" xr:uid="{00000000-0005-0000-0000-00007B360000}"/>
    <cellStyle name="20% - Accent6 4 2 2 2 2 6" xfId="13918" xr:uid="{00000000-0005-0000-0000-00007C360000}"/>
    <cellStyle name="20% - Accent6 4 2 2 2 2 7" xfId="13919" xr:uid="{00000000-0005-0000-0000-00007D360000}"/>
    <cellStyle name="20% - Accent6 4 2 2 2 2 8" xfId="13920" xr:uid="{00000000-0005-0000-0000-00007E360000}"/>
    <cellStyle name="20% - Accent6 4 2 2 2 2 9" xfId="13921" xr:uid="{00000000-0005-0000-0000-00007F360000}"/>
    <cellStyle name="20% - Accent6 4 2 2 2 2_OATT calc" xfId="13922" xr:uid="{00000000-0005-0000-0000-000080360000}"/>
    <cellStyle name="20% - Accent6 4 2 2 2 3" xfId="13923" xr:uid="{00000000-0005-0000-0000-000081360000}"/>
    <cellStyle name="20% - Accent6 4 2 2 2 3 2" xfId="13924" xr:uid="{00000000-0005-0000-0000-000082360000}"/>
    <cellStyle name="20% - Accent6 4 2 2 2 3 2 2" xfId="13925" xr:uid="{00000000-0005-0000-0000-000083360000}"/>
    <cellStyle name="20% - Accent6 4 2 2 2 3 2 3" xfId="13926" xr:uid="{00000000-0005-0000-0000-000084360000}"/>
    <cellStyle name="20% - Accent6 4 2 2 2 3 2_OATT calc" xfId="13927" xr:uid="{00000000-0005-0000-0000-000085360000}"/>
    <cellStyle name="20% - Accent6 4 2 2 2 3 3" xfId="13928" xr:uid="{00000000-0005-0000-0000-000086360000}"/>
    <cellStyle name="20% - Accent6 4 2 2 2 3 4" xfId="13929" xr:uid="{00000000-0005-0000-0000-000087360000}"/>
    <cellStyle name="20% - Accent6 4 2 2 2 3 5" xfId="13930" xr:uid="{00000000-0005-0000-0000-000088360000}"/>
    <cellStyle name="20% - Accent6 4 2 2 2 3_OATT calc" xfId="13931" xr:uid="{00000000-0005-0000-0000-000089360000}"/>
    <cellStyle name="20% - Accent6 4 2 2 2 4" xfId="13932" xr:uid="{00000000-0005-0000-0000-00008A360000}"/>
    <cellStyle name="20% - Accent6 4 2 2 2 4 2" xfId="13933" xr:uid="{00000000-0005-0000-0000-00008B360000}"/>
    <cellStyle name="20% - Accent6 4 2 2 2 4 2 2" xfId="13934" xr:uid="{00000000-0005-0000-0000-00008C360000}"/>
    <cellStyle name="20% - Accent6 4 2 2 2 4 2 3" xfId="13935" xr:uid="{00000000-0005-0000-0000-00008D360000}"/>
    <cellStyle name="20% - Accent6 4 2 2 2 4 2_OATT calc" xfId="13936" xr:uid="{00000000-0005-0000-0000-00008E360000}"/>
    <cellStyle name="20% - Accent6 4 2 2 2 4 3" xfId="13937" xr:uid="{00000000-0005-0000-0000-00008F360000}"/>
    <cellStyle name="20% - Accent6 4 2 2 2 4 4" xfId="13938" xr:uid="{00000000-0005-0000-0000-000090360000}"/>
    <cellStyle name="20% - Accent6 4 2 2 2 4_OATT calc" xfId="13939" xr:uid="{00000000-0005-0000-0000-000091360000}"/>
    <cellStyle name="20% - Accent6 4 2 2 2 5" xfId="13940" xr:uid="{00000000-0005-0000-0000-000092360000}"/>
    <cellStyle name="20% - Accent6 4 2 2 2 5 2" xfId="13941" xr:uid="{00000000-0005-0000-0000-000093360000}"/>
    <cellStyle name="20% - Accent6 4 2 2 2 5 3" xfId="13942" xr:uid="{00000000-0005-0000-0000-000094360000}"/>
    <cellStyle name="20% - Accent6 4 2 2 2 5_OATT calc" xfId="13943" xr:uid="{00000000-0005-0000-0000-000095360000}"/>
    <cellStyle name="20% - Accent6 4 2 2 2 6" xfId="13944" xr:uid="{00000000-0005-0000-0000-000096360000}"/>
    <cellStyle name="20% - Accent6 4 2 2 2 7" xfId="13945" xr:uid="{00000000-0005-0000-0000-000097360000}"/>
    <cellStyle name="20% - Accent6 4 2 2 2 8" xfId="13946" xr:uid="{00000000-0005-0000-0000-000098360000}"/>
    <cellStyle name="20% - Accent6 4 2 2 2 9" xfId="13947" xr:uid="{00000000-0005-0000-0000-000099360000}"/>
    <cellStyle name="20% - Accent6 4 2 2 2_OATT calc" xfId="13948" xr:uid="{00000000-0005-0000-0000-00009A360000}"/>
    <cellStyle name="20% - Accent6 4 2 2 3" xfId="13949" xr:uid="{00000000-0005-0000-0000-00009B360000}"/>
    <cellStyle name="20% - Accent6 4 2 2 3 10" xfId="13950" xr:uid="{00000000-0005-0000-0000-00009C360000}"/>
    <cellStyle name="20% - Accent6 4 2 2 3 11" xfId="13951" xr:uid="{00000000-0005-0000-0000-00009D360000}"/>
    <cellStyle name="20% - Accent6 4 2 2 3 2" xfId="13952" xr:uid="{00000000-0005-0000-0000-00009E360000}"/>
    <cellStyle name="20% - Accent6 4 2 2 3 2 2" xfId="13953" xr:uid="{00000000-0005-0000-0000-00009F360000}"/>
    <cellStyle name="20% - Accent6 4 2 2 3 2 2 2" xfId="13954" xr:uid="{00000000-0005-0000-0000-0000A0360000}"/>
    <cellStyle name="20% - Accent6 4 2 2 3 2 2 3" xfId="13955" xr:uid="{00000000-0005-0000-0000-0000A1360000}"/>
    <cellStyle name="20% - Accent6 4 2 2 3 2 2_OATT calc" xfId="13956" xr:uid="{00000000-0005-0000-0000-0000A2360000}"/>
    <cellStyle name="20% - Accent6 4 2 2 3 2 3" xfId="13957" xr:uid="{00000000-0005-0000-0000-0000A3360000}"/>
    <cellStyle name="20% - Accent6 4 2 2 3 2 4" xfId="13958" xr:uid="{00000000-0005-0000-0000-0000A4360000}"/>
    <cellStyle name="20% - Accent6 4 2 2 3 2 5" xfId="13959" xr:uid="{00000000-0005-0000-0000-0000A5360000}"/>
    <cellStyle name="20% - Accent6 4 2 2 3 2_OATT calc" xfId="13960" xr:uid="{00000000-0005-0000-0000-0000A6360000}"/>
    <cellStyle name="20% - Accent6 4 2 2 3 3" xfId="13961" xr:uid="{00000000-0005-0000-0000-0000A7360000}"/>
    <cellStyle name="20% - Accent6 4 2 2 3 3 2" xfId="13962" xr:uid="{00000000-0005-0000-0000-0000A8360000}"/>
    <cellStyle name="20% - Accent6 4 2 2 3 3 2 2" xfId="13963" xr:uid="{00000000-0005-0000-0000-0000A9360000}"/>
    <cellStyle name="20% - Accent6 4 2 2 3 3 2 3" xfId="13964" xr:uid="{00000000-0005-0000-0000-0000AA360000}"/>
    <cellStyle name="20% - Accent6 4 2 2 3 3 2_OATT calc" xfId="13965" xr:uid="{00000000-0005-0000-0000-0000AB360000}"/>
    <cellStyle name="20% - Accent6 4 2 2 3 3 3" xfId="13966" xr:uid="{00000000-0005-0000-0000-0000AC360000}"/>
    <cellStyle name="20% - Accent6 4 2 2 3 3 4" xfId="13967" xr:uid="{00000000-0005-0000-0000-0000AD360000}"/>
    <cellStyle name="20% - Accent6 4 2 2 3 3_OATT calc" xfId="13968" xr:uid="{00000000-0005-0000-0000-0000AE360000}"/>
    <cellStyle name="20% - Accent6 4 2 2 3 4" xfId="13969" xr:uid="{00000000-0005-0000-0000-0000AF360000}"/>
    <cellStyle name="20% - Accent6 4 2 2 3 4 2" xfId="13970" xr:uid="{00000000-0005-0000-0000-0000B0360000}"/>
    <cellStyle name="20% - Accent6 4 2 2 3 4 3" xfId="13971" xr:uid="{00000000-0005-0000-0000-0000B1360000}"/>
    <cellStyle name="20% - Accent6 4 2 2 3 4_OATT calc" xfId="13972" xr:uid="{00000000-0005-0000-0000-0000B2360000}"/>
    <cellStyle name="20% - Accent6 4 2 2 3 5" xfId="13973" xr:uid="{00000000-0005-0000-0000-0000B3360000}"/>
    <cellStyle name="20% - Accent6 4 2 2 3 6" xfId="13974" xr:uid="{00000000-0005-0000-0000-0000B4360000}"/>
    <cellStyle name="20% - Accent6 4 2 2 3 7" xfId="13975" xr:uid="{00000000-0005-0000-0000-0000B5360000}"/>
    <cellStyle name="20% - Accent6 4 2 2 3 8" xfId="13976" xr:uid="{00000000-0005-0000-0000-0000B6360000}"/>
    <cellStyle name="20% - Accent6 4 2 2 3 9" xfId="13977" xr:uid="{00000000-0005-0000-0000-0000B7360000}"/>
    <cellStyle name="20% - Accent6 4 2 2 3_OATT calc" xfId="13978" xr:uid="{00000000-0005-0000-0000-0000B8360000}"/>
    <cellStyle name="20% - Accent6 4 2 2 4" xfId="13979" xr:uid="{00000000-0005-0000-0000-0000B9360000}"/>
    <cellStyle name="20% - Accent6 4 2 2 4 2" xfId="13980" xr:uid="{00000000-0005-0000-0000-0000BA360000}"/>
    <cellStyle name="20% - Accent6 4 2 2 4 2 2" xfId="13981" xr:uid="{00000000-0005-0000-0000-0000BB360000}"/>
    <cellStyle name="20% - Accent6 4 2 2 4 2 3" xfId="13982" xr:uid="{00000000-0005-0000-0000-0000BC360000}"/>
    <cellStyle name="20% - Accent6 4 2 2 4 2_OATT calc" xfId="13983" xr:uid="{00000000-0005-0000-0000-0000BD360000}"/>
    <cellStyle name="20% - Accent6 4 2 2 4 3" xfId="13984" xr:uid="{00000000-0005-0000-0000-0000BE360000}"/>
    <cellStyle name="20% - Accent6 4 2 2 4 4" xfId="13985" xr:uid="{00000000-0005-0000-0000-0000BF360000}"/>
    <cellStyle name="20% - Accent6 4 2 2 4 5" xfId="13986" xr:uid="{00000000-0005-0000-0000-0000C0360000}"/>
    <cellStyle name="20% - Accent6 4 2 2 4_OATT calc" xfId="13987" xr:uid="{00000000-0005-0000-0000-0000C1360000}"/>
    <cellStyle name="20% - Accent6 4 2 2 5" xfId="13988" xr:uid="{00000000-0005-0000-0000-0000C2360000}"/>
    <cellStyle name="20% - Accent6 4 2 2 5 2" xfId="13989" xr:uid="{00000000-0005-0000-0000-0000C3360000}"/>
    <cellStyle name="20% - Accent6 4 2 2 5 2 2" xfId="13990" xr:uid="{00000000-0005-0000-0000-0000C4360000}"/>
    <cellStyle name="20% - Accent6 4 2 2 5 2 3" xfId="13991" xr:uid="{00000000-0005-0000-0000-0000C5360000}"/>
    <cellStyle name="20% - Accent6 4 2 2 5 2_OATT calc" xfId="13992" xr:uid="{00000000-0005-0000-0000-0000C6360000}"/>
    <cellStyle name="20% - Accent6 4 2 2 5 3" xfId="13993" xr:uid="{00000000-0005-0000-0000-0000C7360000}"/>
    <cellStyle name="20% - Accent6 4 2 2 5 4" xfId="13994" xr:uid="{00000000-0005-0000-0000-0000C8360000}"/>
    <cellStyle name="20% - Accent6 4 2 2 5_OATT calc" xfId="13995" xr:uid="{00000000-0005-0000-0000-0000C9360000}"/>
    <cellStyle name="20% - Accent6 4 2 2 6" xfId="13996" xr:uid="{00000000-0005-0000-0000-0000CA360000}"/>
    <cellStyle name="20% - Accent6 4 2 2 6 2" xfId="13997" xr:uid="{00000000-0005-0000-0000-0000CB360000}"/>
    <cellStyle name="20% - Accent6 4 2 2 6 3" xfId="13998" xr:uid="{00000000-0005-0000-0000-0000CC360000}"/>
    <cellStyle name="20% - Accent6 4 2 2 6_OATT calc" xfId="13999" xr:uid="{00000000-0005-0000-0000-0000CD360000}"/>
    <cellStyle name="20% - Accent6 4 2 2 7" xfId="14000" xr:uid="{00000000-0005-0000-0000-0000CE360000}"/>
    <cellStyle name="20% - Accent6 4 2 2 8" xfId="14001" xr:uid="{00000000-0005-0000-0000-0000CF360000}"/>
    <cellStyle name="20% - Accent6 4 2 2 9" xfId="14002" xr:uid="{00000000-0005-0000-0000-0000D0360000}"/>
    <cellStyle name="20% - Accent6 4 2 2_OATT calc" xfId="14003" xr:uid="{00000000-0005-0000-0000-0000D1360000}"/>
    <cellStyle name="20% - Accent6 4 2 3" xfId="14004" xr:uid="{00000000-0005-0000-0000-0000D2360000}"/>
    <cellStyle name="20% - Accent6 4 2 3 10" xfId="14005" xr:uid="{00000000-0005-0000-0000-0000D3360000}"/>
    <cellStyle name="20% - Accent6 4 2 3 11" xfId="14006" xr:uid="{00000000-0005-0000-0000-0000D4360000}"/>
    <cellStyle name="20% - Accent6 4 2 3 12" xfId="14007" xr:uid="{00000000-0005-0000-0000-0000D5360000}"/>
    <cellStyle name="20% - Accent6 4 2 3 2" xfId="14008" xr:uid="{00000000-0005-0000-0000-0000D6360000}"/>
    <cellStyle name="20% - Accent6 4 2 3 2 10" xfId="14009" xr:uid="{00000000-0005-0000-0000-0000D7360000}"/>
    <cellStyle name="20% - Accent6 4 2 3 2 11" xfId="14010" xr:uid="{00000000-0005-0000-0000-0000D8360000}"/>
    <cellStyle name="20% - Accent6 4 2 3 2 2" xfId="14011" xr:uid="{00000000-0005-0000-0000-0000D9360000}"/>
    <cellStyle name="20% - Accent6 4 2 3 2 2 10" xfId="14012" xr:uid="{00000000-0005-0000-0000-0000DA360000}"/>
    <cellStyle name="20% - Accent6 4 2 3 2 2 11" xfId="14013" xr:uid="{00000000-0005-0000-0000-0000DB360000}"/>
    <cellStyle name="20% - Accent6 4 2 3 2 2 2" xfId="14014" xr:uid="{00000000-0005-0000-0000-0000DC360000}"/>
    <cellStyle name="20% - Accent6 4 2 3 2 2 2 2" xfId="14015" xr:uid="{00000000-0005-0000-0000-0000DD360000}"/>
    <cellStyle name="20% - Accent6 4 2 3 2 2 2 2 2" xfId="14016" xr:uid="{00000000-0005-0000-0000-0000DE360000}"/>
    <cellStyle name="20% - Accent6 4 2 3 2 2 2 2 3" xfId="14017" xr:uid="{00000000-0005-0000-0000-0000DF360000}"/>
    <cellStyle name="20% - Accent6 4 2 3 2 2 2 2_OATT calc" xfId="14018" xr:uid="{00000000-0005-0000-0000-0000E0360000}"/>
    <cellStyle name="20% - Accent6 4 2 3 2 2 2 3" xfId="14019" xr:uid="{00000000-0005-0000-0000-0000E1360000}"/>
    <cellStyle name="20% - Accent6 4 2 3 2 2 2 4" xfId="14020" xr:uid="{00000000-0005-0000-0000-0000E2360000}"/>
    <cellStyle name="20% - Accent6 4 2 3 2 2 2 5" xfId="14021" xr:uid="{00000000-0005-0000-0000-0000E3360000}"/>
    <cellStyle name="20% - Accent6 4 2 3 2 2 2_OATT calc" xfId="14022" xr:uid="{00000000-0005-0000-0000-0000E4360000}"/>
    <cellStyle name="20% - Accent6 4 2 3 2 2 3" xfId="14023" xr:uid="{00000000-0005-0000-0000-0000E5360000}"/>
    <cellStyle name="20% - Accent6 4 2 3 2 2 3 2" xfId="14024" xr:uid="{00000000-0005-0000-0000-0000E6360000}"/>
    <cellStyle name="20% - Accent6 4 2 3 2 2 3 2 2" xfId="14025" xr:uid="{00000000-0005-0000-0000-0000E7360000}"/>
    <cellStyle name="20% - Accent6 4 2 3 2 2 3 2 3" xfId="14026" xr:uid="{00000000-0005-0000-0000-0000E8360000}"/>
    <cellStyle name="20% - Accent6 4 2 3 2 2 3 2_OATT calc" xfId="14027" xr:uid="{00000000-0005-0000-0000-0000E9360000}"/>
    <cellStyle name="20% - Accent6 4 2 3 2 2 3 3" xfId="14028" xr:uid="{00000000-0005-0000-0000-0000EA360000}"/>
    <cellStyle name="20% - Accent6 4 2 3 2 2 3 4" xfId="14029" xr:uid="{00000000-0005-0000-0000-0000EB360000}"/>
    <cellStyle name="20% - Accent6 4 2 3 2 2 3_OATT calc" xfId="14030" xr:uid="{00000000-0005-0000-0000-0000EC360000}"/>
    <cellStyle name="20% - Accent6 4 2 3 2 2 4" xfId="14031" xr:uid="{00000000-0005-0000-0000-0000ED360000}"/>
    <cellStyle name="20% - Accent6 4 2 3 2 2 4 2" xfId="14032" xr:uid="{00000000-0005-0000-0000-0000EE360000}"/>
    <cellStyle name="20% - Accent6 4 2 3 2 2 4 3" xfId="14033" xr:uid="{00000000-0005-0000-0000-0000EF360000}"/>
    <cellStyle name="20% - Accent6 4 2 3 2 2 4_OATT calc" xfId="14034" xr:uid="{00000000-0005-0000-0000-0000F0360000}"/>
    <cellStyle name="20% - Accent6 4 2 3 2 2 5" xfId="14035" xr:uid="{00000000-0005-0000-0000-0000F1360000}"/>
    <cellStyle name="20% - Accent6 4 2 3 2 2 6" xfId="14036" xr:uid="{00000000-0005-0000-0000-0000F2360000}"/>
    <cellStyle name="20% - Accent6 4 2 3 2 2 7" xfId="14037" xr:uid="{00000000-0005-0000-0000-0000F3360000}"/>
    <cellStyle name="20% - Accent6 4 2 3 2 2 8" xfId="14038" xr:uid="{00000000-0005-0000-0000-0000F4360000}"/>
    <cellStyle name="20% - Accent6 4 2 3 2 2 9" xfId="14039" xr:uid="{00000000-0005-0000-0000-0000F5360000}"/>
    <cellStyle name="20% - Accent6 4 2 3 2 2_OATT calc" xfId="14040" xr:uid="{00000000-0005-0000-0000-0000F6360000}"/>
    <cellStyle name="20% - Accent6 4 2 3 2 3" xfId="14041" xr:uid="{00000000-0005-0000-0000-0000F7360000}"/>
    <cellStyle name="20% - Accent6 4 2 3 2 3 2" xfId="14042" xr:uid="{00000000-0005-0000-0000-0000F8360000}"/>
    <cellStyle name="20% - Accent6 4 2 3 2 3 2 2" xfId="14043" xr:uid="{00000000-0005-0000-0000-0000F9360000}"/>
    <cellStyle name="20% - Accent6 4 2 3 2 3 2 3" xfId="14044" xr:uid="{00000000-0005-0000-0000-0000FA360000}"/>
    <cellStyle name="20% - Accent6 4 2 3 2 3 2_OATT calc" xfId="14045" xr:uid="{00000000-0005-0000-0000-0000FB360000}"/>
    <cellStyle name="20% - Accent6 4 2 3 2 3 3" xfId="14046" xr:uid="{00000000-0005-0000-0000-0000FC360000}"/>
    <cellStyle name="20% - Accent6 4 2 3 2 3 4" xfId="14047" xr:uid="{00000000-0005-0000-0000-0000FD360000}"/>
    <cellStyle name="20% - Accent6 4 2 3 2 3 5" xfId="14048" xr:uid="{00000000-0005-0000-0000-0000FE360000}"/>
    <cellStyle name="20% - Accent6 4 2 3 2 3_OATT calc" xfId="14049" xr:uid="{00000000-0005-0000-0000-0000FF360000}"/>
    <cellStyle name="20% - Accent6 4 2 3 2 4" xfId="14050" xr:uid="{00000000-0005-0000-0000-000000370000}"/>
    <cellStyle name="20% - Accent6 4 2 3 2 4 2" xfId="14051" xr:uid="{00000000-0005-0000-0000-000001370000}"/>
    <cellStyle name="20% - Accent6 4 2 3 2 4 2 2" xfId="14052" xr:uid="{00000000-0005-0000-0000-000002370000}"/>
    <cellStyle name="20% - Accent6 4 2 3 2 4 2 3" xfId="14053" xr:uid="{00000000-0005-0000-0000-000003370000}"/>
    <cellStyle name="20% - Accent6 4 2 3 2 4 2_OATT calc" xfId="14054" xr:uid="{00000000-0005-0000-0000-000004370000}"/>
    <cellStyle name="20% - Accent6 4 2 3 2 4 3" xfId="14055" xr:uid="{00000000-0005-0000-0000-000005370000}"/>
    <cellStyle name="20% - Accent6 4 2 3 2 4 4" xfId="14056" xr:uid="{00000000-0005-0000-0000-000006370000}"/>
    <cellStyle name="20% - Accent6 4 2 3 2 4_OATT calc" xfId="14057" xr:uid="{00000000-0005-0000-0000-000007370000}"/>
    <cellStyle name="20% - Accent6 4 2 3 2 5" xfId="14058" xr:uid="{00000000-0005-0000-0000-000008370000}"/>
    <cellStyle name="20% - Accent6 4 2 3 2 5 2" xfId="14059" xr:uid="{00000000-0005-0000-0000-000009370000}"/>
    <cellStyle name="20% - Accent6 4 2 3 2 5 3" xfId="14060" xr:uid="{00000000-0005-0000-0000-00000A370000}"/>
    <cellStyle name="20% - Accent6 4 2 3 2 5_OATT calc" xfId="14061" xr:uid="{00000000-0005-0000-0000-00000B370000}"/>
    <cellStyle name="20% - Accent6 4 2 3 2 6" xfId="14062" xr:uid="{00000000-0005-0000-0000-00000C370000}"/>
    <cellStyle name="20% - Accent6 4 2 3 2 7" xfId="14063" xr:uid="{00000000-0005-0000-0000-00000D370000}"/>
    <cellStyle name="20% - Accent6 4 2 3 2 8" xfId="14064" xr:uid="{00000000-0005-0000-0000-00000E370000}"/>
    <cellStyle name="20% - Accent6 4 2 3 2 9" xfId="14065" xr:uid="{00000000-0005-0000-0000-00000F370000}"/>
    <cellStyle name="20% - Accent6 4 2 3 2_OATT calc" xfId="14066" xr:uid="{00000000-0005-0000-0000-000010370000}"/>
    <cellStyle name="20% - Accent6 4 2 3 3" xfId="14067" xr:uid="{00000000-0005-0000-0000-000011370000}"/>
    <cellStyle name="20% - Accent6 4 2 3 3 10" xfId="14068" xr:uid="{00000000-0005-0000-0000-000012370000}"/>
    <cellStyle name="20% - Accent6 4 2 3 3 11" xfId="14069" xr:uid="{00000000-0005-0000-0000-000013370000}"/>
    <cellStyle name="20% - Accent6 4 2 3 3 2" xfId="14070" xr:uid="{00000000-0005-0000-0000-000014370000}"/>
    <cellStyle name="20% - Accent6 4 2 3 3 2 2" xfId="14071" xr:uid="{00000000-0005-0000-0000-000015370000}"/>
    <cellStyle name="20% - Accent6 4 2 3 3 2 2 2" xfId="14072" xr:uid="{00000000-0005-0000-0000-000016370000}"/>
    <cellStyle name="20% - Accent6 4 2 3 3 2 2 3" xfId="14073" xr:uid="{00000000-0005-0000-0000-000017370000}"/>
    <cellStyle name="20% - Accent6 4 2 3 3 2 2_OATT calc" xfId="14074" xr:uid="{00000000-0005-0000-0000-000018370000}"/>
    <cellStyle name="20% - Accent6 4 2 3 3 2 3" xfId="14075" xr:uid="{00000000-0005-0000-0000-000019370000}"/>
    <cellStyle name="20% - Accent6 4 2 3 3 2 4" xfId="14076" xr:uid="{00000000-0005-0000-0000-00001A370000}"/>
    <cellStyle name="20% - Accent6 4 2 3 3 2 5" xfId="14077" xr:uid="{00000000-0005-0000-0000-00001B370000}"/>
    <cellStyle name="20% - Accent6 4 2 3 3 2_OATT calc" xfId="14078" xr:uid="{00000000-0005-0000-0000-00001C370000}"/>
    <cellStyle name="20% - Accent6 4 2 3 3 3" xfId="14079" xr:uid="{00000000-0005-0000-0000-00001D370000}"/>
    <cellStyle name="20% - Accent6 4 2 3 3 3 2" xfId="14080" xr:uid="{00000000-0005-0000-0000-00001E370000}"/>
    <cellStyle name="20% - Accent6 4 2 3 3 3 2 2" xfId="14081" xr:uid="{00000000-0005-0000-0000-00001F370000}"/>
    <cellStyle name="20% - Accent6 4 2 3 3 3 2 3" xfId="14082" xr:uid="{00000000-0005-0000-0000-000020370000}"/>
    <cellStyle name="20% - Accent6 4 2 3 3 3 2_OATT calc" xfId="14083" xr:uid="{00000000-0005-0000-0000-000021370000}"/>
    <cellStyle name="20% - Accent6 4 2 3 3 3 3" xfId="14084" xr:uid="{00000000-0005-0000-0000-000022370000}"/>
    <cellStyle name="20% - Accent6 4 2 3 3 3 4" xfId="14085" xr:uid="{00000000-0005-0000-0000-000023370000}"/>
    <cellStyle name="20% - Accent6 4 2 3 3 3_OATT calc" xfId="14086" xr:uid="{00000000-0005-0000-0000-000024370000}"/>
    <cellStyle name="20% - Accent6 4 2 3 3 4" xfId="14087" xr:uid="{00000000-0005-0000-0000-000025370000}"/>
    <cellStyle name="20% - Accent6 4 2 3 3 4 2" xfId="14088" xr:uid="{00000000-0005-0000-0000-000026370000}"/>
    <cellStyle name="20% - Accent6 4 2 3 3 4 3" xfId="14089" xr:uid="{00000000-0005-0000-0000-000027370000}"/>
    <cellStyle name="20% - Accent6 4 2 3 3 4_OATT calc" xfId="14090" xr:uid="{00000000-0005-0000-0000-000028370000}"/>
    <cellStyle name="20% - Accent6 4 2 3 3 5" xfId="14091" xr:uid="{00000000-0005-0000-0000-000029370000}"/>
    <cellStyle name="20% - Accent6 4 2 3 3 6" xfId="14092" xr:uid="{00000000-0005-0000-0000-00002A370000}"/>
    <cellStyle name="20% - Accent6 4 2 3 3 7" xfId="14093" xr:uid="{00000000-0005-0000-0000-00002B370000}"/>
    <cellStyle name="20% - Accent6 4 2 3 3 8" xfId="14094" xr:uid="{00000000-0005-0000-0000-00002C370000}"/>
    <cellStyle name="20% - Accent6 4 2 3 3 9" xfId="14095" xr:uid="{00000000-0005-0000-0000-00002D370000}"/>
    <cellStyle name="20% - Accent6 4 2 3 3_OATT calc" xfId="14096" xr:uid="{00000000-0005-0000-0000-00002E370000}"/>
    <cellStyle name="20% - Accent6 4 2 3 4" xfId="14097" xr:uid="{00000000-0005-0000-0000-00002F370000}"/>
    <cellStyle name="20% - Accent6 4 2 3 4 2" xfId="14098" xr:uid="{00000000-0005-0000-0000-000030370000}"/>
    <cellStyle name="20% - Accent6 4 2 3 4 2 2" xfId="14099" xr:uid="{00000000-0005-0000-0000-000031370000}"/>
    <cellStyle name="20% - Accent6 4 2 3 4 2 3" xfId="14100" xr:uid="{00000000-0005-0000-0000-000032370000}"/>
    <cellStyle name="20% - Accent6 4 2 3 4 2_OATT calc" xfId="14101" xr:uid="{00000000-0005-0000-0000-000033370000}"/>
    <cellStyle name="20% - Accent6 4 2 3 4 3" xfId="14102" xr:uid="{00000000-0005-0000-0000-000034370000}"/>
    <cellStyle name="20% - Accent6 4 2 3 4 4" xfId="14103" xr:uid="{00000000-0005-0000-0000-000035370000}"/>
    <cellStyle name="20% - Accent6 4 2 3 4 5" xfId="14104" xr:uid="{00000000-0005-0000-0000-000036370000}"/>
    <cellStyle name="20% - Accent6 4 2 3 4_OATT calc" xfId="14105" xr:uid="{00000000-0005-0000-0000-000037370000}"/>
    <cellStyle name="20% - Accent6 4 2 3 5" xfId="14106" xr:uid="{00000000-0005-0000-0000-000038370000}"/>
    <cellStyle name="20% - Accent6 4 2 3 5 2" xfId="14107" xr:uid="{00000000-0005-0000-0000-000039370000}"/>
    <cellStyle name="20% - Accent6 4 2 3 5 2 2" xfId="14108" xr:uid="{00000000-0005-0000-0000-00003A370000}"/>
    <cellStyle name="20% - Accent6 4 2 3 5 2 3" xfId="14109" xr:uid="{00000000-0005-0000-0000-00003B370000}"/>
    <cellStyle name="20% - Accent6 4 2 3 5 2_OATT calc" xfId="14110" xr:uid="{00000000-0005-0000-0000-00003C370000}"/>
    <cellStyle name="20% - Accent6 4 2 3 5 3" xfId="14111" xr:uid="{00000000-0005-0000-0000-00003D370000}"/>
    <cellStyle name="20% - Accent6 4 2 3 5 4" xfId="14112" xr:uid="{00000000-0005-0000-0000-00003E370000}"/>
    <cellStyle name="20% - Accent6 4 2 3 5_OATT calc" xfId="14113" xr:uid="{00000000-0005-0000-0000-00003F370000}"/>
    <cellStyle name="20% - Accent6 4 2 3 6" xfId="14114" xr:uid="{00000000-0005-0000-0000-000040370000}"/>
    <cellStyle name="20% - Accent6 4 2 3 6 2" xfId="14115" xr:uid="{00000000-0005-0000-0000-000041370000}"/>
    <cellStyle name="20% - Accent6 4 2 3 6 3" xfId="14116" xr:uid="{00000000-0005-0000-0000-000042370000}"/>
    <cellStyle name="20% - Accent6 4 2 3 6_OATT calc" xfId="14117" xr:uid="{00000000-0005-0000-0000-000043370000}"/>
    <cellStyle name="20% - Accent6 4 2 3 7" xfId="14118" xr:uid="{00000000-0005-0000-0000-000044370000}"/>
    <cellStyle name="20% - Accent6 4 2 3 8" xfId="14119" xr:uid="{00000000-0005-0000-0000-000045370000}"/>
    <cellStyle name="20% - Accent6 4 2 3 9" xfId="14120" xr:uid="{00000000-0005-0000-0000-000046370000}"/>
    <cellStyle name="20% - Accent6 4 2 3_OATT calc" xfId="14121" xr:uid="{00000000-0005-0000-0000-000047370000}"/>
    <cellStyle name="20% - Accent6 4 2 4" xfId="14122" xr:uid="{00000000-0005-0000-0000-000048370000}"/>
    <cellStyle name="20% - Accent6 4 2 4 10" xfId="14123" xr:uid="{00000000-0005-0000-0000-000049370000}"/>
    <cellStyle name="20% - Accent6 4 2 4 11" xfId="14124" xr:uid="{00000000-0005-0000-0000-00004A370000}"/>
    <cellStyle name="20% - Accent6 4 2 4 2" xfId="14125" xr:uid="{00000000-0005-0000-0000-00004B370000}"/>
    <cellStyle name="20% - Accent6 4 2 4 2 10" xfId="14126" xr:uid="{00000000-0005-0000-0000-00004C370000}"/>
    <cellStyle name="20% - Accent6 4 2 4 2 11" xfId="14127" xr:uid="{00000000-0005-0000-0000-00004D370000}"/>
    <cellStyle name="20% - Accent6 4 2 4 2 2" xfId="14128" xr:uid="{00000000-0005-0000-0000-00004E370000}"/>
    <cellStyle name="20% - Accent6 4 2 4 2 2 2" xfId="14129" xr:uid="{00000000-0005-0000-0000-00004F370000}"/>
    <cellStyle name="20% - Accent6 4 2 4 2 2 2 2" xfId="14130" xr:uid="{00000000-0005-0000-0000-000050370000}"/>
    <cellStyle name="20% - Accent6 4 2 4 2 2 2 3" xfId="14131" xr:uid="{00000000-0005-0000-0000-000051370000}"/>
    <cellStyle name="20% - Accent6 4 2 4 2 2 2_OATT calc" xfId="14132" xr:uid="{00000000-0005-0000-0000-000052370000}"/>
    <cellStyle name="20% - Accent6 4 2 4 2 2 3" xfId="14133" xr:uid="{00000000-0005-0000-0000-000053370000}"/>
    <cellStyle name="20% - Accent6 4 2 4 2 2 4" xfId="14134" xr:uid="{00000000-0005-0000-0000-000054370000}"/>
    <cellStyle name="20% - Accent6 4 2 4 2 2 5" xfId="14135" xr:uid="{00000000-0005-0000-0000-000055370000}"/>
    <cellStyle name="20% - Accent6 4 2 4 2 2_OATT calc" xfId="14136" xr:uid="{00000000-0005-0000-0000-000056370000}"/>
    <cellStyle name="20% - Accent6 4 2 4 2 3" xfId="14137" xr:uid="{00000000-0005-0000-0000-000057370000}"/>
    <cellStyle name="20% - Accent6 4 2 4 2 3 2" xfId="14138" xr:uid="{00000000-0005-0000-0000-000058370000}"/>
    <cellStyle name="20% - Accent6 4 2 4 2 3 2 2" xfId="14139" xr:uid="{00000000-0005-0000-0000-000059370000}"/>
    <cellStyle name="20% - Accent6 4 2 4 2 3 2 3" xfId="14140" xr:uid="{00000000-0005-0000-0000-00005A370000}"/>
    <cellStyle name="20% - Accent6 4 2 4 2 3 2_OATT calc" xfId="14141" xr:uid="{00000000-0005-0000-0000-00005B370000}"/>
    <cellStyle name="20% - Accent6 4 2 4 2 3 3" xfId="14142" xr:uid="{00000000-0005-0000-0000-00005C370000}"/>
    <cellStyle name="20% - Accent6 4 2 4 2 3 4" xfId="14143" xr:uid="{00000000-0005-0000-0000-00005D370000}"/>
    <cellStyle name="20% - Accent6 4 2 4 2 3_OATT calc" xfId="14144" xr:uid="{00000000-0005-0000-0000-00005E370000}"/>
    <cellStyle name="20% - Accent6 4 2 4 2 4" xfId="14145" xr:uid="{00000000-0005-0000-0000-00005F370000}"/>
    <cellStyle name="20% - Accent6 4 2 4 2 4 2" xfId="14146" xr:uid="{00000000-0005-0000-0000-000060370000}"/>
    <cellStyle name="20% - Accent6 4 2 4 2 4 3" xfId="14147" xr:uid="{00000000-0005-0000-0000-000061370000}"/>
    <cellStyle name="20% - Accent6 4 2 4 2 4_OATT calc" xfId="14148" xr:uid="{00000000-0005-0000-0000-000062370000}"/>
    <cellStyle name="20% - Accent6 4 2 4 2 5" xfId="14149" xr:uid="{00000000-0005-0000-0000-000063370000}"/>
    <cellStyle name="20% - Accent6 4 2 4 2 6" xfId="14150" xr:uid="{00000000-0005-0000-0000-000064370000}"/>
    <cellStyle name="20% - Accent6 4 2 4 2 7" xfId="14151" xr:uid="{00000000-0005-0000-0000-000065370000}"/>
    <cellStyle name="20% - Accent6 4 2 4 2 8" xfId="14152" xr:uid="{00000000-0005-0000-0000-000066370000}"/>
    <cellStyle name="20% - Accent6 4 2 4 2 9" xfId="14153" xr:uid="{00000000-0005-0000-0000-000067370000}"/>
    <cellStyle name="20% - Accent6 4 2 4 2_OATT calc" xfId="14154" xr:uid="{00000000-0005-0000-0000-000068370000}"/>
    <cellStyle name="20% - Accent6 4 2 4 3" xfId="14155" xr:uid="{00000000-0005-0000-0000-000069370000}"/>
    <cellStyle name="20% - Accent6 4 2 4 3 2" xfId="14156" xr:uid="{00000000-0005-0000-0000-00006A370000}"/>
    <cellStyle name="20% - Accent6 4 2 4 3 2 2" xfId="14157" xr:uid="{00000000-0005-0000-0000-00006B370000}"/>
    <cellStyle name="20% - Accent6 4 2 4 3 2 3" xfId="14158" xr:uid="{00000000-0005-0000-0000-00006C370000}"/>
    <cellStyle name="20% - Accent6 4 2 4 3 2_OATT calc" xfId="14159" xr:uid="{00000000-0005-0000-0000-00006D370000}"/>
    <cellStyle name="20% - Accent6 4 2 4 3 3" xfId="14160" xr:uid="{00000000-0005-0000-0000-00006E370000}"/>
    <cellStyle name="20% - Accent6 4 2 4 3 4" xfId="14161" xr:uid="{00000000-0005-0000-0000-00006F370000}"/>
    <cellStyle name="20% - Accent6 4 2 4 3 5" xfId="14162" xr:uid="{00000000-0005-0000-0000-000070370000}"/>
    <cellStyle name="20% - Accent6 4 2 4 3_OATT calc" xfId="14163" xr:uid="{00000000-0005-0000-0000-000071370000}"/>
    <cellStyle name="20% - Accent6 4 2 4 4" xfId="14164" xr:uid="{00000000-0005-0000-0000-000072370000}"/>
    <cellStyle name="20% - Accent6 4 2 4 4 2" xfId="14165" xr:uid="{00000000-0005-0000-0000-000073370000}"/>
    <cellStyle name="20% - Accent6 4 2 4 4 2 2" xfId="14166" xr:uid="{00000000-0005-0000-0000-000074370000}"/>
    <cellStyle name="20% - Accent6 4 2 4 4 2 3" xfId="14167" xr:uid="{00000000-0005-0000-0000-000075370000}"/>
    <cellStyle name="20% - Accent6 4 2 4 4 2_OATT calc" xfId="14168" xr:uid="{00000000-0005-0000-0000-000076370000}"/>
    <cellStyle name="20% - Accent6 4 2 4 4 3" xfId="14169" xr:uid="{00000000-0005-0000-0000-000077370000}"/>
    <cellStyle name="20% - Accent6 4 2 4 4 4" xfId="14170" xr:uid="{00000000-0005-0000-0000-000078370000}"/>
    <cellStyle name="20% - Accent6 4 2 4 4_OATT calc" xfId="14171" xr:uid="{00000000-0005-0000-0000-000079370000}"/>
    <cellStyle name="20% - Accent6 4 2 4 5" xfId="14172" xr:uid="{00000000-0005-0000-0000-00007A370000}"/>
    <cellStyle name="20% - Accent6 4 2 4 5 2" xfId="14173" xr:uid="{00000000-0005-0000-0000-00007B370000}"/>
    <cellStyle name="20% - Accent6 4 2 4 5 3" xfId="14174" xr:uid="{00000000-0005-0000-0000-00007C370000}"/>
    <cellStyle name="20% - Accent6 4 2 4 5_OATT calc" xfId="14175" xr:uid="{00000000-0005-0000-0000-00007D370000}"/>
    <cellStyle name="20% - Accent6 4 2 4 6" xfId="14176" xr:uid="{00000000-0005-0000-0000-00007E370000}"/>
    <cellStyle name="20% - Accent6 4 2 4 7" xfId="14177" xr:uid="{00000000-0005-0000-0000-00007F370000}"/>
    <cellStyle name="20% - Accent6 4 2 4 8" xfId="14178" xr:uid="{00000000-0005-0000-0000-000080370000}"/>
    <cellStyle name="20% - Accent6 4 2 4 9" xfId="14179" xr:uid="{00000000-0005-0000-0000-000081370000}"/>
    <cellStyle name="20% - Accent6 4 2 4_OATT calc" xfId="14180" xr:uid="{00000000-0005-0000-0000-000082370000}"/>
    <cellStyle name="20% - Accent6 4 2 5" xfId="14181" xr:uid="{00000000-0005-0000-0000-000083370000}"/>
    <cellStyle name="20% - Accent6 4 2 5 10" xfId="14182" xr:uid="{00000000-0005-0000-0000-000084370000}"/>
    <cellStyle name="20% - Accent6 4 2 5 11" xfId="14183" xr:uid="{00000000-0005-0000-0000-000085370000}"/>
    <cellStyle name="20% - Accent6 4 2 5 2" xfId="14184" xr:uid="{00000000-0005-0000-0000-000086370000}"/>
    <cellStyle name="20% - Accent6 4 2 5 2 2" xfId="14185" xr:uid="{00000000-0005-0000-0000-000087370000}"/>
    <cellStyle name="20% - Accent6 4 2 5 2 2 2" xfId="14186" xr:uid="{00000000-0005-0000-0000-000088370000}"/>
    <cellStyle name="20% - Accent6 4 2 5 2 2 3" xfId="14187" xr:uid="{00000000-0005-0000-0000-000089370000}"/>
    <cellStyle name="20% - Accent6 4 2 5 2 2_OATT calc" xfId="14188" xr:uid="{00000000-0005-0000-0000-00008A370000}"/>
    <cellStyle name="20% - Accent6 4 2 5 2 3" xfId="14189" xr:uid="{00000000-0005-0000-0000-00008B370000}"/>
    <cellStyle name="20% - Accent6 4 2 5 2 4" xfId="14190" xr:uid="{00000000-0005-0000-0000-00008C370000}"/>
    <cellStyle name="20% - Accent6 4 2 5 2 5" xfId="14191" xr:uid="{00000000-0005-0000-0000-00008D370000}"/>
    <cellStyle name="20% - Accent6 4 2 5 2_OATT calc" xfId="14192" xr:uid="{00000000-0005-0000-0000-00008E370000}"/>
    <cellStyle name="20% - Accent6 4 2 5 3" xfId="14193" xr:uid="{00000000-0005-0000-0000-00008F370000}"/>
    <cellStyle name="20% - Accent6 4 2 5 3 2" xfId="14194" xr:uid="{00000000-0005-0000-0000-000090370000}"/>
    <cellStyle name="20% - Accent6 4 2 5 3 2 2" xfId="14195" xr:uid="{00000000-0005-0000-0000-000091370000}"/>
    <cellStyle name="20% - Accent6 4 2 5 3 2 3" xfId="14196" xr:uid="{00000000-0005-0000-0000-000092370000}"/>
    <cellStyle name="20% - Accent6 4 2 5 3 2_OATT calc" xfId="14197" xr:uid="{00000000-0005-0000-0000-000093370000}"/>
    <cellStyle name="20% - Accent6 4 2 5 3 3" xfId="14198" xr:uid="{00000000-0005-0000-0000-000094370000}"/>
    <cellStyle name="20% - Accent6 4 2 5 3 4" xfId="14199" xr:uid="{00000000-0005-0000-0000-000095370000}"/>
    <cellStyle name="20% - Accent6 4 2 5 3_OATT calc" xfId="14200" xr:uid="{00000000-0005-0000-0000-000096370000}"/>
    <cellStyle name="20% - Accent6 4 2 5 4" xfId="14201" xr:uid="{00000000-0005-0000-0000-000097370000}"/>
    <cellStyle name="20% - Accent6 4 2 5 4 2" xfId="14202" xr:uid="{00000000-0005-0000-0000-000098370000}"/>
    <cellStyle name="20% - Accent6 4 2 5 4 3" xfId="14203" xr:uid="{00000000-0005-0000-0000-000099370000}"/>
    <cellStyle name="20% - Accent6 4 2 5 4_OATT calc" xfId="14204" xr:uid="{00000000-0005-0000-0000-00009A370000}"/>
    <cellStyle name="20% - Accent6 4 2 5 5" xfId="14205" xr:uid="{00000000-0005-0000-0000-00009B370000}"/>
    <cellStyle name="20% - Accent6 4 2 5 6" xfId="14206" xr:uid="{00000000-0005-0000-0000-00009C370000}"/>
    <cellStyle name="20% - Accent6 4 2 5 7" xfId="14207" xr:uid="{00000000-0005-0000-0000-00009D370000}"/>
    <cellStyle name="20% - Accent6 4 2 5 8" xfId="14208" xr:uid="{00000000-0005-0000-0000-00009E370000}"/>
    <cellStyle name="20% - Accent6 4 2 5 9" xfId="14209" xr:uid="{00000000-0005-0000-0000-00009F370000}"/>
    <cellStyle name="20% - Accent6 4 2 5_OATT calc" xfId="14210" xr:uid="{00000000-0005-0000-0000-0000A0370000}"/>
    <cellStyle name="20% - Accent6 4 2 6" xfId="14211" xr:uid="{00000000-0005-0000-0000-0000A1370000}"/>
    <cellStyle name="20% - Accent6 4 2 6 2" xfId="14212" xr:uid="{00000000-0005-0000-0000-0000A2370000}"/>
    <cellStyle name="20% - Accent6 4 2 6 2 2" xfId="14213" xr:uid="{00000000-0005-0000-0000-0000A3370000}"/>
    <cellStyle name="20% - Accent6 4 2 6 2 3" xfId="14214" xr:uid="{00000000-0005-0000-0000-0000A4370000}"/>
    <cellStyle name="20% - Accent6 4 2 6 2_OATT calc" xfId="14215" xr:uid="{00000000-0005-0000-0000-0000A5370000}"/>
    <cellStyle name="20% - Accent6 4 2 6 3" xfId="14216" xr:uid="{00000000-0005-0000-0000-0000A6370000}"/>
    <cellStyle name="20% - Accent6 4 2 6 4" xfId="14217" xr:uid="{00000000-0005-0000-0000-0000A7370000}"/>
    <cellStyle name="20% - Accent6 4 2 6 5" xfId="14218" xr:uid="{00000000-0005-0000-0000-0000A8370000}"/>
    <cellStyle name="20% - Accent6 4 2 6_OATT calc" xfId="14219" xr:uid="{00000000-0005-0000-0000-0000A9370000}"/>
    <cellStyle name="20% - Accent6 4 2 7" xfId="14220" xr:uid="{00000000-0005-0000-0000-0000AA370000}"/>
    <cellStyle name="20% - Accent6 4 2 7 2" xfId="14221" xr:uid="{00000000-0005-0000-0000-0000AB370000}"/>
    <cellStyle name="20% - Accent6 4 2 7 2 2" xfId="14222" xr:uid="{00000000-0005-0000-0000-0000AC370000}"/>
    <cellStyle name="20% - Accent6 4 2 7 2 3" xfId="14223" xr:uid="{00000000-0005-0000-0000-0000AD370000}"/>
    <cellStyle name="20% - Accent6 4 2 7 2_OATT calc" xfId="14224" xr:uid="{00000000-0005-0000-0000-0000AE370000}"/>
    <cellStyle name="20% - Accent6 4 2 7 3" xfId="14225" xr:uid="{00000000-0005-0000-0000-0000AF370000}"/>
    <cellStyle name="20% - Accent6 4 2 7 4" xfId="14226" xr:uid="{00000000-0005-0000-0000-0000B0370000}"/>
    <cellStyle name="20% - Accent6 4 2 7_OATT calc" xfId="14227" xr:uid="{00000000-0005-0000-0000-0000B1370000}"/>
    <cellStyle name="20% - Accent6 4 2 8" xfId="14228" xr:uid="{00000000-0005-0000-0000-0000B2370000}"/>
    <cellStyle name="20% - Accent6 4 2 8 2" xfId="14229" xr:uid="{00000000-0005-0000-0000-0000B3370000}"/>
    <cellStyle name="20% - Accent6 4 2 8 3" xfId="14230" xr:uid="{00000000-0005-0000-0000-0000B4370000}"/>
    <cellStyle name="20% - Accent6 4 2 8_OATT calc" xfId="14231" xr:uid="{00000000-0005-0000-0000-0000B5370000}"/>
    <cellStyle name="20% - Accent6 4 2 9" xfId="14232" xr:uid="{00000000-0005-0000-0000-0000B6370000}"/>
    <cellStyle name="20% - Accent6 4 2_OATT calc" xfId="14233" xr:uid="{00000000-0005-0000-0000-0000B7370000}"/>
    <cellStyle name="20% - Accent6 4 3" xfId="14234" xr:uid="{00000000-0005-0000-0000-0000B8370000}"/>
    <cellStyle name="20% - Accent6 4 3 10" xfId="14235" xr:uid="{00000000-0005-0000-0000-0000B9370000}"/>
    <cellStyle name="20% - Accent6 4 3 11" xfId="14236" xr:uid="{00000000-0005-0000-0000-0000BA370000}"/>
    <cellStyle name="20% - Accent6 4 3 12" xfId="14237" xr:uid="{00000000-0005-0000-0000-0000BB370000}"/>
    <cellStyle name="20% - Accent6 4 3 2" xfId="14238" xr:uid="{00000000-0005-0000-0000-0000BC370000}"/>
    <cellStyle name="20% - Accent6 4 3 2 10" xfId="14239" xr:uid="{00000000-0005-0000-0000-0000BD370000}"/>
    <cellStyle name="20% - Accent6 4 3 2 11" xfId="14240" xr:uid="{00000000-0005-0000-0000-0000BE370000}"/>
    <cellStyle name="20% - Accent6 4 3 2 2" xfId="14241" xr:uid="{00000000-0005-0000-0000-0000BF370000}"/>
    <cellStyle name="20% - Accent6 4 3 2 2 10" xfId="14242" xr:uid="{00000000-0005-0000-0000-0000C0370000}"/>
    <cellStyle name="20% - Accent6 4 3 2 2 11" xfId="14243" xr:uid="{00000000-0005-0000-0000-0000C1370000}"/>
    <cellStyle name="20% - Accent6 4 3 2 2 2" xfId="14244" xr:uid="{00000000-0005-0000-0000-0000C2370000}"/>
    <cellStyle name="20% - Accent6 4 3 2 2 2 2" xfId="14245" xr:uid="{00000000-0005-0000-0000-0000C3370000}"/>
    <cellStyle name="20% - Accent6 4 3 2 2 2 2 2" xfId="14246" xr:uid="{00000000-0005-0000-0000-0000C4370000}"/>
    <cellStyle name="20% - Accent6 4 3 2 2 2 2 3" xfId="14247" xr:uid="{00000000-0005-0000-0000-0000C5370000}"/>
    <cellStyle name="20% - Accent6 4 3 2 2 2 2_OATT calc" xfId="14248" xr:uid="{00000000-0005-0000-0000-0000C6370000}"/>
    <cellStyle name="20% - Accent6 4 3 2 2 2 3" xfId="14249" xr:uid="{00000000-0005-0000-0000-0000C7370000}"/>
    <cellStyle name="20% - Accent6 4 3 2 2 2 4" xfId="14250" xr:uid="{00000000-0005-0000-0000-0000C8370000}"/>
    <cellStyle name="20% - Accent6 4 3 2 2 2 5" xfId="14251" xr:uid="{00000000-0005-0000-0000-0000C9370000}"/>
    <cellStyle name="20% - Accent6 4 3 2 2 2_OATT calc" xfId="14252" xr:uid="{00000000-0005-0000-0000-0000CA370000}"/>
    <cellStyle name="20% - Accent6 4 3 2 2 3" xfId="14253" xr:uid="{00000000-0005-0000-0000-0000CB370000}"/>
    <cellStyle name="20% - Accent6 4 3 2 2 3 2" xfId="14254" xr:uid="{00000000-0005-0000-0000-0000CC370000}"/>
    <cellStyle name="20% - Accent6 4 3 2 2 3 2 2" xfId="14255" xr:uid="{00000000-0005-0000-0000-0000CD370000}"/>
    <cellStyle name="20% - Accent6 4 3 2 2 3 2 3" xfId="14256" xr:uid="{00000000-0005-0000-0000-0000CE370000}"/>
    <cellStyle name="20% - Accent6 4 3 2 2 3 2_OATT calc" xfId="14257" xr:uid="{00000000-0005-0000-0000-0000CF370000}"/>
    <cellStyle name="20% - Accent6 4 3 2 2 3 3" xfId="14258" xr:uid="{00000000-0005-0000-0000-0000D0370000}"/>
    <cellStyle name="20% - Accent6 4 3 2 2 3 4" xfId="14259" xr:uid="{00000000-0005-0000-0000-0000D1370000}"/>
    <cellStyle name="20% - Accent6 4 3 2 2 3_OATT calc" xfId="14260" xr:uid="{00000000-0005-0000-0000-0000D2370000}"/>
    <cellStyle name="20% - Accent6 4 3 2 2 4" xfId="14261" xr:uid="{00000000-0005-0000-0000-0000D3370000}"/>
    <cellStyle name="20% - Accent6 4 3 2 2 4 2" xfId="14262" xr:uid="{00000000-0005-0000-0000-0000D4370000}"/>
    <cellStyle name="20% - Accent6 4 3 2 2 4 3" xfId="14263" xr:uid="{00000000-0005-0000-0000-0000D5370000}"/>
    <cellStyle name="20% - Accent6 4 3 2 2 4_OATT calc" xfId="14264" xr:uid="{00000000-0005-0000-0000-0000D6370000}"/>
    <cellStyle name="20% - Accent6 4 3 2 2 5" xfId="14265" xr:uid="{00000000-0005-0000-0000-0000D7370000}"/>
    <cellStyle name="20% - Accent6 4 3 2 2 6" xfId="14266" xr:uid="{00000000-0005-0000-0000-0000D8370000}"/>
    <cellStyle name="20% - Accent6 4 3 2 2 7" xfId="14267" xr:uid="{00000000-0005-0000-0000-0000D9370000}"/>
    <cellStyle name="20% - Accent6 4 3 2 2 8" xfId="14268" xr:uid="{00000000-0005-0000-0000-0000DA370000}"/>
    <cellStyle name="20% - Accent6 4 3 2 2 9" xfId="14269" xr:uid="{00000000-0005-0000-0000-0000DB370000}"/>
    <cellStyle name="20% - Accent6 4 3 2 2_OATT calc" xfId="14270" xr:uid="{00000000-0005-0000-0000-0000DC370000}"/>
    <cellStyle name="20% - Accent6 4 3 2 3" xfId="14271" xr:uid="{00000000-0005-0000-0000-0000DD370000}"/>
    <cellStyle name="20% - Accent6 4 3 2 3 2" xfId="14272" xr:uid="{00000000-0005-0000-0000-0000DE370000}"/>
    <cellStyle name="20% - Accent6 4 3 2 3 2 2" xfId="14273" xr:uid="{00000000-0005-0000-0000-0000DF370000}"/>
    <cellStyle name="20% - Accent6 4 3 2 3 2 3" xfId="14274" xr:uid="{00000000-0005-0000-0000-0000E0370000}"/>
    <cellStyle name="20% - Accent6 4 3 2 3 2_OATT calc" xfId="14275" xr:uid="{00000000-0005-0000-0000-0000E1370000}"/>
    <cellStyle name="20% - Accent6 4 3 2 3 3" xfId="14276" xr:uid="{00000000-0005-0000-0000-0000E2370000}"/>
    <cellStyle name="20% - Accent6 4 3 2 3 4" xfId="14277" xr:uid="{00000000-0005-0000-0000-0000E3370000}"/>
    <cellStyle name="20% - Accent6 4 3 2 3 5" xfId="14278" xr:uid="{00000000-0005-0000-0000-0000E4370000}"/>
    <cellStyle name="20% - Accent6 4 3 2 3_OATT calc" xfId="14279" xr:uid="{00000000-0005-0000-0000-0000E5370000}"/>
    <cellStyle name="20% - Accent6 4 3 2 4" xfId="14280" xr:uid="{00000000-0005-0000-0000-0000E6370000}"/>
    <cellStyle name="20% - Accent6 4 3 2 4 2" xfId="14281" xr:uid="{00000000-0005-0000-0000-0000E7370000}"/>
    <cellStyle name="20% - Accent6 4 3 2 4 2 2" xfId="14282" xr:uid="{00000000-0005-0000-0000-0000E8370000}"/>
    <cellStyle name="20% - Accent6 4 3 2 4 2 3" xfId="14283" xr:uid="{00000000-0005-0000-0000-0000E9370000}"/>
    <cellStyle name="20% - Accent6 4 3 2 4 2_OATT calc" xfId="14284" xr:uid="{00000000-0005-0000-0000-0000EA370000}"/>
    <cellStyle name="20% - Accent6 4 3 2 4 3" xfId="14285" xr:uid="{00000000-0005-0000-0000-0000EB370000}"/>
    <cellStyle name="20% - Accent6 4 3 2 4 4" xfId="14286" xr:uid="{00000000-0005-0000-0000-0000EC370000}"/>
    <cellStyle name="20% - Accent6 4 3 2 4_OATT calc" xfId="14287" xr:uid="{00000000-0005-0000-0000-0000ED370000}"/>
    <cellStyle name="20% - Accent6 4 3 2 5" xfId="14288" xr:uid="{00000000-0005-0000-0000-0000EE370000}"/>
    <cellStyle name="20% - Accent6 4 3 2 5 2" xfId="14289" xr:uid="{00000000-0005-0000-0000-0000EF370000}"/>
    <cellStyle name="20% - Accent6 4 3 2 5 3" xfId="14290" xr:uid="{00000000-0005-0000-0000-0000F0370000}"/>
    <cellStyle name="20% - Accent6 4 3 2 5_OATT calc" xfId="14291" xr:uid="{00000000-0005-0000-0000-0000F1370000}"/>
    <cellStyle name="20% - Accent6 4 3 2 6" xfId="14292" xr:uid="{00000000-0005-0000-0000-0000F2370000}"/>
    <cellStyle name="20% - Accent6 4 3 2 7" xfId="14293" xr:uid="{00000000-0005-0000-0000-0000F3370000}"/>
    <cellStyle name="20% - Accent6 4 3 2 8" xfId="14294" xr:uid="{00000000-0005-0000-0000-0000F4370000}"/>
    <cellStyle name="20% - Accent6 4 3 2 9" xfId="14295" xr:uid="{00000000-0005-0000-0000-0000F5370000}"/>
    <cellStyle name="20% - Accent6 4 3 2_OATT calc" xfId="14296" xr:uid="{00000000-0005-0000-0000-0000F6370000}"/>
    <cellStyle name="20% - Accent6 4 3 3" xfId="14297" xr:uid="{00000000-0005-0000-0000-0000F7370000}"/>
    <cellStyle name="20% - Accent6 4 3 3 10" xfId="14298" xr:uid="{00000000-0005-0000-0000-0000F8370000}"/>
    <cellStyle name="20% - Accent6 4 3 3 11" xfId="14299" xr:uid="{00000000-0005-0000-0000-0000F9370000}"/>
    <cellStyle name="20% - Accent6 4 3 3 2" xfId="14300" xr:uid="{00000000-0005-0000-0000-0000FA370000}"/>
    <cellStyle name="20% - Accent6 4 3 3 2 2" xfId="14301" xr:uid="{00000000-0005-0000-0000-0000FB370000}"/>
    <cellStyle name="20% - Accent6 4 3 3 2 2 2" xfId="14302" xr:uid="{00000000-0005-0000-0000-0000FC370000}"/>
    <cellStyle name="20% - Accent6 4 3 3 2 2 3" xfId="14303" xr:uid="{00000000-0005-0000-0000-0000FD370000}"/>
    <cellStyle name="20% - Accent6 4 3 3 2 2_OATT calc" xfId="14304" xr:uid="{00000000-0005-0000-0000-0000FE370000}"/>
    <cellStyle name="20% - Accent6 4 3 3 2 3" xfId="14305" xr:uid="{00000000-0005-0000-0000-0000FF370000}"/>
    <cellStyle name="20% - Accent6 4 3 3 2 4" xfId="14306" xr:uid="{00000000-0005-0000-0000-000000380000}"/>
    <cellStyle name="20% - Accent6 4 3 3 2 5" xfId="14307" xr:uid="{00000000-0005-0000-0000-000001380000}"/>
    <cellStyle name="20% - Accent6 4 3 3 2_OATT calc" xfId="14308" xr:uid="{00000000-0005-0000-0000-000002380000}"/>
    <cellStyle name="20% - Accent6 4 3 3 3" xfId="14309" xr:uid="{00000000-0005-0000-0000-000003380000}"/>
    <cellStyle name="20% - Accent6 4 3 3 3 2" xfId="14310" xr:uid="{00000000-0005-0000-0000-000004380000}"/>
    <cellStyle name="20% - Accent6 4 3 3 3 2 2" xfId="14311" xr:uid="{00000000-0005-0000-0000-000005380000}"/>
    <cellStyle name="20% - Accent6 4 3 3 3 2 3" xfId="14312" xr:uid="{00000000-0005-0000-0000-000006380000}"/>
    <cellStyle name="20% - Accent6 4 3 3 3 2_OATT calc" xfId="14313" xr:uid="{00000000-0005-0000-0000-000007380000}"/>
    <cellStyle name="20% - Accent6 4 3 3 3 3" xfId="14314" xr:uid="{00000000-0005-0000-0000-000008380000}"/>
    <cellStyle name="20% - Accent6 4 3 3 3 4" xfId="14315" xr:uid="{00000000-0005-0000-0000-000009380000}"/>
    <cellStyle name="20% - Accent6 4 3 3 3_OATT calc" xfId="14316" xr:uid="{00000000-0005-0000-0000-00000A380000}"/>
    <cellStyle name="20% - Accent6 4 3 3 4" xfId="14317" xr:uid="{00000000-0005-0000-0000-00000B380000}"/>
    <cellStyle name="20% - Accent6 4 3 3 4 2" xfId="14318" xr:uid="{00000000-0005-0000-0000-00000C380000}"/>
    <cellStyle name="20% - Accent6 4 3 3 4 3" xfId="14319" xr:uid="{00000000-0005-0000-0000-00000D380000}"/>
    <cellStyle name="20% - Accent6 4 3 3 4_OATT calc" xfId="14320" xr:uid="{00000000-0005-0000-0000-00000E380000}"/>
    <cellStyle name="20% - Accent6 4 3 3 5" xfId="14321" xr:uid="{00000000-0005-0000-0000-00000F380000}"/>
    <cellStyle name="20% - Accent6 4 3 3 6" xfId="14322" xr:uid="{00000000-0005-0000-0000-000010380000}"/>
    <cellStyle name="20% - Accent6 4 3 3 7" xfId="14323" xr:uid="{00000000-0005-0000-0000-000011380000}"/>
    <cellStyle name="20% - Accent6 4 3 3 8" xfId="14324" xr:uid="{00000000-0005-0000-0000-000012380000}"/>
    <cellStyle name="20% - Accent6 4 3 3 9" xfId="14325" xr:uid="{00000000-0005-0000-0000-000013380000}"/>
    <cellStyle name="20% - Accent6 4 3 3_OATT calc" xfId="14326" xr:uid="{00000000-0005-0000-0000-000014380000}"/>
    <cellStyle name="20% - Accent6 4 3 4" xfId="14327" xr:uid="{00000000-0005-0000-0000-000015380000}"/>
    <cellStyle name="20% - Accent6 4 3 4 2" xfId="14328" xr:uid="{00000000-0005-0000-0000-000016380000}"/>
    <cellStyle name="20% - Accent6 4 3 4 2 2" xfId="14329" xr:uid="{00000000-0005-0000-0000-000017380000}"/>
    <cellStyle name="20% - Accent6 4 3 4 2 3" xfId="14330" xr:uid="{00000000-0005-0000-0000-000018380000}"/>
    <cellStyle name="20% - Accent6 4 3 4 2_OATT calc" xfId="14331" xr:uid="{00000000-0005-0000-0000-000019380000}"/>
    <cellStyle name="20% - Accent6 4 3 4 3" xfId="14332" xr:uid="{00000000-0005-0000-0000-00001A380000}"/>
    <cellStyle name="20% - Accent6 4 3 4 4" xfId="14333" xr:uid="{00000000-0005-0000-0000-00001B380000}"/>
    <cellStyle name="20% - Accent6 4 3 4 5" xfId="14334" xr:uid="{00000000-0005-0000-0000-00001C380000}"/>
    <cellStyle name="20% - Accent6 4 3 4_OATT calc" xfId="14335" xr:uid="{00000000-0005-0000-0000-00001D380000}"/>
    <cellStyle name="20% - Accent6 4 3 5" xfId="14336" xr:uid="{00000000-0005-0000-0000-00001E380000}"/>
    <cellStyle name="20% - Accent6 4 3 5 2" xfId="14337" xr:uid="{00000000-0005-0000-0000-00001F380000}"/>
    <cellStyle name="20% - Accent6 4 3 5 2 2" xfId="14338" xr:uid="{00000000-0005-0000-0000-000020380000}"/>
    <cellStyle name="20% - Accent6 4 3 5 2 3" xfId="14339" xr:uid="{00000000-0005-0000-0000-000021380000}"/>
    <cellStyle name="20% - Accent6 4 3 5 2_OATT calc" xfId="14340" xr:uid="{00000000-0005-0000-0000-000022380000}"/>
    <cellStyle name="20% - Accent6 4 3 5 3" xfId="14341" xr:uid="{00000000-0005-0000-0000-000023380000}"/>
    <cellStyle name="20% - Accent6 4 3 5 4" xfId="14342" xr:uid="{00000000-0005-0000-0000-000024380000}"/>
    <cellStyle name="20% - Accent6 4 3 5_OATT calc" xfId="14343" xr:uid="{00000000-0005-0000-0000-000025380000}"/>
    <cellStyle name="20% - Accent6 4 3 6" xfId="14344" xr:uid="{00000000-0005-0000-0000-000026380000}"/>
    <cellStyle name="20% - Accent6 4 3 6 2" xfId="14345" xr:uid="{00000000-0005-0000-0000-000027380000}"/>
    <cellStyle name="20% - Accent6 4 3 6 3" xfId="14346" xr:uid="{00000000-0005-0000-0000-000028380000}"/>
    <cellStyle name="20% - Accent6 4 3 6_OATT calc" xfId="14347" xr:uid="{00000000-0005-0000-0000-000029380000}"/>
    <cellStyle name="20% - Accent6 4 3 7" xfId="14348" xr:uid="{00000000-0005-0000-0000-00002A380000}"/>
    <cellStyle name="20% - Accent6 4 3 8" xfId="14349" xr:uid="{00000000-0005-0000-0000-00002B380000}"/>
    <cellStyle name="20% - Accent6 4 3 9" xfId="14350" xr:uid="{00000000-0005-0000-0000-00002C380000}"/>
    <cellStyle name="20% - Accent6 4 3_OATT calc" xfId="14351" xr:uid="{00000000-0005-0000-0000-00002D380000}"/>
    <cellStyle name="20% - Accent6 4 4" xfId="14352" xr:uid="{00000000-0005-0000-0000-00002E380000}"/>
    <cellStyle name="20% - Accent6 4 4 10" xfId="14353" xr:uid="{00000000-0005-0000-0000-00002F380000}"/>
    <cellStyle name="20% - Accent6 4 4 11" xfId="14354" xr:uid="{00000000-0005-0000-0000-000030380000}"/>
    <cellStyle name="20% - Accent6 4 4 12" xfId="14355" xr:uid="{00000000-0005-0000-0000-000031380000}"/>
    <cellStyle name="20% - Accent6 4 4 2" xfId="14356" xr:uid="{00000000-0005-0000-0000-000032380000}"/>
    <cellStyle name="20% - Accent6 4 4 2 10" xfId="14357" xr:uid="{00000000-0005-0000-0000-000033380000}"/>
    <cellStyle name="20% - Accent6 4 4 2 11" xfId="14358" xr:uid="{00000000-0005-0000-0000-000034380000}"/>
    <cellStyle name="20% - Accent6 4 4 2 2" xfId="14359" xr:uid="{00000000-0005-0000-0000-000035380000}"/>
    <cellStyle name="20% - Accent6 4 4 2 2 10" xfId="14360" xr:uid="{00000000-0005-0000-0000-000036380000}"/>
    <cellStyle name="20% - Accent6 4 4 2 2 11" xfId="14361" xr:uid="{00000000-0005-0000-0000-000037380000}"/>
    <cellStyle name="20% - Accent6 4 4 2 2 2" xfId="14362" xr:uid="{00000000-0005-0000-0000-000038380000}"/>
    <cellStyle name="20% - Accent6 4 4 2 2 2 2" xfId="14363" xr:uid="{00000000-0005-0000-0000-000039380000}"/>
    <cellStyle name="20% - Accent6 4 4 2 2 2 2 2" xfId="14364" xr:uid="{00000000-0005-0000-0000-00003A380000}"/>
    <cellStyle name="20% - Accent6 4 4 2 2 2 2 3" xfId="14365" xr:uid="{00000000-0005-0000-0000-00003B380000}"/>
    <cellStyle name="20% - Accent6 4 4 2 2 2 2_OATT calc" xfId="14366" xr:uid="{00000000-0005-0000-0000-00003C380000}"/>
    <cellStyle name="20% - Accent6 4 4 2 2 2 3" xfId="14367" xr:uid="{00000000-0005-0000-0000-00003D380000}"/>
    <cellStyle name="20% - Accent6 4 4 2 2 2 4" xfId="14368" xr:uid="{00000000-0005-0000-0000-00003E380000}"/>
    <cellStyle name="20% - Accent6 4 4 2 2 2 5" xfId="14369" xr:uid="{00000000-0005-0000-0000-00003F380000}"/>
    <cellStyle name="20% - Accent6 4 4 2 2 2_OATT calc" xfId="14370" xr:uid="{00000000-0005-0000-0000-000040380000}"/>
    <cellStyle name="20% - Accent6 4 4 2 2 3" xfId="14371" xr:uid="{00000000-0005-0000-0000-000041380000}"/>
    <cellStyle name="20% - Accent6 4 4 2 2 3 2" xfId="14372" xr:uid="{00000000-0005-0000-0000-000042380000}"/>
    <cellStyle name="20% - Accent6 4 4 2 2 3 2 2" xfId="14373" xr:uid="{00000000-0005-0000-0000-000043380000}"/>
    <cellStyle name="20% - Accent6 4 4 2 2 3 2 3" xfId="14374" xr:uid="{00000000-0005-0000-0000-000044380000}"/>
    <cellStyle name="20% - Accent6 4 4 2 2 3 2_OATT calc" xfId="14375" xr:uid="{00000000-0005-0000-0000-000045380000}"/>
    <cellStyle name="20% - Accent6 4 4 2 2 3 3" xfId="14376" xr:uid="{00000000-0005-0000-0000-000046380000}"/>
    <cellStyle name="20% - Accent6 4 4 2 2 3 4" xfId="14377" xr:uid="{00000000-0005-0000-0000-000047380000}"/>
    <cellStyle name="20% - Accent6 4 4 2 2 3_OATT calc" xfId="14378" xr:uid="{00000000-0005-0000-0000-000048380000}"/>
    <cellStyle name="20% - Accent6 4 4 2 2 4" xfId="14379" xr:uid="{00000000-0005-0000-0000-000049380000}"/>
    <cellStyle name="20% - Accent6 4 4 2 2 4 2" xfId="14380" xr:uid="{00000000-0005-0000-0000-00004A380000}"/>
    <cellStyle name="20% - Accent6 4 4 2 2 4 3" xfId="14381" xr:uid="{00000000-0005-0000-0000-00004B380000}"/>
    <cellStyle name="20% - Accent6 4 4 2 2 4_OATT calc" xfId="14382" xr:uid="{00000000-0005-0000-0000-00004C380000}"/>
    <cellStyle name="20% - Accent6 4 4 2 2 5" xfId="14383" xr:uid="{00000000-0005-0000-0000-00004D380000}"/>
    <cellStyle name="20% - Accent6 4 4 2 2 6" xfId="14384" xr:uid="{00000000-0005-0000-0000-00004E380000}"/>
    <cellStyle name="20% - Accent6 4 4 2 2 7" xfId="14385" xr:uid="{00000000-0005-0000-0000-00004F380000}"/>
    <cellStyle name="20% - Accent6 4 4 2 2 8" xfId="14386" xr:uid="{00000000-0005-0000-0000-000050380000}"/>
    <cellStyle name="20% - Accent6 4 4 2 2 9" xfId="14387" xr:uid="{00000000-0005-0000-0000-000051380000}"/>
    <cellStyle name="20% - Accent6 4 4 2 2_OATT calc" xfId="14388" xr:uid="{00000000-0005-0000-0000-000052380000}"/>
    <cellStyle name="20% - Accent6 4 4 2 3" xfId="14389" xr:uid="{00000000-0005-0000-0000-000053380000}"/>
    <cellStyle name="20% - Accent6 4 4 2 3 2" xfId="14390" xr:uid="{00000000-0005-0000-0000-000054380000}"/>
    <cellStyle name="20% - Accent6 4 4 2 3 2 2" xfId="14391" xr:uid="{00000000-0005-0000-0000-000055380000}"/>
    <cellStyle name="20% - Accent6 4 4 2 3 2 3" xfId="14392" xr:uid="{00000000-0005-0000-0000-000056380000}"/>
    <cellStyle name="20% - Accent6 4 4 2 3 2_OATT calc" xfId="14393" xr:uid="{00000000-0005-0000-0000-000057380000}"/>
    <cellStyle name="20% - Accent6 4 4 2 3 3" xfId="14394" xr:uid="{00000000-0005-0000-0000-000058380000}"/>
    <cellStyle name="20% - Accent6 4 4 2 3 4" xfId="14395" xr:uid="{00000000-0005-0000-0000-000059380000}"/>
    <cellStyle name="20% - Accent6 4 4 2 3 5" xfId="14396" xr:uid="{00000000-0005-0000-0000-00005A380000}"/>
    <cellStyle name="20% - Accent6 4 4 2 3_OATT calc" xfId="14397" xr:uid="{00000000-0005-0000-0000-00005B380000}"/>
    <cellStyle name="20% - Accent6 4 4 2 4" xfId="14398" xr:uid="{00000000-0005-0000-0000-00005C380000}"/>
    <cellStyle name="20% - Accent6 4 4 2 4 2" xfId="14399" xr:uid="{00000000-0005-0000-0000-00005D380000}"/>
    <cellStyle name="20% - Accent6 4 4 2 4 2 2" xfId="14400" xr:uid="{00000000-0005-0000-0000-00005E380000}"/>
    <cellStyle name="20% - Accent6 4 4 2 4 2 3" xfId="14401" xr:uid="{00000000-0005-0000-0000-00005F380000}"/>
    <cellStyle name="20% - Accent6 4 4 2 4 2_OATT calc" xfId="14402" xr:uid="{00000000-0005-0000-0000-000060380000}"/>
    <cellStyle name="20% - Accent6 4 4 2 4 3" xfId="14403" xr:uid="{00000000-0005-0000-0000-000061380000}"/>
    <cellStyle name="20% - Accent6 4 4 2 4 4" xfId="14404" xr:uid="{00000000-0005-0000-0000-000062380000}"/>
    <cellStyle name="20% - Accent6 4 4 2 4_OATT calc" xfId="14405" xr:uid="{00000000-0005-0000-0000-000063380000}"/>
    <cellStyle name="20% - Accent6 4 4 2 5" xfId="14406" xr:uid="{00000000-0005-0000-0000-000064380000}"/>
    <cellStyle name="20% - Accent6 4 4 2 5 2" xfId="14407" xr:uid="{00000000-0005-0000-0000-000065380000}"/>
    <cellStyle name="20% - Accent6 4 4 2 5 3" xfId="14408" xr:uid="{00000000-0005-0000-0000-000066380000}"/>
    <cellStyle name="20% - Accent6 4 4 2 5_OATT calc" xfId="14409" xr:uid="{00000000-0005-0000-0000-000067380000}"/>
    <cellStyle name="20% - Accent6 4 4 2 6" xfId="14410" xr:uid="{00000000-0005-0000-0000-000068380000}"/>
    <cellStyle name="20% - Accent6 4 4 2 7" xfId="14411" xr:uid="{00000000-0005-0000-0000-000069380000}"/>
    <cellStyle name="20% - Accent6 4 4 2 8" xfId="14412" xr:uid="{00000000-0005-0000-0000-00006A380000}"/>
    <cellStyle name="20% - Accent6 4 4 2 9" xfId="14413" xr:uid="{00000000-0005-0000-0000-00006B380000}"/>
    <cellStyle name="20% - Accent6 4 4 2_OATT calc" xfId="14414" xr:uid="{00000000-0005-0000-0000-00006C380000}"/>
    <cellStyle name="20% - Accent6 4 4 3" xfId="14415" xr:uid="{00000000-0005-0000-0000-00006D380000}"/>
    <cellStyle name="20% - Accent6 4 4 3 10" xfId="14416" xr:uid="{00000000-0005-0000-0000-00006E380000}"/>
    <cellStyle name="20% - Accent6 4 4 3 11" xfId="14417" xr:uid="{00000000-0005-0000-0000-00006F380000}"/>
    <cellStyle name="20% - Accent6 4 4 3 2" xfId="14418" xr:uid="{00000000-0005-0000-0000-000070380000}"/>
    <cellStyle name="20% - Accent6 4 4 3 2 2" xfId="14419" xr:uid="{00000000-0005-0000-0000-000071380000}"/>
    <cellStyle name="20% - Accent6 4 4 3 2 2 2" xfId="14420" xr:uid="{00000000-0005-0000-0000-000072380000}"/>
    <cellStyle name="20% - Accent6 4 4 3 2 2 3" xfId="14421" xr:uid="{00000000-0005-0000-0000-000073380000}"/>
    <cellStyle name="20% - Accent6 4 4 3 2 2_OATT calc" xfId="14422" xr:uid="{00000000-0005-0000-0000-000074380000}"/>
    <cellStyle name="20% - Accent6 4 4 3 2 3" xfId="14423" xr:uid="{00000000-0005-0000-0000-000075380000}"/>
    <cellStyle name="20% - Accent6 4 4 3 2 4" xfId="14424" xr:uid="{00000000-0005-0000-0000-000076380000}"/>
    <cellStyle name="20% - Accent6 4 4 3 2 5" xfId="14425" xr:uid="{00000000-0005-0000-0000-000077380000}"/>
    <cellStyle name="20% - Accent6 4 4 3 2_OATT calc" xfId="14426" xr:uid="{00000000-0005-0000-0000-000078380000}"/>
    <cellStyle name="20% - Accent6 4 4 3 3" xfId="14427" xr:uid="{00000000-0005-0000-0000-000079380000}"/>
    <cellStyle name="20% - Accent6 4 4 3 3 2" xfId="14428" xr:uid="{00000000-0005-0000-0000-00007A380000}"/>
    <cellStyle name="20% - Accent6 4 4 3 3 2 2" xfId="14429" xr:uid="{00000000-0005-0000-0000-00007B380000}"/>
    <cellStyle name="20% - Accent6 4 4 3 3 2 3" xfId="14430" xr:uid="{00000000-0005-0000-0000-00007C380000}"/>
    <cellStyle name="20% - Accent6 4 4 3 3 2_OATT calc" xfId="14431" xr:uid="{00000000-0005-0000-0000-00007D380000}"/>
    <cellStyle name="20% - Accent6 4 4 3 3 3" xfId="14432" xr:uid="{00000000-0005-0000-0000-00007E380000}"/>
    <cellStyle name="20% - Accent6 4 4 3 3 4" xfId="14433" xr:uid="{00000000-0005-0000-0000-00007F380000}"/>
    <cellStyle name="20% - Accent6 4 4 3 3_OATT calc" xfId="14434" xr:uid="{00000000-0005-0000-0000-000080380000}"/>
    <cellStyle name="20% - Accent6 4 4 3 4" xfId="14435" xr:uid="{00000000-0005-0000-0000-000081380000}"/>
    <cellStyle name="20% - Accent6 4 4 3 4 2" xfId="14436" xr:uid="{00000000-0005-0000-0000-000082380000}"/>
    <cellStyle name="20% - Accent6 4 4 3 4 3" xfId="14437" xr:uid="{00000000-0005-0000-0000-000083380000}"/>
    <cellStyle name="20% - Accent6 4 4 3 4_OATT calc" xfId="14438" xr:uid="{00000000-0005-0000-0000-000084380000}"/>
    <cellStyle name="20% - Accent6 4 4 3 5" xfId="14439" xr:uid="{00000000-0005-0000-0000-000085380000}"/>
    <cellStyle name="20% - Accent6 4 4 3 6" xfId="14440" xr:uid="{00000000-0005-0000-0000-000086380000}"/>
    <cellStyle name="20% - Accent6 4 4 3 7" xfId="14441" xr:uid="{00000000-0005-0000-0000-000087380000}"/>
    <cellStyle name="20% - Accent6 4 4 3 8" xfId="14442" xr:uid="{00000000-0005-0000-0000-000088380000}"/>
    <cellStyle name="20% - Accent6 4 4 3 9" xfId="14443" xr:uid="{00000000-0005-0000-0000-000089380000}"/>
    <cellStyle name="20% - Accent6 4 4 3_OATT calc" xfId="14444" xr:uid="{00000000-0005-0000-0000-00008A380000}"/>
    <cellStyle name="20% - Accent6 4 4 4" xfId="14445" xr:uid="{00000000-0005-0000-0000-00008B380000}"/>
    <cellStyle name="20% - Accent6 4 4 4 2" xfId="14446" xr:uid="{00000000-0005-0000-0000-00008C380000}"/>
    <cellStyle name="20% - Accent6 4 4 4 2 2" xfId="14447" xr:uid="{00000000-0005-0000-0000-00008D380000}"/>
    <cellStyle name="20% - Accent6 4 4 4 2 3" xfId="14448" xr:uid="{00000000-0005-0000-0000-00008E380000}"/>
    <cellStyle name="20% - Accent6 4 4 4 2_OATT calc" xfId="14449" xr:uid="{00000000-0005-0000-0000-00008F380000}"/>
    <cellStyle name="20% - Accent6 4 4 4 3" xfId="14450" xr:uid="{00000000-0005-0000-0000-000090380000}"/>
    <cellStyle name="20% - Accent6 4 4 4 4" xfId="14451" xr:uid="{00000000-0005-0000-0000-000091380000}"/>
    <cellStyle name="20% - Accent6 4 4 4 5" xfId="14452" xr:uid="{00000000-0005-0000-0000-000092380000}"/>
    <cellStyle name="20% - Accent6 4 4 4_OATT calc" xfId="14453" xr:uid="{00000000-0005-0000-0000-000093380000}"/>
    <cellStyle name="20% - Accent6 4 4 5" xfId="14454" xr:uid="{00000000-0005-0000-0000-000094380000}"/>
    <cellStyle name="20% - Accent6 4 4 5 2" xfId="14455" xr:uid="{00000000-0005-0000-0000-000095380000}"/>
    <cellStyle name="20% - Accent6 4 4 5 2 2" xfId="14456" xr:uid="{00000000-0005-0000-0000-000096380000}"/>
    <cellStyle name="20% - Accent6 4 4 5 2 3" xfId="14457" xr:uid="{00000000-0005-0000-0000-000097380000}"/>
    <cellStyle name="20% - Accent6 4 4 5 2_OATT calc" xfId="14458" xr:uid="{00000000-0005-0000-0000-000098380000}"/>
    <cellStyle name="20% - Accent6 4 4 5 3" xfId="14459" xr:uid="{00000000-0005-0000-0000-000099380000}"/>
    <cellStyle name="20% - Accent6 4 4 5 4" xfId="14460" xr:uid="{00000000-0005-0000-0000-00009A380000}"/>
    <cellStyle name="20% - Accent6 4 4 5_OATT calc" xfId="14461" xr:uid="{00000000-0005-0000-0000-00009B380000}"/>
    <cellStyle name="20% - Accent6 4 4 6" xfId="14462" xr:uid="{00000000-0005-0000-0000-00009C380000}"/>
    <cellStyle name="20% - Accent6 4 4 6 2" xfId="14463" xr:uid="{00000000-0005-0000-0000-00009D380000}"/>
    <cellStyle name="20% - Accent6 4 4 6 3" xfId="14464" xr:uid="{00000000-0005-0000-0000-00009E380000}"/>
    <cellStyle name="20% - Accent6 4 4 6_OATT calc" xfId="14465" xr:uid="{00000000-0005-0000-0000-00009F380000}"/>
    <cellStyle name="20% - Accent6 4 4 7" xfId="14466" xr:uid="{00000000-0005-0000-0000-0000A0380000}"/>
    <cellStyle name="20% - Accent6 4 4 8" xfId="14467" xr:uid="{00000000-0005-0000-0000-0000A1380000}"/>
    <cellStyle name="20% - Accent6 4 4 9" xfId="14468" xr:uid="{00000000-0005-0000-0000-0000A2380000}"/>
    <cellStyle name="20% - Accent6 4 4_OATT calc" xfId="14469" xr:uid="{00000000-0005-0000-0000-0000A3380000}"/>
    <cellStyle name="20% - Accent6 4 5" xfId="14470" xr:uid="{00000000-0005-0000-0000-0000A4380000}"/>
    <cellStyle name="20% - Accent6 4 5 10" xfId="14471" xr:uid="{00000000-0005-0000-0000-0000A5380000}"/>
    <cellStyle name="20% - Accent6 4 5 11" xfId="14472" xr:uid="{00000000-0005-0000-0000-0000A6380000}"/>
    <cellStyle name="20% - Accent6 4 5 2" xfId="14473" xr:uid="{00000000-0005-0000-0000-0000A7380000}"/>
    <cellStyle name="20% - Accent6 4 5 2 10" xfId="14474" xr:uid="{00000000-0005-0000-0000-0000A8380000}"/>
    <cellStyle name="20% - Accent6 4 5 2 11" xfId="14475" xr:uid="{00000000-0005-0000-0000-0000A9380000}"/>
    <cellStyle name="20% - Accent6 4 5 2 2" xfId="14476" xr:uid="{00000000-0005-0000-0000-0000AA380000}"/>
    <cellStyle name="20% - Accent6 4 5 2 2 2" xfId="14477" xr:uid="{00000000-0005-0000-0000-0000AB380000}"/>
    <cellStyle name="20% - Accent6 4 5 2 2 2 2" xfId="14478" xr:uid="{00000000-0005-0000-0000-0000AC380000}"/>
    <cellStyle name="20% - Accent6 4 5 2 2 2 3" xfId="14479" xr:uid="{00000000-0005-0000-0000-0000AD380000}"/>
    <cellStyle name="20% - Accent6 4 5 2 2 2_OATT calc" xfId="14480" xr:uid="{00000000-0005-0000-0000-0000AE380000}"/>
    <cellStyle name="20% - Accent6 4 5 2 2 3" xfId="14481" xr:uid="{00000000-0005-0000-0000-0000AF380000}"/>
    <cellStyle name="20% - Accent6 4 5 2 2 4" xfId="14482" xr:uid="{00000000-0005-0000-0000-0000B0380000}"/>
    <cellStyle name="20% - Accent6 4 5 2 2 5" xfId="14483" xr:uid="{00000000-0005-0000-0000-0000B1380000}"/>
    <cellStyle name="20% - Accent6 4 5 2 2_OATT calc" xfId="14484" xr:uid="{00000000-0005-0000-0000-0000B2380000}"/>
    <cellStyle name="20% - Accent6 4 5 2 3" xfId="14485" xr:uid="{00000000-0005-0000-0000-0000B3380000}"/>
    <cellStyle name="20% - Accent6 4 5 2 3 2" xfId="14486" xr:uid="{00000000-0005-0000-0000-0000B4380000}"/>
    <cellStyle name="20% - Accent6 4 5 2 3 2 2" xfId="14487" xr:uid="{00000000-0005-0000-0000-0000B5380000}"/>
    <cellStyle name="20% - Accent6 4 5 2 3 2 3" xfId="14488" xr:uid="{00000000-0005-0000-0000-0000B6380000}"/>
    <cellStyle name="20% - Accent6 4 5 2 3 2_OATT calc" xfId="14489" xr:uid="{00000000-0005-0000-0000-0000B7380000}"/>
    <cellStyle name="20% - Accent6 4 5 2 3 3" xfId="14490" xr:uid="{00000000-0005-0000-0000-0000B8380000}"/>
    <cellStyle name="20% - Accent6 4 5 2 3 4" xfId="14491" xr:uid="{00000000-0005-0000-0000-0000B9380000}"/>
    <cellStyle name="20% - Accent6 4 5 2 3_OATT calc" xfId="14492" xr:uid="{00000000-0005-0000-0000-0000BA380000}"/>
    <cellStyle name="20% - Accent6 4 5 2 4" xfId="14493" xr:uid="{00000000-0005-0000-0000-0000BB380000}"/>
    <cellStyle name="20% - Accent6 4 5 2 4 2" xfId="14494" xr:uid="{00000000-0005-0000-0000-0000BC380000}"/>
    <cellStyle name="20% - Accent6 4 5 2 4 3" xfId="14495" xr:uid="{00000000-0005-0000-0000-0000BD380000}"/>
    <cellStyle name="20% - Accent6 4 5 2 4_OATT calc" xfId="14496" xr:uid="{00000000-0005-0000-0000-0000BE380000}"/>
    <cellStyle name="20% - Accent6 4 5 2 5" xfId="14497" xr:uid="{00000000-0005-0000-0000-0000BF380000}"/>
    <cellStyle name="20% - Accent6 4 5 2 6" xfId="14498" xr:uid="{00000000-0005-0000-0000-0000C0380000}"/>
    <cellStyle name="20% - Accent6 4 5 2 7" xfId="14499" xr:uid="{00000000-0005-0000-0000-0000C1380000}"/>
    <cellStyle name="20% - Accent6 4 5 2 8" xfId="14500" xr:uid="{00000000-0005-0000-0000-0000C2380000}"/>
    <cellStyle name="20% - Accent6 4 5 2 9" xfId="14501" xr:uid="{00000000-0005-0000-0000-0000C3380000}"/>
    <cellStyle name="20% - Accent6 4 5 2_OATT calc" xfId="14502" xr:uid="{00000000-0005-0000-0000-0000C4380000}"/>
    <cellStyle name="20% - Accent6 4 5 3" xfId="14503" xr:uid="{00000000-0005-0000-0000-0000C5380000}"/>
    <cellStyle name="20% - Accent6 4 5 3 2" xfId="14504" xr:uid="{00000000-0005-0000-0000-0000C6380000}"/>
    <cellStyle name="20% - Accent6 4 5 3 2 2" xfId="14505" xr:uid="{00000000-0005-0000-0000-0000C7380000}"/>
    <cellStyle name="20% - Accent6 4 5 3 2 3" xfId="14506" xr:uid="{00000000-0005-0000-0000-0000C8380000}"/>
    <cellStyle name="20% - Accent6 4 5 3 2_OATT calc" xfId="14507" xr:uid="{00000000-0005-0000-0000-0000C9380000}"/>
    <cellStyle name="20% - Accent6 4 5 3 3" xfId="14508" xr:uid="{00000000-0005-0000-0000-0000CA380000}"/>
    <cellStyle name="20% - Accent6 4 5 3 4" xfId="14509" xr:uid="{00000000-0005-0000-0000-0000CB380000}"/>
    <cellStyle name="20% - Accent6 4 5 3 5" xfId="14510" xr:uid="{00000000-0005-0000-0000-0000CC380000}"/>
    <cellStyle name="20% - Accent6 4 5 3_OATT calc" xfId="14511" xr:uid="{00000000-0005-0000-0000-0000CD380000}"/>
    <cellStyle name="20% - Accent6 4 5 4" xfId="14512" xr:uid="{00000000-0005-0000-0000-0000CE380000}"/>
    <cellStyle name="20% - Accent6 4 5 4 2" xfId="14513" xr:uid="{00000000-0005-0000-0000-0000CF380000}"/>
    <cellStyle name="20% - Accent6 4 5 4 2 2" xfId="14514" xr:uid="{00000000-0005-0000-0000-0000D0380000}"/>
    <cellStyle name="20% - Accent6 4 5 4 2 3" xfId="14515" xr:uid="{00000000-0005-0000-0000-0000D1380000}"/>
    <cellStyle name="20% - Accent6 4 5 4 2_OATT calc" xfId="14516" xr:uid="{00000000-0005-0000-0000-0000D2380000}"/>
    <cellStyle name="20% - Accent6 4 5 4 3" xfId="14517" xr:uid="{00000000-0005-0000-0000-0000D3380000}"/>
    <cellStyle name="20% - Accent6 4 5 4 4" xfId="14518" xr:uid="{00000000-0005-0000-0000-0000D4380000}"/>
    <cellStyle name="20% - Accent6 4 5 4_OATT calc" xfId="14519" xr:uid="{00000000-0005-0000-0000-0000D5380000}"/>
    <cellStyle name="20% - Accent6 4 5 5" xfId="14520" xr:uid="{00000000-0005-0000-0000-0000D6380000}"/>
    <cellStyle name="20% - Accent6 4 5 5 2" xfId="14521" xr:uid="{00000000-0005-0000-0000-0000D7380000}"/>
    <cellStyle name="20% - Accent6 4 5 5 3" xfId="14522" xr:uid="{00000000-0005-0000-0000-0000D8380000}"/>
    <cellStyle name="20% - Accent6 4 5 5_OATT calc" xfId="14523" xr:uid="{00000000-0005-0000-0000-0000D9380000}"/>
    <cellStyle name="20% - Accent6 4 5 6" xfId="14524" xr:uid="{00000000-0005-0000-0000-0000DA380000}"/>
    <cellStyle name="20% - Accent6 4 5 7" xfId="14525" xr:uid="{00000000-0005-0000-0000-0000DB380000}"/>
    <cellStyle name="20% - Accent6 4 5 8" xfId="14526" xr:uid="{00000000-0005-0000-0000-0000DC380000}"/>
    <cellStyle name="20% - Accent6 4 5 9" xfId="14527" xr:uid="{00000000-0005-0000-0000-0000DD380000}"/>
    <cellStyle name="20% - Accent6 4 5_OATT calc" xfId="14528" xr:uid="{00000000-0005-0000-0000-0000DE380000}"/>
    <cellStyle name="20% - Accent6 4 6" xfId="14529" xr:uid="{00000000-0005-0000-0000-0000DF380000}"/>
    <cellStyle name="20% - Accent6 4 6 10" xfId="14530" xr:uid="{00000000-0005-0000-0000-0000E0380000}"/>
    <cellStyle name="20% - Accent6 4 6 11" xfId="14531" xr:uid="{00000000-0005-0000-0000-0000E1380000}"/>
    <cellStyle name="20% - Accent6 4 6 2" xfId="14532" xr:uid="{00000000-0005-0000-0000-0000E2380000}"/>
    <cellStyle name="20% - Accent6 4 6 2 2" xfId="14533" xr:uid="{00000000-0005-0000-0000-0000E3380000}"/>
    <cellStyle name="20% - Accent6 4 6 2 2 2" xfId="14534" xr:uid="{00000000-0005-0000-0000-0000E4380000}"/>
    <cellStyle name="20% - Accent6 4 6 2 2 3" xfId="14535" xr:uid="{00000000-0005-0000-0000-0000E5380000}"/>
    <cellStyle name="20% - Accent6 4 6 2 2_OATT calc" xfId="14536" xr:uid="{00000000-0005-0000-0000-0000E6380000}"/>
    <cellStyle name="20% - Accent6 4 6 2 3" xfId="14537" xr:uid="{00000000-0005-0000-0000-0000E7380000}"/>
    <cellStyle name="20% - Accent6 4 6 2 4" xfId="14538" xr:uid="{00000000-0005-0000-0000-0000E8380000}"/>
    <cellStyle name="20% - Accent6 4 6 2 5" xfId="14539" xr:uid="{00000000-0005-0000-0000-0000E9380000}"/>
    <cellStyle name="20% - Accent6 4 6 2_OATT calc" xfId="14540" xr:uid="{00000000-0005-0000-0000-0000EA380000}"/>
    <cellStyle name="20% - Accent6 4 6 3" xfId="14541" xr:uid="{00000000-0005-0000-0000-0000EB380000}"/>
    <cellStyle name="20% - Accent6 4 6 3 2" xfId="14542" xr:uid="{00000000-0005-0000-0000-0000EC380000}"/>
    <cellStyle name="20% - Accent6 4 6 3 2 2" xfId="14543" xr:uid="{00000000-0005-0000-0000-0000ED380000}"/>
    <cellStyle name="20% - Accent6 4 6 3 2 3" xfId="14544" xr:uid="{00000000-0005-0000-0000-0000EE380000}"/>
    <cellStyle name="20% - Accent6 4 6 3 2_OATT calc" xfId="14545" xr:uid="{00000000-0005-0000-0000-0000EF380000}"/>
    <cellStyle name="20% - Accent6 4 6 3 3" xfId="14546" xr:uid="{00000000-0005-0000-0000-0000F0380000}"/>
    <cellStyle name="20% - Accent6 4 6 3 4" xfId="14547" xr:uid="{00000000-0005-0000-0000-0000F1380000}"/>
    <cellStyle name="20% - Accent6 4 6 3_OATT calc" xfId="14548" xr:uid="{00000000-0005-0000-0000-0000F2380000}"/>
    <cellStyle name="20% - Accent6 4 6 4" xfId="14549" xr:uid="{00000000-0005-0000-0000-0000F3380000}"/>
    <cellStyle name="20% - Accent6 4 6 4 2" xfId="14550" xr:uid="{00000000-0005-0000-0000-0000F4380000}"/>
    <cellStyle name="20% - Accent6 4 6 4 3" xfId="14551" xr:uid="{00000000-0005-0000-0000-0000F5380000}"/>
    <cellStyle name="20% - Accent6 4 6 4_OATT calc" xfId="14552" xr:uid="{00000000-0005-0000-0000-0000F6380000}"/>
    <cellStyle name="20% - Accent6 4 6 5" xfId="14553" xr:uid="{00000000-0005-0000-0000-0000F7380000}"/>
    <cellStyle name="20% - Accent6 4 6 6" xfId="14554" xr:uid="{00000000-0005-0000-0000-0000F8380000}"/>
    <cellStyle name="20% - Accent6 4 6 7" xfId="14555" xr:uid="{00000000-0005-0000-0000-0000F9380000}"/>
    <cellStyle name="20% - Accent6 4 6 8" xfId="14556" xr:uid="{00000000-0005-0000-0000-0000FA380000}"/>
    <cellStyle name="20% - Accent6 4 6 9" xfId="14557" xr:uid="{00000000-0005-0000-0000-0000FB380000}"/>
    <cellStyle name="20% - Accent6 4 6_OATT calc" xfId="14558" xr:uid="{00000000-0005-0000-0000-0000FC380000}"/>
    <cellStyle name="20% - Accent6 4 7" xfId="14559" xr:uid="{00000000-0005-0000-0000-0000FD380000}"/>
    <cellStyle name="20% - Accent6 4 7 2" xfId="14560" xr:uid="{00000000-0005-0000-0000-0000FE380000}"/>
    <cellStyle name="20% - Accent6 4 7 2 2" xfId="14561" xr:uid="{00000000-0005-0000-0000-0000FF380000}"/>
    <cellStyle name="20% - Accent6 4 7 2 3" xfId="14562" xr:uid="{00000000-0005-0000-0000-000000390000}"/>
    <cellStyle name="20% - Accent6 4 7 2_OATT calc" xfId="14563" xr:uid="{00000000-0005-0000-0000-000001390000}"/>
    <cellStyle name="20% - Accent6 4 7 3" xfId="14564" xr:uid="{00000000-0005-0000-0000-000002390000}"/>
    <cellStyle name="20% - Accent6 4 7 4" xfId="14565" xr:uid="{00000000-0005-0000-0000-000003390000}"/>
    <cellStyle name="20% - Accent6 4 7 5" xfId="14566" xr:uid="{00000000-0005-0000-0000-000004390000}"/>
    <cellStyle name="20% - Accent6 4 7_OATT calc" xfId="14567" xr:uid="{00000000-0005-0000-0000-000005390000}"/>
    <cellStyle name="20% - Accent6 4 8" xfId="14568" xr:uid="{00000000-0005-0000-0000-000006390000}"/>
    <cellStyle name="20% - Accent6 4 8 2" xfId="14569" xr:uid="{00000000-0005-0000-0000-000007390000}"/>
    <cellStyle name="20% - Accent6 4 8 2 2" xfId="14570" xr:uid="{00000000-0005-0000-0000-000008390000}"/>
    <cellStyle name="20% - Accent6 4 8 2 3" xfId="14571" xr:uid="{00000000-0005-0000-0000-000009390000}"/>
    <cellStyle name="20% - Accent6 4 8 2_OATT calc" xfId="14572" xr:uid="{00000000-0005-0000-0000-00000A390000}"/>
    <cellStyle name="20% - Accent6 4 8 3" xfId="14573" xr:uid="{00000000-0005-0000-0000-00000B390000}"/>
    <cellStyle name="20% - Accent6 4 8 4" xfId="14574" xr:uid="{00000000-0005-0000-0000-00000C390000}"/>
    <cellStyle name="20% - Accent6 4 8_OATT calc" xfId="14575" xr:uid="{00000000-0005-0000-0000-00000D390000}"/>
    <cellStyle name="20% - Accent6 4 9" xfId="14576" xr:uid="{00000000-0005-0000-0000-00000E390000}"/>
    <cellStyle name="20% - Accent6 4 9 2" xfId="14577" xr:uid="{00000000-0005-0000-0000-00000F390000}"/>
    <cellStyle name="20% - Accent6 4 9 3" xfId="14578" xr:uid="{00000000-0005-0000-0000-000010390000}"/>
    <cellStyle name="20% - Accent6 4 9_OATT calc" xfId="14579" xr:uid="{00000000-0005-0000-0000-000011390000}"/>
    <cellStyle name="20% - Accent6 4_OATT calc" xfId="14580" xr:uid="{00000000-0005-0000-0000-000012390000}"/>
    <cellStyle name="20% - Accent6 5" xfId="14581" xr:uid="{00000000-0005-0000-0000-000013390000}"/>
    <cellStyle name="20% - Accent6 5 10" xfId="14582" xr:uid="{00000000-0005-0000-0000-000014390000}"/>
    <cellStyle name="20% - Accent6 5 11" xfId="14583" xr:uid="{00000000-0005-0000-0000-000015390000}"/>
    <cellStyle name="20% - Accent6 5 12" xfId="14584" xr:uid="{00000000-0005-0000-0000-000016390000}"/>
    <cellStyle name="20% - Accent6 5 13" xfId="14585" xr:uid="{00000000-0005-0000-0000-000017390000}"/>
    <cellStyle name="20% - Accent6 5 14" xfId="14586" xr:uid="{00000000-0005-0000-0000-000018390000}"/>
    <cellStyle name="20% - Accent6 5 2" xfId="14587" xr:uid="{00000000-0005-0000-0000-000019390000}"/>
    <cellStyle name="20% - Accent6 5 2 10" xfId="14588" xr:uid="{00000000-0005-0000-0000-00001A390000}"/>
    <cellStyle name="20% - Accent6 5 2 11" xfId="14589" xr:uid="{00000000-0005-0000-0000-00001B390000}"/>
    <cellStyle name="20% - Accent6 5 2 12" xfId="14590" xr:uid="{00000000-0005-0000-0000-00001C390000}"/>
    <cellStyle name="20% - Accent6 5 2 2" xfId="14591" xr:uid="{00000000-0005-0000-0000-00001D390000}"/>
    <cellStyle name="20% - Accent6 5 2 2 10" xfId="14592" xr:uid="{00000000-0005-0000-0000-00001E390000}"/>
    <cellStyle name="20% - Accent6 5 2 2 11" xfId="14593" xr:uid="{00000000-0005-0000-0000-00001F390000}"/>
    <cellStyle name="20% - Accent6 5 2 2 2" xfId="14594" xr:uid="{00000000-0005-0000-0000-000020390000}"/>
    <cellStyle name="20% - Accent6 5 2 2 2 10" xfId="14595" xr:uid="{00000000-0005-0000-0000-000021390000}"/>
    <cellStyle name="20% - Accent6 5 2 2 2 11" xfId="14596" xr:uid="{00000000-0005-0000-0000-000022390000}"/>
    <cellStyle name="20% - Accent6 5 2 2 2 2" xfId="14597" xr:uid="{00000000-0005-0000-0000-000023390000}"/>
    <cellStyle name="20% - Accent6 5 2 2 2 2 2" xfId="14598" xr:uid="{00000000-0005-0000-0000-000024390000}"/>
    <cellStyle name="20% - Accent6 5 2 2 2 2 2 2" xfId="14599" xr:uid="{00000000-0005-0000-0000-000025390000}"/>
    <cellStyle name="20% - Accent6 5 2 2 2 2 2 3" xfId="14600" xr:uid="{00000000-0005-0000-0000-000026390000}"/>
    <cellStyle name="20% - Accent6 5 2 2 2 2 2_OATT calc" xfId="14601" xr:uid="{00000000-0005-0000-0000-000027390000}"/>
    <cellStyle name="20% - Accent6 5 2 2 2 2 3" xfId="14602" xr:uid="{00000000-0005-0000-0000-000028390000}"/>
    <cellStyle name="20% - Accent6 5 2 2 2 2 4" xfId="14603" xr:uid="{00000000-0005-0000-0000-000029390000}"/>
    <cellStyle name="20% - Accent6 5 2 2 2 2 5" xfId="14604" xr:uid="{00000000-0005-0000-0000-00002A390000}"/>
    <cellStyle name="20% - Accent6 5 2 2 2 2_OATT calc" xfId="14605" xr:uid="{00000000-0005-0000-0000-00002B390000}"/>
    <cellStyle name="20% - Accent6 5 2 2 2 3" xfId="14606" xr:uid="{00000000-0005-0000-0000-00002C390000}"/>
    <cellStyle name="20% - Accent6 5 2 2 2 3 2" xfId="14607" xr:uid="{00000000-0005-0000-0000-00002D390000}"/>
    <cellStyle name="20% - Accent6 5 2 2 2 3 2 2" xfId="14608" xr:uid="{00000000-0005-0000-0000-00002E390000}"/>
    <cellStyle name="20% - Accent6 5 2 2 2 3 2 3" xfId="14609" xr:uid="{00000000-0005-0000-0000-00002F390000}"/>
    <cellStyle name="20% - Accent6 5 2 2 2 3 2_OATT calc" xfId="14610" xr:uid="{00000000-0005-0000-0000-000030390000}"/>
    <cellStyle name="20% - Accent6 5 2 2 2 3 3" xfId="14611" xr:uid="{00000000-0005-0000-0000-000031390000}"/>
    <cellStyle name="20% - Accent6 5 2 2 2 3 4" xfId="14612" xr:uid="{00000000-0005-0000-0000-000032390000}"/>
    <cellStyle name="20% - Accent6 5 2 2 2 3_OATT calc" xfId="14613" xr:uid="{00000000-0005-0000-0000-000033390000}"/>
    <cellStyle name="20% - Accent6 5 2 2 2 4" xfId="14614" xr:uid="{00000000-0005-0000-0000-000034390000}"/>
    <cellStyle name="20% - Accent6 5 2 2 2 4 2" xfId="14615" xr:uid="{00000000-0005-0000-0000-000035390000}"/>
    <cellStyle name="20% - Accent6 5 2 2 2 4 3" xfId="14616" xr:uid="{00000000-0005-0000-0000-000036390000}"/>
    <cellStyle name="20% - Accent6 5 2 2 2 4_OATT calc" xfId="14617" xr:uid="{00000000-0005-0000-0000-000037390000}"/>
    <cellStyle name="20% - Accent6 5 2 2 2 5" xfId="14618" xr:uid="{00000000-0005-0000-0000-000038390000}"/>
    <cellStyle name="20% - Accent6 5 2 2 2 6" xfId="14619" xr:uid="{00000000-0005-0000-0000-000039390000}"/>
    <cellStyle name="20% - Accent6 5 2 2 2 7" xfId="14620" xr:uid="{00000000-0005-0000-0000-00003A390000}"/>
    <cellStyle name="20% - Accent6 5 2 2 2 8" xfId="14621" xr:uid="{00000000-0005-0000-0000-00003B390000}"/>
    <cellStyle name="20% - Accent6 5 2 2 2 9" xfId="14622" xr:uid="{00000000-0005-0000-0000-00003C390000}"/>
    <cellStyle name="20% - Accent6 5 2 2 2_OATT calc" xfId="14623" xr:uid="{00000000-0005-0000-0000-00003D390000}"/>
    <cellStyle name="20% - Accent6 5 2 2 3" xfId="14624" xr:uid="{00000000-0005-0000-0000-00003E390000}"/>
    <cellStyle name="20% - Accent6 5 2 2 3 2" xfId="14625" xr:uid="{00000000-0005-0000-0000-00003F390000}"/>
    <cellStyle name="20% - Accent6 5 2 2 3 2 2" xfId="14626" xr:uid="{00000000-0005-0000-0000-000040390000}"/>
    <cellStyle name="20% - Accent6 5 2 2 3 2 3" xfId="14627" xr:uid="{00000000-0005-0000-0000-000041390000}"/>
    <cellStyle name="20% - Accent6 5 2 2 3 2_OATT calc" xfId="14628" xr:uid="{00000000-0005-0000-0000-000042390000}"/>
    <cellStyle name="20% - Accent6 5 2 2 3 3" xfId="14629" xr:uid="{00000000-0005-0000-0000-000043390000}"/>
    <cellStyle name="20% - Accent6 5 2 2 3 4" xfId="14630" xr:uid="{00000000-0005-0000-0000-000044390000}"/>
    <cellStyle name="20% - Accent6 5 2 2 3 5" xfId="14631" xr:uid="{00000000-0005-0000-0000-000045390000}"/>
    <cellStyle name="20% - Accent6 5 2 2 3_OATT calc" xfId="14632" xr:uid="{00000000-0005-0000-0000-000046390000}"/>
    <cellStyle name="20% - Accent6 5 2 2 4" xfId="14633" xr:uid="{00000000-0005-0000-0000-000047390000}"/>
    <cellStyle name="20% - Accent6 5 2 2 4 2" xfId="14634" xr:uid="{00000000-0005-0000-0000-000048390000}"/>
    <cellStyle name="20% - Accent6 5 2 2 4 2 2" xfId="14635" xr:uid="{00000000-0005-0000-0000-000049390000}"/>
    <cellStyle name="20% - Accent6 5 2 2 4 2 3" xfId="14636" xr:uid="{00000000-0005-0000-0000-00004A390000}"/>
    <cellStyle name="20% - Accent6 5 2 2 4 2_OATT calc" xfId="14637" xr:uid="{00000000-0005-0000-0000-00004B390000}"/>
    <cellStyle name="20% - Accent6 5 2 2 4 3" xfId="14638" xr:uid="{00000000-0005-0000-0000-00004C390000}"/>
    <cellStyle name="20% - Accent6 5 2 2 4 4" xfId="14639" xr:uid="{00000000-0005-0000-0000-00004D390000}"/>
    <cellStyle name="20% - Accent6 5 2 2 4_OATT calc" xfId="14640" xr:uid="{00000000-0005-0000-0000-00004E390000}"/>
    <cellStyle name="20% - Accent6 5 2 2 5" xfId="14641" xr:uid="{00000000-0005-0000-0000-00004F390000}"/>
    <cellStyle name="20% - Accent6 5 2 2 5 2" xfId="14642" xr:uid="{00000000-0005-0000-0000-000050390000}"/>
    <cellStyle name="20% - Accent6 5 2 2 5 3" xfId="14643" xr:uid="{00000000-0005-0000-0000-000051390000}"/>
    <cellStyle name="20% - Accent6 5 2 2 5_OATT calc" xfId="14644" xr:uid="{00000000-0005-0000-0000-000052390000}"/>
    <cellStyle name="20% - Accent6 5 2 2 6" xfId="14645" xr:uid="{00000000-0005-0000-0000-000053390000}"/>
    <cellStyle name="20% - Accent6 5 2 2 7" xfId="14646" xr:uid="{00000000-0005-0000-0000-000054390000}"/>
    <cellStyle name="20% - Accent6 5 2 2 8" xfId="14647" xr:uid="{00000000-0005-0000-0000-000055390000}"/>
    <cellStyle name="20% - Accent6 5 2 2 9" xfId="14648" xr:uid="{00000000-0005-0000-0000-000056390000}"/>
    <cellStyle name="20% - Accent6 5 2 2_OATT calc" xfId="14649" xr:uid="{00000000-0005-0000-0000-000057390000}"/>
    <cellStyle name="20% - Accent6 5 2 3" xfId="14650" xr:uid="{00000000-0005-0000-0000-000058390000}"/>
    <cellStyle name="20% - Accent6 5 2 3 10" xfId="14651" xr:uid="{00000000-0005-0000-0000-000059390000}"/>
    <cellStyle name="20% - Accent6 5 2 3 11" xfId="14652" xr:uid="{00000000-0005-0000-0000-00005A390000}"/>
    <cellStyle name="20% - Accent6 5 2 3 2" xfId="14653" xr:uid="{00000000-0005-0000-0000-00005B390000}"/>
    <cellStyle name="20% - Accent6 5 2 3 2 2" xfId="14654" xr:uid="{00000000-0005-0000-0000-00005C390000}"/>
    <cellStyle name="20% - Accent6 5 2 3 2 2 2" xfId="14655" xr:uid="{00000000-0005-0000-0000-00005D390000}"/>
    <cellStyle name="20% - Accent6 5 2 3 2 2 3" xfId="14656" xr:uid="{00000000-0005-0000-0000-00005E390000}"/>
    <cellStyle name="20% - Accent6 5 2 3 2 2_OATT calc" xfId="14657" xr:uid="{00000000-0005-0000-0000-00005F390000}"/>
    <cellStyle name="20% - Accent6 5 2 3 2 3" xfId="14658" xr:uid="{00000000-0005-0000-0000-000060390000}"/>
    <cellStyle name="20% - Accent6 5 2 3 2 4" xfId="14659" xr:uid="{00000000-0005-0000-0000-000061390000}"/>
    <cellStyle name="20% - Accent6 5 2 3 2 5" xfId="14660" xr:uid="{00000000-0005-0000-0000-000062390000}"/>
    <cellStyle name="20% - Accent6 5 2 3 2_OATT calc" xfId="14661" xr:uid="{00000000-0005-0000-0000-000063390000}"/>
    <cellStyle name="20% - Accent6 5 2 3 3" xfId="14662" xr:uid="{00000000-0005-0000-0000-000064390000}"/>
    <cellStyle name="20% - Accent6 5 2 3 3 2" xfId="14663" xr:uid="{00000000-0005-0000-0000-000065390000}"/>
    <cellStyle name="20% - Accent6 5 2 3 3 2 2" xfId="14664" xr:uid="{00000000-0005-0000-0000-000066390000}"/>
    <cellStyle name="20% - Accent6 5 2 3 3 2 3" xfId="14665" xr:uid="{00000000-0005-0000-0000-000067390000}"/>
    <cellStyle name="20% - Accent6 5 2 3 3 2_OATT calc" xfId="14666" xr:uid="{00000000-0005-0000-0000-000068390000}"/>
    <cellStyle name="20% - Accent6 5 2 3 3 3" xfId="14667" xr:uid="{00000000-0005-0000-0000-000069390000}"/>
    <cellStyle name="20% - Accent6 5 2 3 3 4" xfId="14668" xr:uid="{00000000-0005-0000-0000-00006A390000}"/>
    <cellStyle name="20% - Accent6 5 2 3 3_OATT calc" xfId="14669" xr:uid="{00000000-0005-0000-0000-00006B390000}"/>
    <cellStyle name="20% - Accent6 5 2 3 4" xfId="14670" xr:uid="{00000000-0005-0000-0000-00006C390000}"/>
    <cellStyle name="20% - Accent6 5 2 3 4 2" xfId="14671" xr:uid="{00000000-0005-0000-0000-00006D390000}"/>
    <cellStyle name="20% - Accent6 5 2 3 4 3" xfId="14672" xr:uid="{00000000-0005-0000-0000-00006E390000}"/>
    <cellStyle name="20% - Accent6 5 2 3 4_OATT calc" xfId="14673" xr:uid="{00000000-0005-0000-0000-00006F390000}"/>
    <cellStyle name="20% - Accent6 5 2 3 5" xfId="14674" xr:uid="{00000000-0005-0000-0000-000070390000}"/>
    <cellStyle name="20% - Accent6 5 2 3 6" xfId="14675" xr:uid="{00000000-0005-0000-0000-000071390000}"/>
    <cellStyle name="20% - Accent6 5 2 3 7" xfId="14676" xr:uid="{00000000-0005-0000-0000-000072390000}"/>
    <cellStyle name="20% - Accent6 5 2 3 8" xfId="14677" xr:uid="{00000000-0005-0000-0000-000073390000}"/>
    <cellStyle name="20% - Accent6 5 2 3 9" xfId="14678" xr:uid="{00000000-0005-0000-0000-000074390000}"/>
    <cellStyle name="20% - Accent6 5 2 3_OATT calc" xfId="14679" xr:uid="{00000000-0005-0000-0000-000075390000}"/>
    <cellStyle name="20% - Accent6 5 2 4" xfId="14680" xr:uid="{00000000-0005-0000-0000-000076390000}"/>
    <cellStyle name="20% - Accent6 5 2 4 2" xfId="14681" xr:uid="{00000000-0005-0000-0000-000077390000}"/>
    <cellStyle name="20% - Accent6 5 2 4 2 2" xfId="14682" xr:uid="{00000000-0005-0000-0000-000078390000}"/>
    <cellStyle name="20% - Accent6 5 2 4 2 3" xfId="14683" xr:uid="{00000000-0005-0000-0000-000079390000}"/>
    <cellStyle name="20% - Accent6 5 2 4 2_OATT calc" xfId="14684" xr:uid="{00000000-0005-0000-0000-00007A390000}"/>
    <cellStyle name="20% - Accent6 5 2 4 3" xfId="14685" xr:uid="{00000000-0005-0000-0000-00007B390000}"/>
    <cellStyle name="20% - Accent6 5 2 4 4" xfId="14686" xr:uid="{00000000-0005-0000-0000-00007C390000}"/>
    <cellStyle name="20% - Accent6 5 2 4 5" xfId="14687" xr:uid="{00000000-0005-0000-0000-00007D390000}"/>
    <cellStyle name="20% - Accent6 5 2 4_OATT calc" xfId="14688" xr:uid="{00000000-0005-0000-0000-00007E390000}"/>
    <cellStyle name="20% - Accent6 5 2 5" xfId="14689" xr:uid="{00000000-0005-0000-0000-00007F390000}"/>
    <cellStyle name="20% - Accent6 5 2 5 2" xfId="14690" xr:uid="{00000000-0005-0000-0000-000080390000}"/>
    <cellStyle name="20% - Accent6 5 2 5 2 2" xfId="14691" xr:uid="{00000000-0005-0000-0000-000081390000}"/>
    <cellStyle name="20% - Accent6 5 2 5 2 3" xfId="14692" xr:uid="{00000000-0005-0000-0000-000082390000}"/>
    <cellStyle name="20% - Accent6 5 2 5 2_OATT calc" xfId="14693" xr:uid="{00000000-0005-0000-0000-000083390000}"/>
    <cellStyle name="20% - Accent6 5 2 5 3" xfId="14694" xr:uid="{00000000-0005-0000-0000-000084390000}"/>
    <cellStyle name="20% - Accent6 5 2 5 4" xfId="14695" xr:uid="{00000000-0005-0000-0000-000085390000}"/>
    <cellStyle name="20% - Accent6 5 2 5_OATT calc" xfId="14696" xr:uid="{00000000-0005-0000-0000-000086390000}"/>
    <cellStyle name="20% - Accent6 5 2 6" xfId="14697" xr:uid="{00000000-0005-0000-0000-000087390000}"/>
    <cellStyle name="20% - Accent6 5 2 6 2" xfId="14698" xr:uid="{00000000-0005-0000-0000-000088390000}"/>
    <cellStyle name="20% - Accent6 5 2 6 3" xfId="14699" xr:uid="{00000000-0005-0000-0000-000089390000}"/>
    <cellStyle name="20% - Accent6 5 2 6_OATT calc" xfId="14700" xr:uid="{00000000-0005-0000-0000-00008A390000}"/>
    <cellStyle name="20% - Accent6 5 2 7" xfId="14701" xr:uid="{00000000-0005-0000-0000-00008B390000}"/>
    <cellStyle name="20% - Accent6 5 2 8" xfId="14702" xr:uid="{00000000-0005-0000-0000-00008C390000}"/>
    <cellStyle name="20% - Accent6 5 2 9" xfId="14703" xr:uid="{00000000-0005-0000-0000-00008D390000}"/>
    <cellStyle name="20% - Accent6 5 2_OATT calc" xfId="14704" xr:uid="{00000000-0005-0000-0000-00008E390000}"/>
    <cellStyle name="20% - Accent6 5 3" xfId="14705" xr:uid="{00000000-0005-0000-0000-00008F390000}"/>
    <cellStyle name="20% - Accent6 5 3 10" xfId="14706" xr:uid="{00000000-0005-0000-0000-000090390000}"/>
    <cellStyle name="20% - Accent6 5 3 11" xfId="14707" xr:uid="{00000000-0005-0000-0000-000091390000}"/>
    <cellStyle name="20% - Accent6 5 3 12" xfId="14708" xr:uid="{00000000-0005-0000-0000-000092390000}"/>
    <cellStyle name="20% - Accent6 5 3 2" xfId="14709" xr:uid="{00000000-0005-0000-0000-000093390000}"/>
    <cellStyle name="20% - Accent6 5 3 2 10" xfId="14710" xr:uid="{00000000-0005-0000-0000-000094390000}"/>
    <cellStyle name="20% - Accent6 5 3 2 11" xfId="14711" xr:uid="{00000000-0005-0000-0000-000095390000}"/>
    <cellStyle name="20% - Accent6 5 3 2 2" xfId="14712" xr:uid="{00000000-0005-0000-0000-000096390000}"/>
    <cellStyle name="20% - Accent6 5 3 2 2 10" xfId="14713" xr:uid="{00000000-0005-0000-0000-000097390000}"/>
    <cellStyle name="20% - Accent6 5 3 2 2 11" xfId="14714" xr:uid="{00000000-0005-0000-0000-000098390000}"/>
    <cellStyle name="20% - Accent6 5 3 2 2 2" xfId="14715" xr:uid="{00000000-0005-0000-0000-000099390000}"/>
    <cellStyle name="20% - Accent6 5 3 2 2 2 2" xfId="14716" xr:uid="{00000000-0005-0000-0000-00009A390000}"/>
    <cellStyle name="20% - Accent6 5 3 2 2 2 2 2" xfId="14717" xr:uid="{00000000-0005-0000-0000-00009B390000}"/>
    <cellStyle name="20% - Accent6 5 3 2 2 2 2 3" xfId="14718" xr:uid="{00000000-0005-0000-0000-00009C390000}"/>
    <cellStyle name="20% - Accent6 5 3 2 2 2 2_OATT calc" xfId="14719" xr:uid="{00000000-0005-0000-0000-00009D390000}"/>
    <cellStyle name="20% - Accent6 5 3 2 2 2 3" xfId="14720" xr:uid="{00000000-0005-0000-0000-00009E390000}"/>
    <cellStyle name="20% - Accent6 5 3 2 2 2 4" xfId="14721" xr:uid="{00000000-0005-0000-0000-00009F390000}"/>
    <cellStyle name="20% - Accent6 5 3 2 2 2 5" xfId="14722" xr:uid="{00000000-0005-0000-0000-0000A0390000}"/>
    <cellStyle name="20% - Accent6 5 3 2 2 2_OATT calc" xfId="14723" xr:uid="{00000000-0005-0000-0000-0000A1390000}"/>
    <cellStyle name="20% - Accent6 5 3 2 2 3" xfId="14724" xr:uid="{00000000-0005-0000-0000-0000A2390000}"/>
    <cellStyle name="20% - Accent6 5 3 2 2 3 2" xfId="14725" xr:uid="{00000000-0005-0000-0000-0000A3390000}"/>
    <cellStyle name="20% - Accent6 5 3 2 2 3 2 2" xfId="14726" xr:uid="{00000000-0005-0000-0000-0000A4390000}"/>
    <cellStyle name="20% - Accent6 5 3 2 2 3 2 3" xfId="14727" xr:uid="{00000000-0005-0000-0000-0000A5390000}"/>
    <cellStyle name="20% - Accent6 5 3 2 2 3 2_OATT calc" xfId="14728" xr:uid="{00000000-0005-0000-0000-0000A6390000}"/>
    <cellStyle name="20% - Accent6 5 3 2 2 3 3" xfId="14729" xr:uid="{00000000-0005-0000-0000-0000A7390000}"/>
    <cellStyle name="20% - Accent6 5 3 2 2 3 4" xfId="14730" xr:uid="{00000000-0005-0000-0000-0000A8390000}"/>
    <cellStyle name="20% - Accent6 5 3 2 2 3_OATT calc" xfId="14731" xr:uid="{00000000-0005-0000-0000-0000A9390000}"/>
    <cellStyle name="20% - Accent6 5 3 2 2 4" xfId="14732" xr:uid="{00000000-0005-0000-0000-0000AA390000}"/>
    <cellStyle name="20% - Accent6 5 3 2 2 4 2" xfId="14733" xr:uid="{00000000-0005-0000-0000-0000AB390000}"/>
    <cellStyle name="20% - Accent6 5 3 2 2 4 3" xfId="14734" xr:uid="{00000000-0005-0000-0000-0000AC390000}"/>
    <cellStyle name="20% - Accent6 5 3 2 2 4_OATT calc" xfId="14735" xr:uid="{00000000-0005-0000-0000-0000AD390000}"/>
    <cellStyle name="20% - Accent6 5 3 2 2 5" xfId="14736" xr:uid="{00000000-0005-0000-0000-0000AE390000}"/>
    <cellStyle name="20% - Accent6 5 3 2 2 6" xfId="14737" xr:uid="{00000000-0005-0000-0000-0000AF390000}"/>
    <cellStyle name="20% - Accent6 5 3 2 2 7" xfId="14738" xr:uid="{00000000-0005-0000-0000-0000B0390000}"/>
    <cellStyle name="20% - Accent6 5 3 2 2 8" xfId="14739" xr:uid="{00000000-0005-0000-0000-0000B1390000}"/>
    <cellStyle name="20% - Accent6 5 3 2 2 9" xfId="14740" xr:uid="{00000000-0005-0000-0000-0000B2390000}"/>
    <cellStyle name="20% - Accent6 5 3 2 2_OATT calc" xfId="14741" xr:uid="{00000000-0005-0000-0000-0000B3390000}"/>
    <cellStyle name="20% - Accent6 5 3 2 3" xfId="14742" xr:uid="{00000000-0005-0000-0000-0000B4390000}"/>
    <cellStyle name="20% - Accent6 5 3 2 3 2" xfId="14743" xr:uid="{00000000-0005-0000-0000-0000B5390000}"/>
    <cellStyle name="20% - Accent6 5 3 2 3 2 2" xfId="14744" xr:uid="{00000000-0005-0000-0000-0000B6390000}"/>
    <cellStyle name="20% - Accent6 5 3 2 3 2 3" xfId="14745" xr:uid="{00000000-0005-0000-0000-0000B7390000}"/>
    <cellStyle name="20% - Accent6 5 3 2 3 2_OATT calc" xfId="14746" xr:uid="{00000000-0005-0000-0000-0000B8390000}"/>
    <cellStyle name="20% - Accent6 5 3 2 3 3" xfId="14747" xr:uid="{00000000-0005-0000-0000-0000B9390000}"/>
    <cellStyle name="20% - Accent6 5 3 2 3 4" xfId="14748" xr:uid="{00000000-0005-0000-0000-0000BA390000}"/>
    <cellStyle name="20% - Accent6 5 3 2 3 5" xfId="14749" xr:uid="{00000000-0005-0000-0000-0000BB390000}"/>
    <cellStyle name="20% - Accent6 5 3 2 3_OATT calc" xfId="14750" xr:uid="{00000000-0005-0000-0000-0000BC390000}"/>
    <cellStyle name="20% - Accent6 5 3 2 4" xfId="14751" xr:uid="{00000000-0005-0000-0000-0000BD390000}"/>
    <cellStyle name="20% - Accent6 5 3 2 4 2" xfId="14752" xr:uid="{00000000-0005-0000-0000-0000BE390000}"/>
    <cellStyle name="20% - Accent6 5 3 2 4 2 2" xfId="14753" xr:uid="{00000000-0005-0000-0000-0000BF390000}"/>
    <cellStyle name="20% - Accent6 5 3 2 4 2 3" xfId="14754" xr:uid="{00000000-0005-0000-0000-0000C0390000}"/>
    <cellStyle name="20% - Accent6 5 3 2 4 2_OATT calc" xfId="14755" xr:uid="{00000000-0005-0000-0000-0000C1390000}"/>
    <cellStyle name="20% - Accent6 5 3 2 4 3" xfId="14756" xr:uid="{00000000-0005-0000-0000-0000C2390000}"/>
    <cellStyle name="20% - Accent6 5 3 2 4 4" xfId="14757" xr:uid="{00000000-0005-0000-0000-0000C3390000}"/>
    <cellStyle name="20% - Accent6 5 3 2 4_OATT calc" xfId="14758" xr:uid="{00000000-0005-0000-0000-0000C4390000}"/>
    <cellStyle name="20% - Accent6 5 3 2 5" xfId="14759" xr:uid="{00000000-0005-0000-0000-0000C5390000}"/>
    <cellStyle name="20% - Accent6 5 3 2 5 2" xfId="14760" xr:uid="{00000000-0005-0000-0000-0000C6390000}"/>
    <cellStyle name="20% - Accent6 5 3 2 5 3" xfId="14761" xr:uid="{00000000-0005-0000-0000-0000C7390000}"/>
    <cellStyle name="20% - Accent6 5 3 2 5_OATT calc" xfId="14762" xr:uid="{00000000-0005-0000-0000-0000C8390000}"/>
    <cellStyle name="20% - Accent6 5 3 2 6" xfId="14763" xr:uid="{00000000-0005-0000-0000-0000C9390000}"/>
    <cellStyle name="20% - Accent6 5 3 2 7" xfId="14764" xr:uid="{00000000-0005-0000-0000-0000CA390000}"/>
    <cellStyle name="20% - Accent6 5 3 2 8" xfId="14765" xr:uid="{00000000-0005-0000-0000-0000CB390000}"/>
    <cellStyle name="20% - Accent6 5 3 2 9" xfId="14766" xr:uid="{00000000-0005-0000-0000-0000CC390000}"/>
    <cellStyle name="20% - Accent6 5 3 2_OATT calc" xfId="14767" xr:uid="{00000000-0005-0000-0000-0000CD390000}"/>
    <cellStyle name="20% - Accent6 5 3 3" xfId="14768" xr:uid="{00000000-0005-0000-0000-0000CE390000}"/>
    <cellStyle name="20% - Accent6 5 3 3 10" xfId="14769" xr:uid="{00000000-0005-0000-0000-0000CF390000}"/>
    <cellStyle name="20% - Accent6 5 3 3 11" xfId="14770" xr:uid="{00000000-0005-0000-0000-0000D0390000}"/>
    <cellStyle name="20% - Accent6 5 3 3 2" xfId="14771" xr:uid="{00000000-0005-0000-0000-0000D1390000}"/>
    <cellStyle name="20% - Accent6 5 3 3 2 2" xfId="14772" xr:uid="{00000000-0005-0000-0000-0000D2390000}"/>
    <cellStyle name="20% - Accent6 5 3 3 2 2 2" xfId="14773" xr:uid="{00000000-0005-0000-0000-0000D3390000}"/>
    <cellStyle name="20% - Accent6 5 3 3 2 2 3" xfId="14774" xr:uid="{00000000-0005-0000-0000-0000D4390000}"/>
    <cellStyle name="20% - Accent6 5 3 3 2 2_OATT calc" xfId="14775" xr:uid="{00000000-0005-0000-0000-0000D5390000}"/>
    <cellStyle name="20% - Accent6 5 3 3 2 3" xfId="14776" xr:uid="{00000000-0005-0000-0000-0000D6390000}"/>
    <cellStyle name="20% - Accent6 5 3 3 2 4" xfId="14777" xr:uid="{00000000-0005-0000-0000-0000D7390000}"/>
    <cellStyle name="20% - Accent6 5 3 3 2 5" xfId="14778" xr:uid="{00000000-0005-0000-0000-0000D8390000}"/>
    <cellStyle name="20% - Accent6 5 3 3 2_OATT calc" xfId="14779" xr:uid="{00000000-0005-0000-0000-0000D9390000}"/>
    <cellStyle name="20% - Accent6 5 3 3 3" xfId="14780" xr:uid="{00000000-0005-0000-0000-0000DA390000}"/>
    <cellStyle name="20% - Accent6 5 3 3 3 2" xfId="14781" xr:uid="{00000000-0005-0000-0000-0000DB390000}"/>
    <cellStyle name="20% - Accent6 5 3 3 3 2 2" xfId="14782" xr:uid="{00000000-0005-0000-0000-0000DC390000}"/>
    <cellStyle name="20% - Accent6 5 3 3 3 2 3" xfId="14783" xr:uid="{00000000-0005-0000-0000-0000DD390000}"/>
    <cellStyle name="20% - Accent6 5 3 3 3 2_OATT calc" xfId="14784" xr:uid="{00000000-0005-0000-0000-0000DE390000}"/>
    <cellStyle name="20% - Accent6 5 3 3 3 3" xfId="14785" xr:uid="{00000000-0005-0000-0000-0000DF390000}"/>
    <cellStyle name="20% - Accent6 5 3 3 3 4" xfId="14786" xr:uid="{00000000-0005-0000-0000-0000E0390000}"/>
    <cellStyle name="20% - Accent6 5 3 3 3_OATT calc" xfId="14787" xr:uid="{00000000-0005-0000-0000-0000E1390000}"/>
    <cellStyle name="20% - Accent6 5 3 3 4" xfId="14788" xr:uid="{00000000-0005-0000-0000-0000E2390000}"/>
    <cellStyle name="20% - Accent6 5 3 3 4 2" xfId="14789" xr:uid="{00000000-0005-0000-0000-0000E3390000}"/>
    <cellStyle name="20% - Accent6 5 3 3 4 3" xfId="14790" xr:uid="{00000000-0005-0000-0000-0000E4390000}"/>
    <cellStyle name="20% - Accent6 5 3 3 4_OATT calc" xfId="14791" xr:uid="{00000000-0005-0000-0000-0000E5390000}"/>
    <cellStyle name="20% - Accent6 5 3 3 5" xfId="14792" xr:uid="{00000000-0005-0000-0000-0000E6390000}"/>
    <cellStyle name="20% - Accent6 5 3 3 6" xfId="14793" xr:uid="{00000000-0005-0000-0000-0000E7390000}"/>
    <cellStyle name="20% - Accent6 5 3 3 7" xfId="14794" xr:uid="{00000000-0005-0000-0000-0000E8390000}"/>
    <cellStyle name="20% - Accent6 5 3 3 8" xfId="14795" xr:uid="{00000000-0005-0000-0000-0000E9390000}"/>
    <cellStyle name="20% - Accent6 5 3 3 9" xfId="14796" xr:uid="{00000000-0005-0000-0000-0000EA390000}"/>
    <cellStyle name="20% - Accent6 5 3 3_OATT calc" xfId="14797" xr:uid="{00000000-0005-0000-0000-0000EB390000}"/>
    <cellStyle name="20% - Accent6 5 3 4" xfId="14798" xr:uid="{00000000-0005-0000-0000-0000EC390000}"/>
    <cellStyle name="20% - Accent6 5 3 4 2" xfId="14799" xr:uid="{00000000-0005-0000-0000-0000ED390000}"/>
    <cellStyle name="20% - Accent6 5 3 4 2 2" xfId="14800" xr:uid="{00000000-0005-0000-0000-0000EE390000}"/>
    <cellStyle name="20% - Accent6 5 3 4 2 3" xfId="14801" xr:uid="{00000000-0005-0000-0000-0000EF390000}"/>
    <cellStyle name="20% - Accent6 5 3 4 2_OATT calc" xfId="14802" xr:uid="{00000000-0005-0000-0000-0000F0390000}"/>
    <cellStyle name="20% - Accent6 5 3 4 3" xfId="14803" xr:uid="{00000000-0005-0000-0000-0000F1390000}"/>
    <cellStyle name="20% - Accent6 5 3 4 4" xfId="14804" xr:uid="{00000000-0005-0000-0000-0000F2390000}"/>
    <cellStyle name="20% - Accent6 5 3 4 5" xfId="14805" xr:uid="{00000000-0005-0000-0000-0000F3390000}"/>
    <cellStyle name="20% - Accent6 5 3 4_OATT calc" xfId="14806" xr:uid="{00000000-0005-0000-0000-0000F4390000}"/>
    <cellStyle name="20% - Accent6 5 3 5" xfId="14807" xr:uid="{00000000-0005-0000-0000-0000F5390000}"/>
    <cellStyle name="20% - Accent6 5 3 5 2" xfId="14808" xr:uid="{00000000-0005-0000-0000-0000F6390000}"/>
    <cellStyle name="20% - Accent6 5 3 5 2 2" xfId="14809" xr:uid="{00000000-0005-0000-0000-0000F7390000}"/>
    <cellStyle name="20% - Accent6 5 3 5 2 3" xfId="14810" xr:uid="{00000000-0005-0000-0000-0000F8390000}"/>
    <cellStyle name="20% - Accent6 5 3 5 2_OATT calc" xfId="14811" xr:uid="{00000000-0005-0000-0000-0000F9390000}"/>
    <cellStyle name="20% - Accent6 5 3 5 3" xfId="14812" xr:uid="{00000000-0005-0000-0000-0000FA390000}"/>
    <cellStyle name="20% - Accent6 5 3 5 4" xfId="14813" xr:uid="{00000000-0005-0000-0000-0000FB390000}"/>
    <cellStyle name="20% - Accent6 5 3 5_OATT calc" xfId="14814" xr:uid="{00000000-0005-0000-0000-0000FC390000}"/>
    <cellStyle name="20% - Accent6 5 3 6" xfId="14815" xr:uid="{00000000-0005-0000-0000-0000FD390000}"/>
    <cellStyle name="20% - Accent6 5 3 6 2" xfId="14816" xr:uid="{00000000-0005-0000-0000-0000FE390000}"/>
    <cellStyle name="20% - Accent6 5 3 6 3" xfId="14817" xr:uid="{00000000-0005-0000-0000-0000FF390000}"/>
    <cellStyle name="20% - Accent6 5 3 6_OATT calc" xfId="14818" xr:uid="{00000000-0005-0000-0000-0000003A0000}"/>
    <cellStyle name="20% - Accent6 5 3 7" xfId="14819" xr:uid="{00000000-0005-0000-0000-0000013A0000}"/>
    <cellStyle name="20% - Accent6 5 3 8" xfId="14820" xr:uid="{00000000-0005-0000-0000-0000023A0000}"/>
    <cellStyle name="20% - Accent6 5 3 9" xfId="14821" xr:uid="{00000000-0005-0000-0000-0000033A0000}"/>
    <cellStyle name="20% - Accent6 5 3_OATT calc" xfId="14822" xr:uid="{00000000-0005-0000-0000-0000043A0000}"/>
    <cellStyle name="20% - Accent6 5 4" xfId="14823" xr:uid="{00000000-0005-0000-0000-0000053A0000}"/>
    <cellStyle name="20% - Accent6 5 4 10" xfId="14824" xr:uid="{00000000-0005-0000-0000-0000063A0000}"/>
    <cellStyle name="20% - Accent6 5 4 11" xfId="14825" xr:uid="{00000000-0005-0000-0000-0000073A0000}"/>
    <cellStyle name="20% - Accent6 5 4 2" xfId="14826" xr:uid="{00000000-0005-0000-0000-0000083A0000}"/>
    <cellStyle name="20% - Accent6 5 4 2 10" xfId="14827" xr:uid="{00000000-0005-0000-0000-0000093A0000}"/>
    <cellStyle name="20% - Accent6 5 4 2 11" xfId="14828" xr:uid="{00000000-0005-0000-0000-00000A3A0000}"/>
    <cellStyle name="20% - Accent6 5 4 2 2" xfId="14829" xr:uid="{00000000-0005-0000-0000-00000B3A0000}"/>
    <cellStyle name="20% - Accent6 5 4 2 2 2" xfId="14830" xr:uid="{00000000-0005-0000-0000-00000C3A0000}"/>
    <cellStyle name="20% - Accent6 5 4 2 2 2 2" xfId="14831" xr:uid="{00000000-0005-0000-0000-00000D3A0000}"/>
    <cellStyle name="20% - Accent6 5 4 2 2 2 3" xfId="14832" xr:uid="{00000000-0005-0000-0000-00000E3A0000}"/>
    <cellStyle name="20% - Accent6 5 4 2 2 2_OATT calc" xfId="14833" xr:uid="{00000000-0005-0000-0000-00000F3A0000}"/>
    <cellStyle name="20% - Accent6 5 4 2 2 3" xfId="14834" xr:uid="{00000000-0005-0000-0000-0000103A0000}"/>
    <cellStyle name="20% - Accent6 5 4 2 2 4" xfId="14835" xr:uid="{00000000-0005-0000-0000-0000113A0000}"/>
    <cellStyle name="20% - Accent6 5 4 2 2 5" xfId="14836" xr:uid="{00000000-0005-0000-0000-0000123A0000}"/>
    <cellStyle name="20% - Accent6 5 4 2 2_OATT calc" xfId="14837" xr:uid="{00000000-0005-0000-0000-0000133A0000}"/>
    <cellStyle name="20% - Accent6 5 4 2 3" xfId="14838" xr:uid="{00000000-0005-0000-0000-0000143A0000}"/>
    <cellStyle name="20% - Accent6 5 4 2 3 2" xfId="14839" xr:uid="{00000000-0005-0000-0000-0000153A0000}"/>
    <cellStyle name="20% - Accent6 5 4 2 3 2 2" xfId="14840" xr:uid="{00000000-0005-0000-0000-0000163A0000}"/>
    <cellStyle name="20% - Accent6 5 4 2 3 2 3" xfId="14841" xr:uid="{00000000-0005-0000-0000-0000173A0000}"/>
    <cellStyle name="20% - Accent6 5 4 2 3 2_OATT calc" xfId="14842" xr:uid="{00000000-0005-0000-0000-0000183A0000}"/>
    <cellStyle name="20% - Accent6 5 4 2 3 3" xfId="14843" xr:uid="{00000000-0005-0000-0000-0000193A0000}"/>
    <cellStyle name="20% - Accent6 5 4 2 3 4" xfId="14844" xr:uid="{00000000-0005-0000-0000-00001A3A0000}"/>
    <cellStyle name="20% - Accent6 5 4 2 3_OATT calc" xfId="14845" xr:uid="{00000000-0005-0000-0000-00001B3A0000}"/>
    <cellStyle name="20% - Accent6 5 4 2 4" xfId="14846" xr:uid="{00000000-0005-0000-0000-00001C3A0000}"/>
    <cellStyle name="20% - Accent6 5 4 2 4 2" xfId="14847" xr:uid="{00000000-0005-0000-0000-00001D3A0000}"/>
    <cellStyle name="20% - Accent6 5 4 2 4 3" xfId="14848" xr:uid="{00000000-0005-0000-0000-00001E3A0000}"/>
    <cellStyle name="20% - Accent6 5 4 2 4_OATT calc" xfId="14849" xr:uid="{00000000-0005-0000-0000-00001F3A0000}"/>
    <cellStyle name="20% - Accent6 5 4 2 5" xfId="14850" xr:uid="{00000000-0005-0000-0000-0000203A0000}"/>
    <cellStyle name="20% - Accent6 5 4 2 6" xfId="14851" xr:uid="{00000000-0005-0000-0000-0000213A0000}"/>
    <cellStyle name="20% - Accent6 5 4 2 7" xfId="14852" xr:uid="{00000000-0005-0000-0000-0000223A0000}"/>
    <cellStyle name="20% - Accent6 5 4 2 8" xfId="14853" xr:uid="{00000000-0005-0000-0000-0000233A0000}"/>
    <cellStyle name="20% - Accent6 5 4 2 9" xfId="14854" xr:uid="{00000000-0005-0000-0000-0000243A0000}"/>
    <cellStyle name="20% - Accent6 5 4 2_OATT calc" xfId="14855" xr:uid="{00000000-0005-0000-0000-0000253A0000}"/>
    <cellStyle name="20% - Accent6 5 4 3" xfId="14856" xr:uid="{00000000-0005-0000-0000-0000263A0000}"/>
    <cellStyle name="20% - Accent6 5 4 3 2" xfId="14857" xr:uid="{00000000-0005-0000-0000-0000273A0000}"/>
    <cellStyle name="20% - Accent6 5 4 3 2 2" xfId="14858" xr:uid="{00000000-0005-0000-0000-0000283A0000}"/>
    <cellStyle name="20% - Accent6 5 4 3 2 3" xfId="14859" xr:uid="{00000000-0005-0000-0000-0000293A0000}"/>
    <cellStyle name="20% - Accent6 5 4 3 2_OATT calc" xfId="14860" xr:uid="{00000000-0005-0000-0000-00002A3A0000}"/>
    <cellStyle name="20% - Accent6 5 4 3 3" xfId="14861" xr:uid="{00000000-0005-0000-0000-00002B3A0000}"/>
    <cellStyle name="20% - Accent6 5 4 3 4" xfId="14862" xr:uid="{00000000-0005-0000-0000-00002C3A0000}"/>
    <cellStyle name="20% - Accent6 5 4 3 5" xfId="14863" xr:uid="{00000000-0005-0000-0000-00002D3A0000}"/>
    <cellStyle name="20% - Accent6 5 4 3_OATT calc" xfId="14864" xr:uid="{00000000-0005-0000-0000-00002E3A0000}"/>
    <cellStyle name="20% - Accent6 5 4 4" xfId="14865" xr:uid="{00000000-0005-0000-0000-00002F3A0000}"/>
    <cellStyle name="20% - Accent6 5 4 4 2" xfId="14866" xr:uid="{00000000-0005-0000-0000-0000303A0000}"/>
    <cellStyle name="20% - Accent6 5 4 4 2 2" xfId="14867" xr:uid="{00000000-0005-0000-0000-0000313A0000}"/>
    <cellStyle name="20% - Accent6 5 4 4 2 3" xfId="14868" xr:uid="{00000000-0005-0000-0000-0000323A0000}"/>
    <cellStyle name="20% - Accent6 5 4 4 2_OATT calc" xfId="14869" xr:uid="{00000000-0005-0000-0000-0000333A0000}"/>
    <cellStyle name="20% - Accent6 5 4 4 3" xfId="14870" xr:uid="{00000000-0005-0000-0000-0000343A0000}"/>
    <cellStyle name="20% - Accent6 5 4 4 4" xfId="14871" xr:uid="{00000000-0005-0000-0000-0000353A0000}"/>
    <cellStyle name="20% - Accent6 5 4 4_OATT calc" xfId="14872" xr:uid="{00000000-0005-0000-0000-0000363A0000}"/>
    <cellStyle name="20% - Accent6 5 4 5" xfId="14873" xr:uid="{00000000-0005-0000-0000-0000373A0000}"/>
    <cellStyle name="20% - Accent6 5 4 5 2" xfId="14874" xr:uid="{00000000-0005-0000-0000-0000383A0000}"/>
    <cellStyle name="20% - Accent6 5 4 5 3" xfId="14875" xr:uid="{00000000-0005-0000-0000-0000393A0000}"/>
    <cellStyle name="20% - Accent6 5 4 5_OATT calc" xfId="14876" xr:uid="{00000000-0005-0000-0000-00003A3A0000}"/>
    <cellStyle name="20% - Accent6 5 4 6" xfId="14877" xr:uid="{00000000-0005-0000-0000-00003B3A0000}"/>
    <cellStyle name="20% - Accent6 5 4 7" xfId="14878" xr:uid="{00000000-0005-0000-0000-00003C3A0000}"/>
    <cellStyle name="20% - Accent6 5 4 8" xfId="14879" xr:uid="{00000000-0005-0000-0000-00003D3A0000}"/>
    <cellStyle name="20% - Accent6 5 4 9" xfId="14880" xr:uid="{00000000-0005-0000-0000-00003E3A0000}"/>
    <cellStyle name="20% - Accent6 5 4_OATT calc" xfId="14881" xr:uid="{00000000-0005-0000-0000-00003F3A0000}"/>
    <cellStyle name="20% - Accent6 5 5" xfId="14882" xr:uid="{00000000-0005-0000-0000-0000403A0000}"/>
    <cellStyle name="20% - Accent6 5 5 10" xfId="14883" xr:uid="{00000000-0005-0000-0000-0000413A0000}"/>
    <cellStyle name="20% - Accent6 5 5 11" xfId="14884" xr:uid="{00000000-0005-0000-0000-0000423A0000}"/>
    <cellStyle name="20% - Accent6 5 5 2" xfId="14885" xr:uid="{00000000-0005-0000-0000-0000433A0000}"/>
    <cellStyle name="20% - Accent6 5 5 2 2" xfId="14886" xr:uid="{00000000-0005-0000-0000-0000443A0000}"/>
    <cellStyle name="20% - Accent6 5 5 2 2 2" xfId="14887" xr:uid="{00000000-0005-0000-0000-0000453A0000}"/>
    <cellStyle name="20% - Accent6 5 5 2 2 3" xfId="14888" xr:uid="{00000000-0005-0000-0000-0000463A0000}"/>
    <cellStyle name="20% - Accent6 5 5 2 2_OATT calc" xfId="14889" xr:uid="{00000000-0005-0000-0000-0000473A0000}"/>
    <cellStyle name="20% - Accent6 5 5 2 3" xfId="14890" xr:uid="{00000000-0005-0000-0000-0000483A0000}"/>
    <cellStyle name="20% - Accent6 5 5 2 4" xfId="14891" xr:uid="{00000000-0005-0000-0000-0000493A0000}"/>
    <cellStyle name="20% - Accent6 5 5 2 5" xfId="14892" xr:uid="{00000000-0005-0000-0000-00004A3A0000}"/>
    <cellStyle name="20% - Accent6 5 5 2_OATT calc" xfId="14893" xr:uid="{00000000-0005-0000-0000-00004B3A0000}"/>
    <cellStyle name="20% - Accent6 5 5 3" xfId="14894" xr:uid="{00000000-0005-0000-0000-00004C3A0000}"/>
    <cellStyle name="20% - Accent6 5 5 3 2" xfId="14895" xr:uid="{00000000-0005-0000-0000-00004D3A0000}"/>
    <cellStyle name="20% - Accent6 5 5 3 2 2" xfId="14896" xr:uid="{00000000-0005-0000-0000-00004E3A0000}"/>
    <cellStyle name="20% - Accent6 5 5 3 2 3" xfId="14897" xr:uid="{00000000-0005-0000-0000-00004F3A0000}"/>
    <cellStyle name="20% - Accent6 5 5 3 2_OATT calc" xfId="14898" xr:uid="{00000000-0005-0000-0000-0000503A0000}"/>
    <cellStyle name="20% - Accent6 5 5 3 3" xfId="14899" xr:uid="{00000000-0005-0000-0000-0000513A0000}"/>
    <cellStyle name="20% - Accent6 5 5 3 4" xfId="14900" xr:uid="{00000000-0005-0000-0000-0000523A0000}"/>
    <cellStyle name="20% - Accent6 5 5 3_OATT calc" xfId="14901" xr:uid="{00000000-0005-0000-0000-0000533A0000}"/>
    <cellStyle name="20% - Accent6 5 5 4" xfId="14902" xr:uid="{00000000-0005-0000-0000-0000543A0000}"/>
    <cellStyle name="20% - Accent6 5 5 4 2" xfId="14903" xr:uid="{00000000-0005-0000-0000-0000553A0000}"/>
    <cellStyle name="20% - Accent6 5 5 4 3" xfId="14904" xr:uid="{00000000-0005-0000-0000-0000563A0000}"/>
    <cellStyle name="20% - Accent6 5 5 4_OATT calc" xfId="14905" xr:uid="{00000000-0005-0000-0000-0000573A0000}"/>
    <cellStyle name="20% - Accent6 5 5 5" xfId="14906" xr:uid="{00000000-0005-0000-0000-0000583A0000}"/>
    <cellStyle name="20% - Accent6 5 5 6" xfId="14907" xr:uid="{00000000-0005-0000-0000-0000593A0000}"/>
    <cellStyle name="20% - Accent6 5 5 7" xfId="14908" xr:uid="{00000000-0005-0000-0000-00005A3A0000}"/>
    <cellStyle name="20% - Accent6 5 5 8" xfId="14909" xr:uid="{00000000-0005-0000-0000-00005B3A0000}"/>
    <cellStyle name="20% - Accent6 5 5 9" xfId="14910" xr:uid="{00000000-0005-0000-0000-00005C3A0000}"/>
    <cellStyle name="20% - Accent6 5 5_OATT calc" xfId="14911" xr:uid="{00000000-0005-0000-0000-00005D3A0000}"/>
    <cellStyle name="20% - Accent6 5 6" xfId="14912" xr:uid="{00000000-0005-0000-0000-00005E3A0000}"/>
    <cellStyle name="20% - Accent6 5 6 2" xfId="14913" xr:uid="{00000000-0005-0000-0000-00005F3A0000}"/>
    <cellStyle name="20% - Accent6 5 6 2 2" xfId="14914" xr:uid="{00000000-0005-0000-0000-0000603A0000}"/>
    <cellStyle name="20% - Accent6 5 6 2 3" xfId="14915" xr:uid="{00000000-0005-0000-0000-0000613A0000}"/>
    <cellStyle name="20% - Accent6 5 6 2_OATT calc" xfId="14916" xr:uid="{00000000-0005-0000-0000-0000623A0000}"/>
    <cellStyle name="20% - Accent6 5 6 3" xfId="14917" xr:uid="{00000000-0005-0000-0000-0000633A0000}"/>
    <cellStyle name="20% - Accent6 5 6 4" xfId="14918" xr:uid="{00000000-0005-0000-0000-0000643A0000}"/>
    <cellStyle name="20% - Accent6 5 6 5" xfId="14919" xr:uid="{00000000-0005-0000-0000-0000653A0000}"/>
    <cellStyle name="20% - Accent6 5 6_OATT calc" xfId="14920" xr:uid="{00000000-0005-0000-0000-0000663A0000}"/>
    <cellStyle name="20% - Accent6 5 7" xfId="14921" xr:uid="{00000000-0005-0000-0000-0000673A0000}"/>
    <cellStyle name="20% - Accent6 5 7 2" xfId="14922" xr:uid="{00000000-0005-0000-0000-0000683A0000}"/>
    <cellStyle name="20% - Accent6 5 7 2 2" xfId="14923" xr:uid="{00000000-0005-0000-0000-0000693A0000}"/>
    <cellStyle name="20% - Accent6 5 7 2 3" xfId="14924" xr:uid="{00000000-0005-0000-0000-00006A3A0000}"/>
    <cellStyle name="20% - Accent6 5 7 2_OATT calc" xfId="14925" xr:uid="{00000000-0005-0000-0000-00006B3A0000}"/>
    <cellStyle name="20% - Accent6 5 7 3" xfId="14926" xr:uid="{00000000-0005-0000-0000-00006C3A0000}"/>
    <cellStyle name="20% - Accent6 5 7 4" xfId="14927" xr:uid="{00000000-0005-0000-0000-00006D3A0000}"/>
    <cellStyle name="20% - Accent6 5 7_OATT calc" xfId="14928" xr:uid="{00000000-0005-0000-0000-00006E3A0000}"/>
    <cellStyle name="20% - Accent6 5 8" xfId="14929" xr:uid="{00000000-0005-0000-0000-00006F3A0000}"/>
    <cellStyle name="20% - Accent6 5 8 2" xfId="14930" xr:uid="{00000000-0005-0000-0000-0000703A0000}"/>
    <cellStyle name="20% - Accent6 5 8 3" xfId="14931" xr:uid="{00000000-0005-0000-0000-0000713A0000}"/>
    <cellStyle name="20% - Accent6 5 8_OATT calc" xfId="14932" xr:uid="{00000000-0005-0000-0000-0000723A0000}"/>
    <cellStyle name="20% - Accent6 5 9" xfId="14933" xr:uid="{00000000-0005-0000-0000-0000733A0000}"/>
    <cellStyle name="20% - Accent6 5_OATT calc" xfId="14934" xr:uid="{00000000-0005-0000-0000-0000743A0000}"/>
    <cellStyle name="20% - Accent6 6" xfId="14935" xr:uid="{00000000-0005-0000-0000-0000753A0000}"/>
    <cellStyle name="20% - Accent6 6 10" xfId="14936" xr:uid="{00000000-0005-0000-0000-0000763A0000}"/>
    <cellStyle name="20% - Accent6 6 11" xfId="14937" xr:uid="{00000000-0005-0000-0000-0000773A0000}"/>
    <cellStyle name="20% - Accent6 6 12" xfId="14938" xr:uid="{00000000-0005-0000-0000-0000783A0000}"/>
    <cellStyle name="20% - Accent6 6 2" xfId="14939" xr:uid="{00000000-0005-0000-0000-0000793A0000}"/>
    <cellStyle name="20% - Accent6 6 2 10" xfId="14940" xr:uid="{00000000-0005-0000-0000-00007A3A0000}"/>
    <cellStyle name="20% - Accent6 6 2 11" xfId="14941" xr:uid="{00000000-0005-0000-0000-00007B3A0000}"/>
    <cellStyle name="20% - Accent6 6 2 2" xfId="14942" xr:uid="{00000000-0005-0000-0000-00007C3A0000}"/>
    <cellStyle name="20% - Accent6 6 2 2 10" xfId="14943" xr:uid="{00000000-0005-0000-0000-00007D3A0000}"/>
    <cellStyle name="20% - Accent6 6 2 2 11" xfId="14944" xr:uid="{00000000-0005-0000-0000-00007E3A0000}"/>
    <cellStyle name="20% - Accent6 6 2 2 2" xfId="14945" xr:uid="{00000000-0005-0000-0000-00007F3A0000}"/>
    <cellStyle name="20% - Accent6 6 2 2 2 2" xfId="14946" xr:uid="{00000000-0005-0000-0000-0000803A0000}"/>
    <cellStyle name="20% - Accent6 6 2 2 2 2 2" xfId="14947" xr:uid="{00000000-0005-0000-0000-0000813A0000}"/>
    <cellStyle name="20% - Accent6 6 2 2 2 2 3" xfId="14948" xr:uid="{00000000-0005-0000-0000-0000823A0000}"/>
    <cellStyle name="20% - Accent6 6 2 2 2 2_OATT calc" xfId="14949" xr:uid="{00000000-0005-0000-0000-0000833A0000}"/>
    <cellStyle name="20% - Accent6 6 2 2 2 3" xfId="14950" xr:uid="{00000000-0005-0000-0000-0000843A0000}"/>
    <cellStyle name="20% - Accent6 6 2 2 2 4" xfId="14951" xr:uid="{00000000-0005-0000-0000-0000853A0000}"/>
    <cellStyle name="20% - Accent6 6 2 2 2 5" xfId="14952" xr:uid="{00000000-0005-0000-0000-0000863A0000}"/>
    <cellStyle name="20% - Accent6 6 2 2 2_OATT calc" xfId="14953" xr:uid="{00000000-0005-0000-0000-0000873A0000}"/>
    <cellStyle name="20% - Accent6 6 2 2 3" xfId="14954" xr:uid="{00000000-0005-0000-0000-0000883A0000}"/>
    <cellStyle name="20% - Accent6 6 2 2 3 2" xfId="14955" xr:uid="{00000000-0005-0000-0000-0000893A0000}"/>
    <cellStyle name="20% - Accent6 6 2 2 3 2 2" xfId="14956" xr:uid="{00000000-0005-0000-0000-00008A3A0000}"/>
    <cellStyle name="20% - Accent6 6 2 2 3 2 3" xfId="14957" xr:uid="{00000000-0005-0000-0000-00008B3A0000}"/>
    <cellStyle name="20% - Accent6 6 2 2 3 2_OATT calc" xfId="14958" xr:uid="{00000000-0005-0000-0000-00008C3A0000}"/>
    <cellStyle name="20% - Accent6 6 2 2 3 3" xfId="14959" xr:uid="{00000000-0005-0000-0000-00008D3A0000}"/>
    <cellStyle name="20% - Accent6 6 2 2 3 4" xfId="14960" xr:uid="{00000000-0005-0000-0000-00008E3A0000}"/>
    <cellStyle name="20% - Accent6 6 2 2 3_OATT calc" xfId="14961" xr:uid="{00000000-0005-0000-0000-00008F3A0000}"/>
    <cellStyle name="20% - Accent6 6 2 2 4" xfId="14962" xr:uid="{00000000-0005-0000-0000-0000903A0000}"/>
    <cellStyle name="20% - Accent6 6 2 2 4 2" xfId="14963" xr:uid="{00000000-0005-0000-0000-0000913A0000}"/>
    <cellStyle name="20% - Accent6 6 2 2 4 3" xfId="14964" xr:uid="{00000000-0005-0000-0000-0000923A0000}"/>
    <cellStyle name="20% - Accent6 6 2 2 4_OATT calc" xfId="14965" xr:uid="{00000000-0005-0000-0000-0000933A0000}"/>
    <cellStyle name="20% - Accent6 6 2 2 5" xfId="14966" xr:uid="{00000000-0005-0000-0000-0000943A0000}"/>
    <cellStyle name="20% - Accent6 6 2 2 6" xfId="14967" xr:uid="{00000000-0005-0000-0000-0000953A0000}"/>
    <cellStyle name="20% - Accent6 6 2 2 7" xfId="14968" xr:uid="{00000000-0005-0000-0000-0000963A0000}"/>
    <cellStyle name="20% - Accent6 6 2 2 8" xfId="14969" xr:uid="{00000000-0005-0000-0000-0000973A0000}"/>
    <cellStyle name="20% - Accent6 6 2 2 9" xfId="14970" xr:uid="{00000000-0005-0000-0000-0000983A0000}"/>
    <cellStyle name="20% - Accent6 6 2 2_OATT calc" xfId="14971" xr:uid="{00000000-0005-0000-0000-0000993A0000}"/>
    <cellStyle name="20% - Accent6 6 2 3" xfId="14972" xr:uid="{00000000-0005-0000-0000-00009A3A0000}"/>
    <cellStyle name="20% - Accent6 6 2 3 2" xfId="14973" xr:uid="{00000000-0005-0000-0000-00009B3A0000}"/>
    <cellStyle name="20% - Accent6 6 2 3 2 2" xfId="14974" xr:uid="{00000000-0005-0000-0000-00009C3A0000}"/>
    <cellStyle name="20% - Accent6 6 2 3 2 3" xfId="14975" xr:uid="{00000000-0005-0000-0000-00009D3A0000}"/>
    <cellStyle name="20% - Accent6 6 2 3 2_OATT calc" xfId="14976" xr:uid="{00000000-0005-0000-0000-00009E3A0000}"/>
    <cellStyle name="20% - Accent6 6 2 3 3" xfId="14977" xr:uid="{00000000-0005-0000-0000-00009F3A0000}"/>
    <cellStyle name="20% - Accent6 6 2 3 4" xfId="14978" xr:uid="{00000000-0005-0000-0000-0000A03A0000}"/>
    <cellStyle name="20% - Accent6 6 2 3 5" xfId="14979" xr:uid="{00000000-0005-0000-0000-0000A13A0000}"/>
    <cellStyle name="20% - Accent6 6 2 3_OATT calc" xfId="14980" xr:uid="{00000000-0005-0000-0000-0000A23A0000}"/>
    <cellStyle name="20% - Accent6 6 2 4" xfId="14981" xr:uid="{00000000-0005-0000-0000-0000A33A0000}"/>
    <cellStyle name="20% - Accent6 6 2 4 2" xfId="14982" xr:uid="{00000000-0005-0000-0000-0000A43A0000}"/>
    <cellStyle name="20% - Accent6 6 2 4 2 2" xfId="14983" xr:uid="{00000000-0005-0000-0000-0000A53A0000}"/>
    <cellStyle name="20% - Accent6 6 2 4 2 3" xfId="14984" xr:uid="{00000000-0005-0000-0000-0000A63A0000}"/>
    <cellStyle name="20% - Accent6 6 2 4 2_OATT calc" xfId="14985" xr:uid="{00000000-0005-0000-0000-0000A73A0000}"/>
    <cellStyle name="20% - Accent6 6 2 4 3" xfId="14986" xr:uid="{00000000-0005-0000-0000-0000A83A0000}"/>
    <cellStyle name="20% - Accent6 6 2 4 4" xfId="14987" xr:uid="{00000000-0005-0000-0000-0000A93A0000}"/>
    <cellStyle name="20% - Accent6 6 2 4_OATT calc" xfId="14988" xr:uid="{00000000-0005-0000-0000-0000AA3A0000}"/>
    <cellStyle name="20% - Accent6 6 2 5" xfId="14989" xr:uid="{00000000-0005-0000-0000-0000AB3A0000}"/>
    <cellStyle name="20% - Accent6 6 2 5 2" xfId="14990" xr:uid="{00000000-0005-0000-0000-0000AC3A0000}"/>
    <cellStyle name="20% - Accent6 6 2 5 3" xfId="14991" xr:uid="{00000000-0005-0000-0000-0000AD3A0000}"/>
    <cellStyle name="20% - Accent6 6 2 5_OATT calc" xfId="14992" xr:uid="{00000000-0005-0000-0000-0000AE3A0000}"/>
    <cellStyle name="20% - Accent6 6 2 6" xfId="14993" xr:uid="{00000000-0005-0000-0000-0000AF3A0000}"/>
    <cellStyle name="20% - Accent6 6 2 7" xfId="14994" xr:uid="{00000000-0005-0000-0000-0000B03A0000}"/>
    <cellStyle name="20% - Accent6 6 2 8" xfId="14995" xr:uid="{00000000-0005-0000-0000-0000B13A0000}"/>
    <cellStyle name="20% - Accent6 6 2 9" xfId="14996" xr:uid="{00000000-0005-0000-0000-0000B23A0000}"/>
    <cellStyle name="20% - Accent6 6 2_OATT calc" xfId="14997" xr:uid="{00000000-0005-0000-0000-0000B33A0000}"/>
    <cellStyle name="20% - Accent6 6 3" xfId="14998" xr:uid="{00000000-0005-0000-0000-0000B43A0000}"/>
    <cellStyle name="20% - Accent6 6 3 10" xfId="14999" xr:uid="{00000000-0005-0000-0000-0000B53A0000}"/>
    <cellStyle name="20% - Accent6 6 3 11" xfId="15000" xr:uid="{00000000-0005-0000-0000-0000B63A0000}"/>
    <cellStyle name="20% - Accent6 6 3 2" xfId="15001" xr:uid="{00000000-0005-0000-0000-0000B73A0000}"/>
    <cellStyle name="20% - Accent6 6 3 2 2" xfId="15002" xr:uid="{00000000-0005-0000-0000-0000B83A0000}"/>
    <cellStyle name="20% - Accent6 6 3 2 2 2" xfId="15003" xr:uid="{00000000-0005-0000-0000-0000B93A0000}"/>
    <cellStyle name="20% - Accent6 6 3 2 2 3" xfId="15004" xr:uid="{00000000-0005-0000-0000-0000BA3A0000}"/>
    <cellStyle name="20% - Accent6 6 3 2 2_OATT calc" xfId="15005" xr:uid="{00000000-0005-0000-0000-0000BB3A0000}"/>
    <cellStyle name="20% - Accent6 6 3 2 3" xfId="15006" xr:uid="{00000000-0005-0000-0000-0000BC3A0000}"/>
    <cellStyle name="20% - Accent6 6 3 2 4" xfId="15007" xr:uid="{00000000-0005-0000-0000-0000BD3A0000}"/>
    <cellStyle name="20% - Accent6 6 3 2 5" xfId="15008" xr:uid="{00000000-0005-0000-0000-0000BE3A0000}"/>
    <cellStyle name="20% - Accent6 6 3 2_OATT calc" xfId="15009" xr:uid="{00000000-0005-0000-0000-0000BF3A0000}"/>
    <cellStyle name="20% - Accent6 6 3 3" xfId="15010" xr:uid="{00000000-0005-0000-0000-0000C03A0000}"/>
    <cellStyle name="20% - Accent6 6 3 3 2" xfId="15011" xr:uid="{00000000-0005-0000-0000-0000C13A0000}"/>
    <cellStyle name="20% - Accent6 6 3 3 2 2" xfId="15012" xr:uid="{00000000-0005-0000-0000-0000C23A0000}"/>
    <cellStyle name="20% - Accent6 6 3 3 2 3" xfId="15013" xr:uid="{00000000-0005-0000-0000-0000C33A0000}"/>
    <cellStyle name="20% - Accent6 6 3 3 2_OATT calc" xfId="15014" xr:uid="{00000000-0005-0000-0000-0000C43A0000}"/>
    <cellStyle name="20% - Accent6 6 3 3 3" xfId="15015" xr:uid="{00000000-0005-0000-0000-0000C53A0000}"/>
    <cellStyle name="20% - Accent6 6 3 3 4" xfId="15016" xr:uid="{00000000-0005-0000-0000-0000C63A0000}"/>
    <cellStyle name="20% - Accent6 6 3 3_OATT calc" xfId="15017" xr:uid="{00000000-0005-0000-0000-0000C73A0000}"/>
    <cellStyle name="20% - Accent6 6 3 4" xfId="15018" xr:uid="{00000000-0005-0000-0000-0000C83A0000}"/>
    <cellStyle name="20% - Accent6 6 3 4 2" xfId="15019" xr:uid="{00000000-0005-0000-0000-0000C93A0000}"/>
    <cellStyle name="20% - Accent6 6 3 4 3" xfId="15020" xr:uid="{00000000-0005-0000-0000-0000CA3A0000}"/>
    <cellStyle name="20% - Accent6 6 3 4_OATT calc" xfId="15021" xr:uid="{00000000-0005-0000-0000-0000CB3A0000}"/>
    <cellStyle name="20% - Accent6 6 3 5" xfId="15022" xr:uid="{00000000-0005-0000-0000-0000CC3A0000}"/>
    <cellStyle name="20% - Accent6 6 3 6" xfId="15023" xr:uid="{00000000-0005-0000-0000-0000CD3A0000}"/>
    <cellStyle name="20% - Accent6 6 3 7" xfId="15024" xr:uid="{00000000-0005-0000-0000-0000CE3A0000}"/>
    <cellStyle name="20% - Accent6 6 3 8" xfId="15025" xr:uid="{00000000-0005-0000-0000-0000CF3A0000}"/>
    <cellStyle name="20% - Accent6 6 3 9" xfId="15026" xr:uid="{00000000-0005-0000-0000-0000D03A0000}"/>
    <cellStyle name="20% - Accent6 6 3_OATT calc" xfId="15027" xr:uid="{00000000-0005-0000-0000-0000D13A0000}"/>
    <cellStyle name="20% - Accent6 6 4" xfId="15028" xr:uid="{00000000-0005-0000-0000-0000D23A0000}"/>
    <cellStyle name="20% - Accent6 6 4 2" xfId="15029" xr:uid="{00000000-0005-0000-0000-0000D33A0000}"/>
    <cellStyle name="20% - Accent6 6 4 2 2" xfId="15030" xr:uid="{00000000-0005-0000-0000-0000D43A0000}"/>
    <cellStyle name="20% - Accent6 6 4 2 3" xfId="15031" xr:uid="{00000000-0005-0000-0000-0000D53A0000}"/>
    <cellStyle name="20% - Accent6 6 4 2_OATT calc" xfId="15032" xr:uid="{00000000-0005-0000-0000-0000D63A0000}"/>
    <cellStyle name="20% - Accent6 6 4 3" xfId="15033" xr:uid="{00000000-0005-0000-0000-0000D73A0000}"/>
    <cellStyle name="20% - Accent6 6 4 4" xfId="15034" xr:uid="{00000000-0005-0000-0000-0000D83A0000}"/>
    <cellStyle name="20% - Accent6 6 4 5" xfId="15035" xr:uid="{00000000-0005-0000-0000-0000D93A0000}"/>
    <cellStyle name="20% - Accent6 6 4_OATT calc" xfId="15036" xr:uid="{00000000-0005-0000-0000-0000DA3A0000}"/>
    <cellStyle name="20% - Accent6 6 5" xfId="15037" xr:uid="{00000000-0005-0000-0000-0000DB3A0000}"/>
    <cellStyle name="20% - Accent6 6 5 2" xfId="15038" xr:uid="{00000000-0005-0000-0000-0000DC3A0000}"/>
    <cellStyle name="20% - Accent6 6 5 2 2" xfId="15039" xr:uid="{00000000-0005-0000-0000-0000DD3A0000}"/>
    <cellStyle name="20% - Accent6 6 5 2 3" xfId="15040" xr:uid="{00000000-0005-0000-0000-0000DE3A0000}"/>
    <cellStyle name="20% - Accent6 6 5 2_OATT calc" xfId="15041" xr:uid="{00000000-0005-0000-0000-0000DF3A0000}"/>
    <cellStyle name="20% - Accent6 6 5 3" xfId="15042" xr:uid="{00000000-0005-0000-0000-0000E03A0000}"/>
    <cellStyle name="20% - Accent6 6 5 4" xfId="15043" xr:uid="{00000000-0005-0000-0000-0000E13A0000}"/>
    <cellStyle name="20% - Accent6 6 5_OATT calc" xfId="15044" xr:uid="{00000000-0005-0000-0000-0000E23A0000}"/>
    <cellStyle name="20% - Accent6 6 6" xfId="15045" xr:uid="{00000000-0005-0000-0000-0000E33A0000}"/>
    <cellStyle name="20% - Accent6 6 6 2" xfId="15046" xr:uid="{00000000-0005-0000-0000-0000E43A0000}"/>
    <cellStyle name="20% - Accent6 6 6 3" xfId="15047" xr:uid="{00000000-0005-0000-0000-0000E53A0000}"/>
    <cellStyle name="20% - Accent6 6 6_OATT calc" xfId="15048" xr:uid="{00000000-0005-0000-0000-0000E63A0000}"/>
    <cellStyle name="20% - Accent6 6 7" xfId="15049" xr:uid="{00000000-0005-0000-0000-0000E73A0000}"/>
    <cellStyle name="20% - Accent6 6 8" xfId="15050" xr:uid="{00000000-0005-0000-0000-0000E83A0000}"/>
    <cellStyle name="20% - Accent6 6 9" xfId="15051" xr:uid="{00000000-0005-0000-0000-0000E93A0000}"/>
    <cellStyle name="20% - Accent6 6_OATT calc" xfId="15052" xr:uid="{00000000-0005-0000-0000-0000EA3A0000}"/>
    <cellStyle name="20% - Accent6 7" xfId="15053" xr:uid="{00000000-0005-0000-0000-0000EB3A0000}"/>
    <cellStyle name="20% - Accent6 7 2" xfId="15054" xr:uid="{00000000-0005-0000-0000-0000EC3A0000}"/>
    <cellStyle name="20% - Accent6 7 3" xfId="15055" xr:uid="{00000000-0005-0000-0000-0000ED3A0000}"/>
    <cellStyle name="20% - Accent6 8" xfId="15056" xr:uid="{00000000-0005-0000-0000-0000EE3A0000}"/>
    <cellStyle name="20% - Accent6 8 10" xfId="15057" xr:uid="{00000000-0005-0000-0000-0000EF3A0000}"/>
    <cellStyle name="20% - Accent6 8 11" xfId="15058" xr:uid="{00000000-0005-0000-0000-0000F03A0000}"/>
    <cellStyle name="20% - Accent6 8 2" xfId="15059" xr:uid="{00000000-0005-0000-0000-0000F13A0000}"/>
    <cellStyle name="20% - Accent6 8 2 10" xfId="15060" xr:uid="{00000000-0005-0000-0000-0000F23A0000}"/>
    <cellStyle name="20% - Accent6 8 2 11" xfId="15061" xr:uid="{00000000-0005-0000-0000-0000F33A0000}"/>
    <cellStyle name="20% - Accent6 8 2 2" xfId="15062" xr:uid="{00000000-0005-0000-0000-0000F43A0000}"/>
    <cellStyle name="20% - Accent6 8 2 2 2" xfId="15063" xr:uid="{00000000-0005-0000-0000-0000F53A0000}"/>
    <cellStyle name="20% - Accent6 8 2 2 2 2" xfId="15064" xr:uid="{00000000-0005-0000-0000-0000F63A0000}"/>
    <cellStyle name="20% - Accent6 8 2 2 2 3" xfId="15065" xr:uid="{00000000-0005-0000-0000-0000F73A0000}"/>
    <cellStyle name="20% - Accent6 8 2 2 2_OATT calc" xfId="15066" xr:uid="{00000000-0005-0000-0000-0000F83A0000}"/>
    <cellStyle name="20% - Accent6 8 2 2 3" xfId="15067" xr:uid="{00000000-0005-0000-0000-0000F93A0000}"/>
    <cellStyle name="20% - Accent6 8 2 2 4" xfId="15068" xr:uid="{00000000-0005-0000-0000-0000FA3A0000}"/>
    <cellStyle name="20% - Accent6 8 2 2 5" xfId="15069" xr:uid="{00000000-0005-0000-0000-0000FB3A0000}"/>
    <cellStyle name="20% - Accent6 8 2 2_OATT calc" xfId="15070" xr:uid="{00000000-0005-0000-0000-0000FC3A0000}"/>
    <cellStyle name="20% - Accent6 8 2 3" xfId="15071" xr:uid="{00000000-0005-0000-0000-0000FD3A0000}"/>
    <cellStyle name="20% - Accent6 8 2 3 2" xfId="15072" xr:uid="{00000000-0005-0000-0000-0000FE3A0000}"/>
    <cellStyle name="20% - Accent6 8 2 3 2 2" xfId="15073" xr:uid="{00000000-0005-0000-0000-0000FF3A0000}"/>
    <cellStyle name="20% - Accent6 8 2 3 2 3" xfId="15074" xr:uid="{00000000-0005-0000-0000-0000003B0000}"/>
    <cellStyle name="20% - Accent6 8 2 3 2_OATT calc" xfId="15075" xr:uid="{00000000-0005-0000-0000-0000013B0000}"/>
    <cellStyle name="20% - Accent6 8 2 3 3" xfId="15076" xr:uid="{00000000-0005-0000-0000-0000023B0000}"/>
    <cellStyle name="20% - Accent6 8 2 3 4" xfId="15077" xr:uid="{00000000-0005-0000-0000-0000033B0000}"/>
    <cellStyle name="20% - Accent6 8 2 3_OATT calc" xfId="15078" xr:uid="{00000000-0005-0000-0000-0000043B0000}"/>
    <cellStyle name="20% - Accent6 8 2 4" xfId="15079" xr:uid="{00000000-0005-0000-0000-0000053B0000}"/>
    <cellStyle name="20% - Accent6 8 2 4 2" xfId="15080" xr:uid="{00000000-0005-0000-0000-0000063B0000}"/>
    <cellStyle name="20% - Accent6 8 2 4 3" xfId="15081" xr:uid="{00000000-0005-0000-0000-0000073B0000}"/>
    <cellStyle name="20% - Accent6 8 2 4_OATT calc" xfId="15082" xr:uid="{00000000-0005-0000-0000-0000083B0000}"/>
    <cellStyle name="20% - Accent6 8 2 5" xfId="15083" xr:uid="{00000000-0005-0000-0000-0000093B0000}"/>
    <cellStyle name="20% - Accent6 8 2 6" xfId="15084" xr:uid="{00000000-0005-0000-0000-00000A3B0000}"/>
    <cellStyle name="20% - Accent6 8 2 7" xfId="15085" xr:uid="{00000000-0005-0000-0000-00000B3B0000}"/>
    <cellStyle name="20% - Accent6 8 2 8" xfId="15086" xr:uid="{00000000-0005-0000-0000-00000C3B0000}"/>
    <cellStyle name="20% - Accent6 8 2 9" xfId="15087" xr:uid="{00000000-0005-0000-0000-00000D3B0000}"/>
    <cellStyle name="20% - Accent6 8 2_OATT calc" xfId="15088" xr:uid="{00000000-0005-0000-0000-00000E3B0000}"/>
    <cellStyle name="20% - Accent6 8 3" xfId="15089" xr:uid="{00000000-0005-0000-0000-00000F3B0000}"/>
    <cellStyle name="20% - Accent6 8 3 2" xfId="15090" xr:uid="{00000000-0005-0000-0000-0000103B0000}"/>
    <cellStyle name="20% - Accent6 8 3 2 2" xfId="15091" xr:uid="{00000000-0005-0000-0000-0000113B0000}"/>
    <cellStyle name="20% - Accent6 8 3 2 3" xfId="15092" xr:uid="{00000000-0005-0000-0000-0000123B0000}"/>
    <cellStyle name="20% - Accent6 8 3 2_OATT calc" xfId="15093" xr:uid="{00000000-0005-0000-0000-0000133B0000}"/>
    <cellStyle name="20% - Accent6 8 3 3" xfId="15094" xr:uid="{00000000-0005-0000-0000-0000143B0000}"/>
    <cellStyle name="20% - Accent6 8 3 4" xfId="15095" xr:uid="{00000000-0005-0000-0000-0000153B0000}"/>
    <cellStyle name="20% - Accent6 8 3 5" xfId="15096" xr:uid="{00000000-0005-0000-0000-0000163B0000}"/>
    <cellStyle name="20% - Accent6 8 3_OATT calc" xfId="15097" xr:uid="{00000000-0005-0000-0000-0000173B0000}"/>
    <cellStyle name="20% - Accent6 8 4" xfId="15098" xr:uid="{00000000-0005-0000-0000-0000183B0000}"/>
    <cellStyle name="20% - Accent6 8 4 2" xfId="15099" xr:uid="{00000000-0005-0000-0000-0000193B0000}"/>
    <cellStyle name="20% - Accent6 8 4 2 2" xfId="15100" xr:uid="{00000000-0005-0000-0000-00001A3B0000}"/>
    <cellStyle name="20% - Accent6 8 4 2 3" xfId="15101" xr:uid="{00000000-0005-0000-0000-00001B3B0000}"/>
    <cellStyle name="20% - Accent6 8 4 2_OATT calc" xfId="15102" xr:uid="{00000000-0005-0000-0000-00001C3B0000}"/>
    <cellStyle name="20% - Accent6 8 4 3" xfId="15103" xr:uid="{00000000-0005-0000-0000-00001D3B0000}"/>
    <cellStyle name="20% - Accent6 8 4 4" xfId="15104" xr:uid="{00000000-0005-0000-0000-00001E3B0000}"/>
    <cellStyle name="20% - Accent6 8 4_OATT calc" xfId="15105" xr:uid="{00000000-0005-0000-0000-00001F3B0000}"/>
    <cellStyle name="20% - Accent6 8 5" xfId="15106" xr:uid="{00000000-0005-0000-0000-0000203B0000}"/>
    <cellStyle name="20% - Accent6 8 5 2" xfId="15107" xr:uid="{00000000-0005-0000-0000-0000213B0000}"/>
    <cellStyle name="20% - Accent6 8 5 3" xfId="15108" xr:uid="{00000000-0005-0000-0000-0000223B0000}"/>
    <cellStyle name="20% - Accent6 8 5_OATT calc" xfId="15109" xr:uid="{00000000-0005-0000-0000-0000233B0000}"/>
    <cellStyle name="20% - Accent6 8 6" xfId="15110" xr:uid="{00000000-0005-0000-0000-0000243B0000}"/>
    <cellStyle name="20% - Accent6 8 7" xfId="15111" xr:uid="{00000000-0005-0000-0000-0000253B0000}"/>
    <cellStyle name="20% - Accent6 8 8" xfId="15112" xr:uid="{00000000-0005-0000-0000-0000263B0000}"/>
    <cellStyle name="20% - Accent6 8 9" xfId="15113" xr:uid="{00000000-0005-0000-0000-0000273B0000}"/>
    <cellStyle name="20% - Accent6 8_OATT calc" xfId="15114" xr:uid="{00000000-0005-0000-0000-0000283B0000}"/>
    <cellStyle name="20% - Accent6 9" xfId="15115" xr:uid="{00000000-0005-0000-0000-0000293B0000}"/>
    <cellStyle name="20% - Accent6 9 10" xfId="15116" xr:uid="{00000000-0005-0000-0000-00002A3B0000}"/>
    <cellStyle name="20% - Accent6 9 11" xfId="15117" xr:uid="{00000000-0005-0000-0000-00002B3B0000}"/>
    <cellStyle name="20% - Accent6 9 2" xfId="15118" xr:uid="{00000000-0005-0000-0000-00002C3B0000}"/>
    <cellStyle name="20% - Accent6 9 2 2" xfId="15119" xr:uid="{00000000-0005-0000-0000-00002D3B0000}"/>
    <cellStyle name="20% - Accent6 9 2 2 2" xfId="15120" xr:uid="{00000000-0005-0000-0000-00002E3B0000}"/>
    <cellStyle name="20% - Accent6 9 2 2 3" xfId="15121" xr:uid="{00000000-0005-0000-0000-00002F3B0000}"/>
    <cellStyle name="20% - Accent6 9 2 2_OATT calc" xfId="15122" xr:uid="{00000000-0005-0000-0000-0000303B0000}"/>
    <cellStyle name="20% - Accent6 9 2 3" xfId="15123" xr:uid="{00000000-0005-0000-0000-0000313B0000}"/>
    <cellStyle name="20% - Accent6 9 2 4" xfId="15124" xr:uid="{00000000-0005-0000-0000-0000323B0000}"/>
    <cellStyle name="20% - Accent6 9 2 5" xfId="15125" xr:uid="{00000000-0005-0000-0000-0000333B0000}"/>
    <cellStyle name="20% - Accent6 9 2_OATT calc" xfId="15126" xr:uid="{00000000-0005-0000-0000-0000343B0000}"/>
    <cellStyle name="20% - Accent6 9 3" xfId="15127" xr:uid="{00000000-0005-0000-0000-0000353B0000}"/>
    <cellStyle name="20% - Accent6 9 3 2" xfId="15128" xr:uid="{00000000-0005-0000-0000-0000363B0000}"/>
    <cellStyle name="20% - Accent6 9 3 2 2" xfId="15129" xr:uid="{00000000-0005-0000-0000-0000373B0000}"/>
    <cellStyle name="20% - Accent6 9 3 2 3" xfId="15130" xr:uid="{00000000-0005-0000-0000-0000383B0000}"/>
    <cellStyle name="20% - Accent6 9 3 2_OATT calc" xfId="15131" xr:uid="{00000000-0005-0000-0000-0000393B0000}"/>
    <cellStyle name="20% - Accent6 9 3 3" xfId="15132" xr:uid="{00000000-0005-0000-0000-00003A3B0000}"/>
    <cellStyle name="20% - Accent6 9 3 4" xfId="15133" xr:uid="{00000000-0005-0000-0000-00003B3B0000}"/>
    <cellStyle name="20% - Accent6 9 3_OATT calc" xfId="15134" xr:uid="{00000000-0005-0000-0000-00003C3B0000}"/>
    <cellStyle name="20% - Accent6 9 4" xfId="15135" xr:uid="{00000000-0005-0000-0000-00003D3B0000}"/>
    <cellStyle name="20% - Accent6 9 4 2" xfId="15136" xr:uid="{00000000-0005-0000-0000-00003E3B0000}"/>
    <cellStyle name="20% - Accent6 9 4 3" xfId="15137" xr:uid="{00000000-0005-0000-0000-00003F3B0000}"/>
    <cellStyle name="20% - Accent6 9 4_OATT calc" xfId="15138" xr:uid="{00000000-0005-0000-0000-0000403B0000}"/>
    <cellStyle name="20% - Accent6 9 5" xfId="15139" xr:uid="{00000000-0005-0000-0000-0000413B0000}"/>
    <cellStyle name="20% - Accent6 9 6" xfId="15140" xr:uid="{00000000-0005-0000-0000-0000423B0000}"/>
    <cellStyle name="20% - Accent6 9 7" xfId="15141" xr:uid="{00000000-0005-0000-0000-0000433B0000}"/>
    <cellStyle name="20% - Accent6 9 8" xfId="15142" xr:uid="{00000000-0005-0000-0000-0000443B0000}"/>
    <cellStyle name="20% - Accent6 9 9" xfId="15143" xr:uid="{00000000-0005-0000-0000-0000453B0000}"/>
    <cellStyle name="20% - Accent6 9_OATT calc" xfId="15144" xr:uid="{00000000-0005-0000-0000-0000463B0000}"/>
    <cellStyle name="40% - Accent1 10" xfId="15145" xr:uid="{00000000-0005-0000-0000-0000473B0000}"/>
    <cellStyle name="40% - Accent1 10 2" xfId="15146" xr:uid="{00000000-0005-0000-0000-0000483B0000}"/>
    <cellStyle name="40% - Accent1 10 2 2" xfId="15147" xr:uid="{00000000-0005-0000-0000-0000493B0000}"/>
    <cellStyle name="40% - Accent1 10 2 3" xfId="15148" xr:uid="{00000000-0005-0000-0000-00004A3B0000}"/>
    <cellStyle name="40% - Accent1 10 2_OATT calc" xfId="15149" xr:uid="{00000000-0005-0000-0000-00004B3B0000}"/>
    <cellStyle name="40% - Accent1 10 3" xfId="15150" xr:uid="{00000000-0005-0000-0000-00004C3B0000}"/>
    <cellStyle name="40% - Accent1 10 4" xfId="15151" xr:uid="{00000000-0005-0000-0000-00004D3B0000}"/>
    <cellStyle name="40% - Accent1 10_OATT calc" xfId="15152" xr:uid="{00000000-0005-0000-0000-00004E3B0000}"/>
    <cellStyle name="40% - Accent1 11" xfId="15153" xr:uid="{00000000-0005-0000-0000-00004F3B0000}"/>
    <cellStyle name="40% - Accent1 11 2" xfId="15154" xr:uid="{00000000-0005-0000-0000-0000503B0000}"/>
    <cellStyle name="40% - Accent1 11 2 2" xfId="15155" xr:uid="{00000000-0005-0000-0000-0000513B0000}"/>
    <cellStyle name="40% - Accent1 11 2 3" xfId="15156" xr:uid="{00000000-0005-0000-0000-0000523B0000}"/>
    <cellStyle name="40% - Accent1 11 2_OATT calc" xfId="15157" xr:uid="{00000000-0005-0000-0000-0000533B0000}"/>
    <cellStyle name="40% - Accent1 11 3" xfId="15158" xr:uid="{00000000-0005-0000-0000-0000543B0000}"/>
    <cellStyle name="40% - Accent1 11 4" xfId="15159" xr:uid="{00000000-0005-0000-0000-0000553B0000}"/>
    <cellStyle name="40% - Accent1 11_OATT calc" xfId="15160" xr:uid="{00000000-0005-0000-0000-0000563B0000}"/>
    <cellStyle name="40% - Accent1 12" xfId="15161" xr:uid="{00000000-0005-0000-0000-0000573B0000}"/>
    <cellStyle name="40% - Accent1 12 2" xfId="15162" xr:uid="{00000000-0005-0000-0000-0000583B0000}"/>
    <cellStyle name="40% - Accent1 12 3" xfId="15163" xr:uid="{00000000-0005-0000-0000-0000593B0000}"/>
    <cellStyle name="40% - Accent1 12_OATT calc" xfId="15164" xr:uid="{00000000-0005-0000-0000-00005A3B0000}"/>
    <cellStyle name="40% - Accent1 13" xfId="15165" xr:uid="{00000000-0005-0000-0000-00005B3B0000}"/>
    <cellStyle name="40% - Accent1 14" xfId="15166" xr:uid="{00000000-0005-0000-0000-00005C3B0000}"/>
    <cellStyle name="40% - Accent1 15" xfId="15167" xr:uid="{00000000-0005-0000-0000-00005D3B0000}"/>
    <cellStyle name="40% - Accent1 16" xfId="15168" xr:uid="{00000000-0005-0000-0000-00005E3B0000}"/>
    <cellStyle name="40% - Accent1 17" xfId="15169" xr:uid="{00000000-0005-0000-0000-00005F3B0000}"/>
    <cellStyle name="40% - Accent1 18" xfId="15170" xr:uid="{00000000-0005-0000-0000-0000603B0000}"/>
    <cellStyle name="40% - Accent1 19" xfId="15171" xr:uid="{00000000-0005-0000-0000-0000613B0000}"/>
    <cellStyle name="40% - Accent1 2" xfId="15172" xr:uid="{00000000-0005-0000-0000-0000623B0000}"/>
    <cellStyle name="40% - Accent1 2 10" xfId="15173" xr:uid="{00000000-0005-0000-0000-0000633B0000}"/>
    <cellStyle name="40% - Accent1 2 11" xfId="15174" xr:uid="{00000000-0005-0000-0000-0000643B0000}"/>
    <cellStyle name="40% - Accent1 2 12" xfId="15175" xr:uid="{00000000-0005-0000-0000-0000653B0000}"/>
    <cellStyle name="40% - Accent1 2 13" xfId="15176" xr:uid="{00000000-0005-0000-0000-0000663B0000}"/>
    <cellStyle name="40% - Accent1 2 14" xfId="15177" xr:uid="{00000000-0005-0000-0000-0000673B0000}"/>
    <cellStyle name="40% - Accent1 2 15" xfId="55177" xr:uid="{00000000-0005-0000-0000-0000683B0000}"/>
    <cellStyle name="40% - Accent1 2 16" xfId="55364" xr:uid="{00000000-0005-0000-0000-0000693B0000}"/>
    <cellStyle name="40% - Accent1 2 2" xfId="15178" xr:uid="{00000000-0005-0000-0000-00006A3B0000}"/>
    <cellStyle name="40% - Accent1 2 2 10" xfId="15179" xr:uid="{00000000-0005-0000-0000-00006B3B0000}"/>
    <cellStyle name="40% - Accent1 2 2 11" xfId="15180" xr:uid="{00000000-0005-0000-0000-00006C3B0000}"/>
    <cellStyle name="40% - Accent1 2 2 12" xfId="15181" xr:uid="{00000000-0005-0000-0000-00006D3B0000}"/>
    <cellStyle name="40% - Accent1 2 2 13" xfId="15182" xr:uid="{00000000-0005-0000-0000-00006E3B0000}"/>
    <cellStyle name="40% - Accent1 2 2 14" xfId="15183" xr:uid="{00000000-0005-0000-0000-00006F3B0000}"/>
    <cellStyle name="40% - Accent1 2 2 15" xfId="15184" xr:uid="{00000000-0005-0000-0000-0000703B0000}"/>
    <cellStyle name="40% - Accent1 2 2 16" xfId="55365" xr:uid="{00000000-0005-0000-0000-0000713B0000}"/>
    <cellStyle name="40% - Accent1 2 2 2" xfId="15185" xr:uid="{00000000-0005-0000-0000-0000723B0000}"/>
    <cellStyle name="40% - Accent1 2 2 2 10" xfId="15186" xr:uid="{00000000-0005-0000-0000-0000733B0000}"/>
    <cellStyle name="40% - Accent1 2 2 2 11" xfId="15187" xr:uid="{00000000-0005-0000-0000-0000743B0000}"/>
    <cellStyle name="40% - Accent1 2 2 2 12" xfId="15188" xr:uid="{00000000-0005-0000-0000-0000753B0000}"/>
    <cellStyle name="40% - Accent1 2 2 2 13" xfId="55366" xr:uid="{00000000-0005-0000-0000-0000763B0000}"/>
    <cellStyle name="40% - Accent1 2 2 2 2" xfId="15189" xr:uid="{00000000-0005-0000-0000-0000773B0000}"/>
    <cellStyle name="40% - Accent1 2 2 2 2 10" xfId="15190" xr:uid="{00000000-0005-0000-0000-0000783B0000}"/>
    <cellStyle name="40% - Accent1 2 2 2 2 11" xfId="15191" xr:uid="{00000000-0005-0000-0000-0000793B0000}"/>
    <cellStyle name="40% - Accent1 2 2 2 2 2" xfId="15192" xr:uid="{00000000-0005-0000-0000-00007A3B0000}"/>
    <cellStyle name="40% - Accent1 2 2 2 2 2 10" xfId="15193" xr:uid="{00000000-0005-0000-0000-00007B3B0000}"/>
    <cellStyle name="40% - Accent1 2 2 2 2 2 11" xfId="15194" xr:uid="{00000000-0005-0000-0000-00007C3B0000}"/>
    <cellStyle name="40% - Accent1 2 2 2 2 2 2" xfId="15195" xr:uid="{00000000-0005-0000-0000-00007D3B0000}"/>
    <cellStyle name="40% - Accent1 2 2 2 2 2 2 2" xfId="15196" xr:uid="{00000000-0005-0000-0000-00007E3B0000}"/>
    <cellStyle name="40% - Accent1 2 2 2 2 2 2 2 2" xfId="15197" xr:uid="{00000000-0005-0000-0000-00007F3B0000}"/>
    <cellStyle name="40% - Accent1 2 2 2 2 2 2 2 3" xfId="15198" xr:uid="{00000000-0005-0000-0000-0000803B0000}"/>
    <cellStyle name="40% - Accent1 2 2 2 2 2 2 2_OATT calc" xfId="15199" xr:uid="{00000000-0005-0000-0000-0000813B0000}"/>
    <cellStyle name="40% - Accent1 2 2 2 2 2 2 3" xfId="15200" xr:uid="{00000000-0005-0000-0000-0000823B0000}"/>
    <cellStyle name="40% - Accent1 2 2 2 2 2 2 4" xfId="15201" xr:uid="{00000000-0005-0000-0000-0000833B0000}"/>
    <cellStyle name="40% - Accent1 2 2 2 2 2 2 5" xfId="15202" xr:uid="{00000000-0005-0000-0000-0000843B0000}"/>
    <cellStyle name="40% - Accent1 2 2 2 2 2 2_OATT calc" xfId="15203" xr:uid="{00000000-0005-0000-0000-0000853B0000}"/>
    <cellStyle name="40% - Accent1 2 2 2 2 2 3" xfId="15204" xr:uid="{00000000-0005-0000-0000-0000863B0000}"/>
    <cellStyle name="40% - Accent1 2 2 2 2 2 3 2" xfId="15205" xr:uid="{00000000-0005-0000-0000-0000873B0000}"/>
    <cellStyle name="40% - Accent1 2 2 2 2 2 3 2 2" xfId="15206" xr:uid="{00000000-0005-0000-0000-0000883B0000}"/>
    <cellStyle name="40% - Accent1 2 2 2 2 2 3 2 3" xfId="15207" xr:uid="{00000000-0005-0000-0000-0000893B0000}"/>
    <cellStyle name="40% - Accent1 2 2 2 2 2 3 2_OATT calc" xfId="15208" xr:uid="{00000000-0005-0000-0000-00008A3B0000}"/>
    <cellStyle name="40% - Accent1 2 2 2 2 2 3 3" xfId="15209" xr:uid="{00000000-0005-0000-0000-00008B3B0000}"/>
    <cellStyle name="40% - Accent1 2 2 2 2 2 3 4" xfId="15210" xr:uid="{00000000-0005-0000-0000-00008C3B0000}"/>
    <cellStyle name="40% - Accent1 2 2 2 2 2 3_OATT calc" xfId="15211" xr:uid="{00000000-0005-0000-0000-00008D3B0000}"/>
    <cellStyle name="40% - Accent1 2 2 2 2 2 4" xfId="15212" xr:uid="{00000000-0005-0000-0000-00008E3B0000}"/>
    <cellStyle name="40% - Accent1 2 2 2 2 2 4 2" xfId="15213" xr:uid="{00000000-0005-0000-0000-00008F3B0000}"/>
    <cellStyle name="40% - Accent1 2 2 2 2 2 4 3" xfId="15214" xr:uid="{00000000-0005-0000-0000-0000903B0000}"/>
    <cellStyle name="40% - Accent1 2 2 2 2 2 4_OATT calc" xfId="15215" xr:uid="{00000000-0005-0000-0000-0000913B0000}"/>
    <cellStyle name="40% - Accent1 2 2 2 2 2 5" xfId="15216" xr:uid="{00000000-0005-0000-0000-0000923B0000}"/>
    <cellStyle name="40% - Accent1 2 2 2 2 2 6" xfId="15217" xr:uid="{00000000-0005-0000-0000-0000933B0000}"/>
    <cellStyle name="40% - Accent1 2 2 2 2 2 7" xfId="15218" xr:uid="{00000000-0005-0000-0000-0000943B0000}"/>
    <cellStyle name="40% - Accent1 2 2 2 2 2 8" xfId="15219" xr:uid="{00000000-0005-0000-0000-0000953B0000}"/>
    <cellStyle name="40% - Accent1 2 2 2 2 2 9" xfId="15220" xr:uid="{00000000-0005-0000-0000-0000963B0000}"/>
    <cellStyle name="40% - Accent1 2 2 2 2 2_OATT calc" xfId="15221" xr:uid="{00000000-0005-0000-0000-0000973B0000}"/>
    <cellStyle name="40% - Accent1 2 2 2 2 3" xfId="15222" xr:uid="{00000000-0005-0000-0000-0000983B0000}"/>
    <cellStyle name="40% - Accent1 2 2 2 2 3 2" xfId="15223" xr:uid="{00000000-0005-0000-0000-0000993B0000}"/>
    <cellStyle name="40% - Accent1 2 2 2 2 3 2 2" xfId="15224" xr:uid="{00000000-0005-0000-0000-00009A3B0000}"/>
    <cellStyle name="40% - Accent1 2 2 2 2 3 2 3" xfId="15225" xr:uid="{00000000-0005-0000-0000-00009B3B0000}"/>
    <cellStyle name="40% - Accent1 2 2 2 2 3 2_OATT calc" xfId="15226" xr:uid="{00000000-0005-0000-0000-00009C3B0000}"/>
    <cellStyle name="40% - Accent1 2 2 2 2 3 3" xfId="15227" xr:uid="{00000000-0005-0000-0000-00009D3B0000}"/>
    <cellStyle name="40% - Accent1 2 2 2 2 3 4" xfId="15228" xr:uid="{00000000-0005-0000-0000-00009E3B0000}"/>
    <cellStyle name="40% - Accent1 2 2 2 2 3 5" xfId="15229" xr:uid="{00000000-0005-0000-0000-00009F3B0000}"/>
    <cellStyle name="40% - Accent1 2 2 2 2 3_OATT calc" xfId="15230" xr:uid="{00000000-0005-0000-0000-0000A03B0000}"/>
    <cellStyle name="40% - Accent1 2 2 2 2 4" xfId="15231" xr:uid="{00000000-0005-0000-0000-0000A13B0000}"/>
    <cellStyle name="40% - Accent1 2 2 2 2 4 2" xfId="15232" xr:uid="{00000000-0005-0000-0000-0000A23B0000}"/>
    <cellStyle name="40% - Accent1 2 2 2 2 4 2 2" xfId="15233" xr:uid="{00000000-0005-0000-0000-0000A33B0000}"/>
    <cellStyle name="40% - Accent1 2 2 2 2 4 2 3" xfId="15234" xr:uid="{00000000-0005-0000-0000-0000A43B0000}"/>
    <cellStyle name="40% - Accent1 2 2 2 2 4 2_OATT calc" xfId="15235" xr:uid="{00000000-0005-0000-0000-0000A53B0000}"/>
    <cellStyle name="40% - Accent1 2 2 2 2 4 3" xfId="15236" xr:uid="{00000000-0005-0000-0000-0000A63B0000}"/>
    <cellStyle name="40% - Accent1 2 2 2 2 4 4" xfId="15237" xr:uid="{00000000-0005-0000-0000-0000A73B0000}"/>
    <cellStyle name="40% - Accent1 2 2 2 2 4_OATT calc" xfId="15238" xr:uid="{00000000-0005-0000-0000-0000A83B0000}"/>
    <cellStyle name="40% - Accent1 2 2 2 2 5" xfId="15239" xr:uid="{00000000-0005-0000-0000-0000A93B0000}"/>
    <cellStyle name="40% - Accent1 2 2 2 2 5 2" xfId="15240" xr:uid="{00000000-0005-0000-0000-0000AA3B0000}"/>
    <cellStyle name="40% - Accent1 2 2 2 2 5 3" xfId="15241" xr:uid="{00000000-0005-0000-0000-0000AB3B0000}"/>
    <cellStyle name="40% - Accent1 2 2 2 2 5_OATT calc" xfId="15242" xr:uid="{00000000-0005-0000-0000-0000AC3B0000}"/>
    <cellStyle name="40% - Accent1 2 2 2 2 6" xfId="15243" xr:uid="{00000000-0005-0000-0000-0000AD3B0000}"/>
    <cellStyle name="40% - Accent1 2 2 2 2 7" xfId="15244" xr:uid="{00000000-0005-0000-0000-0000AE3B0000}"/>
    <cellStyle name="40% - Accent1 2 2 2 2 8" xfId="15245" xr:uid="{00000000-0005-0000-0000-0000AF3B0000}"/>
    <cellStyle name="40% - Accent1 2 2 2 2 9" xfId="15246" xr:uid="{00000000-0005-0000-0000-0000B03B0000}"/>
    <cellStyle name="40% - Accent1 2 2 2 2_OATT calc" xfId="15247" xr:uid="{00000000-0005-0000-0000-0000B13B0000}"/>
    <cellStyle name="40% - Accent1 2 2 2 3" xfId="15248" xr:uid="{00000000-0005-0000-0000-0000B23B0000}"/>
    <cellStyle name="40% - Accent1 2 2 2 3 10" xfId="15249" xr:uid="{00000000-0005-0000-0000-0000B33B0000}"/>
    <cellStyle name="40% - Accent1 2 2 2 3 11" xfId="15250" xr:uid="{00000000-0005-0000-0000-0000B43B0000}"/>
    <cellStyle name="40% - Accent1 2 2 2 3 2" xfId="15251" xr:uid="{00000000-0005-0000-0000-0000B53B0000}"/>
    <cellStyle name="40% - Accent1 2 2 2 3 2 2" xfId="15252" xr:uid="{00000000-0005-0000-0000-0000B63B0000}"/>
    <cellStyle name="40% - Accent1 2 2 2 3 2 2 2" xfId="15253" xr:uid="{00000000-0005-0000-0000-0000B73B0000}"/>
    <cellStyle name="40% - Accent1 2 2 2 3 2 2 3" xfId="15254" xr:uid="{00000000-0005-0000-0000-0000B83B0000}"/>
    <cellStyle name="40% - Accent1 2 2 2 3 2 2_OATT calc" xfId="15255" xr:uid="{00000000-0005-0000-0000-0000B93B0000}"/>
    <cellStyle name="40% - Accent1 2 2 2 3 2 3" xfId="15256" xr:uid="{00000000-0005-0000-0000-0000BA3B0000}"/>
    <cellStyle name="40% - Accent1 2 2 2 3 2 4" xfId="15257" xr:uid="{00000000-0005-0000-0000-0000BB3B0000}"/>
    <cellStyle name="40% - Accent1 2 2 2 3 2 5" xfId="15258" xr:uid="{00000000-0005-0000-0000-0000BC3B0000}"/>
    <cellStyle name="40% - Accent1 2 2 2 3 2_OATT calc" xfId="15259" xr:uid="{00000000-0005-0000-0000-0000BD3B0000}"/>
    <cellStyle name="40% - Accent1 2 2 2 3 3" xfId="15260" xr:uid="{00000000-0005-0000-0000-0000BE3B0000}"/>
    <cellStyle name="40% - Accent1 2 2 2 3 3 2" xfId="15261" xr:uid="{00000000-0005-0000-0000-0000BF3B0000}"/>
    <cellStyle name="40% - Accent1 2 2 2 3 3 2 2" xfId="15262" xr:uid="{00000000-0005-0000-0000-0000C03B0000}"/>
    <cellStyle name="40% - Accent1 2 2 2 3 3 2 3" xfId="15263" xr:uid="{00000000-0005-0000-0000-0000C13B0000}"/>
    <cellStyle name="40% - Accent1 2 2 2 3 3 2_OATT calc" xfId="15264" xr:uid="{00000000-0005-0000-0000-0000C23B0000}"/>
    <cellStyle name="40% - Accent1 2 2 2 3 3 3" xfId="15265" xr:uid="{00000000-0005-0000-0000-0000C33B0000}"/>
    <cellStyle name="40% - Accent1 2 2 2 3 3 4" xfId="15266" xr:uid="{00000000-0005-0000-0000-0000C43B0000}"/>
    <cellStyle name="40% - Accent1 2 2 2 3 3_OATT calc" xfId="15267" xr:uid="{00000000-0005-0000-0000-0000C53B0000}"/>
    <cellStyle name="40% - Accent1 2 2 2 3 4" xfId="15268" xr:uid="{00000000-0005-0000-0000-0000C63B0000}"/>
    <cellStyle name="40% - Accent1 2 2 2 3 4 2" xfId="15269" xr:uid="{00000000-0005-0000-0000-0000C73B0000}"/>
    <cellStyle name="40% - Accent1 2 2 2 3 4 3" xfId="15270" xr:uid="{00000000-0005-0000-0000-0000C83B0000}"/>
    <cellStyle name="40% - Accent1 2 2 2 3 4_OATT calc" xfId="15271" xr:uid="{00000000-0005-0000-0000-0000C93B0000}"/>
    <cellStyle name="40% - Accent1 2 2 2 3 5" xfId="15272" xr:uid="{00000000-0005-0000-0000-0000CA3B0000}"/>
    <cellStyle name="40% - Accent1 2 2 2 3 6" xfId="15273" xr:uid="{00000000-0005-0000-0000-0000CB3B0000}"/>
    <cellStyle name="40% - Accent1 2 2 2 3 7" xfId="15274" xr:uid="{00000000-0005-0000-0000-0000CC3B0000}"/>
    <cellStyle name="40% - Accent1 2 2 2 3 8" xfId="15275" xr:uid="{00000000-0005-0000-0000-0000CD3B0000}"/>
    <cellStyle name="40% - Accent1 2 2 2 3 9" xfId="15276" xr:uid="{00000000-0005-0000-0000-0000CE3B0000}"/>
    <cellStyle name="40% - Accent1 2 2 2 3_OATT calc" xfId="15277" xr:uid="{00000000-0005-0000-0000-0000CF3B0000}"/>
    <cellStyle name="40% - Accent1 2 2 2 4" xfId="15278" xr:uid="{00000000-0005-0000-0000-0000D03B0000}"/>
    <cellStyle name="40% - Accent1 2 2 2 4 2" xfId="15279" xr:uid="{00000000-0005-0000-0000-0000D13B0000}"/>
    <cellStyle name="40% - Accent1 2 2 2 4 2 2" xfId="15280" xr:uid="{00000000-0005-0000-0000-0000D23B0000}"/>
    <cellStyle name="40% - Accent1 2 2 2 4 2 3" xfId="15281" xr:uid="{00000000-0005-0000-0000-0000D33B0000}"/>
    <cellStyle name="40% - Accent1 2 2 2 4 2_OATT calc" xfId="15282" xr:uid="{00000000-0005-0000-0000-0000D43B0000}"/>
    <cellStyle name="40% - Accent1 2 2 2 4 3" xfId="15283" xr:uid="{00000000-0005-0000-0000-0000D53B0000}"/>
    <cellStyle name="40% - Accent1 2 2 2 4 4" xfId="15284" xr:uid="{00000000-0005-0000-0000-0000D63B0000}"/>
    <cellStyle name="40% - Accent1 2 2 2 4 5" xfId="15285" xr:uid="{00000000-0005-0000-0000-0000D73B0000}"/>
    <cellStyle name="40% - Accent1 2 2 2 4_OATT calc" xfId="15286" xr:uid="{00000000-0005-0000-0000-0000D83B0000}"/>
    <cellStyle name="40% - Accent1 2 2 2 5" xfId="15287" xr:uid="{00000000-0005-0000-0000-0000D93B0000}"/>
    <cellStyle name="40% - Accent1 2 2 2 5 2" xfId="15288" xr:uid="{00000000-0005-0000-0000-0000DA3B0000}"/>
    <cellStyle name="40% - Accent1 2 2 2 5 2 2" xfId="15289" xr:uid="{00000000-0005-0000-0000-0000DB3B0000}"/>
    <cellStyle name="40% - Accent1 2 2 2 5 2 3" xfId="15290" xr:uid="{00000000-0005-0000-0000-0000DC3B0000}"/>
    <cellStyle name="40% - Accent1 2 2 2 5 2_OATT calc" xfId="15291" xr:uid="{00000000-0005-0000-0000-0000DD3B0000}"/>
    <cellStyle name="40% - Accent1 2 2 2 5 3" xfId="15292" xr:uid="{00000000-0005-0000-0000-0000DE3B0000}"/>
    <cellStyle name="40% - Accent1 2 2 2 5 4" xfId="15293" xr:uid="{00000000-0005-0000-0000-0000DF3B0000}"/>
    <cellStyle name="40% - Accent1 2 2 2 5_OATT calc" xfId="15294" xr:uid="{00000000-0005-0000-0000-0000E03B0000}"/>
    <cellStyle name="40% - Accent1 2 2 2 6" xfId="15295" xr:uid="{00000000-0005-0000-0000-0000E13B0000}"/>
    <cellStyle name="40% - Accent1 2 2 2 6 2" xfId="15296" xr:uid="{00000000-0005-0000-0000-0000E23B0000}"/>
    <cellStyle name="40% - Accent1 2 2 2 6 3" xfId="15297" xr:uid="{00000000-0005-0000-0000-0000E33B0000}"/>
    <cellStyle name="40% - Accent1 2 2 2 6_OATT calc" xfId="15298" xr:uid="{00000000-0005-0000-0000-0000E43B0000}"/>
    <cellStyle name="40% - Accent1 2 2 2 7" xfId="15299" xr:uid="{00000000-0005-0000-0000-0000E53B0000}"/>
    <cellStyle name="40% - Accent1 2 2 2 8" xfId="15300" xr:uid="{00000000-0005-0000-0000-0000E63B0000}"/>
    <cellStyle name="40% - Accent1 2 2 2 9" xfId="15301" xr:uid="{00000000-0005-0000-0000-0000E73B0000}"/>
    <cellStyle name="40% - Accent1 2 2 2_OATT calc" xfId="15302" xr:uid="{00000000-0005-0000-0000-0000E83B0000}"/>
    <cellStyle name="40% - Accent1 2 2 3" xfId="15303" xr:uid="{00000000-0005-0000-0000-0000E93B0000}"/>
    <cellStyle name="40% - Accent1 2 2 3 10" xfId="15304" xr:uid="{00000000-0005-0000-0000-0000EA3B0000}"/>
    <cellStyle name="40% - Accent1 2 2 3 11" xfId="15305" xr:uid="{00000000-0005-0000-0000-0000EB3B0000}"/>
    <cellStyle name="40% - Accent1 2 2 3 12" xfId="15306" xr:uid="{00000000-0005-0000-0000-0000EC3B0000}"/>
    <cellStyle name="40% - Accent1 2 2 3 13" xfId="55367" xr:uid="{00000000-0005-0000-0000-0000ED3B0000}"/>
    <cellStyle name="40% - Accent1 2 2 3 2" xfId="15307" xr:uid="{00000000-0005-0000-0000-0000EE3B0000}"/>
    <cellStyle name="40% - Accent1 2 2 3 2 10" xfId="15308" xr:uid="{00000000-0005-0000-0000-0000EF3B0000}"/>
    <cellStyle name="40% - Accent1 2 2 3 2 11" xfId="15309" xr:uid="{00000000-0005-0000-0000-0000F03B0000}"/>
    <cellStyle name="40% - Accent1 2 2 3 2 2" xfId="15310" xr:uid="{00000000-0005-0000-0000-0000F13B0000}"/>
    <cellStyle name="40% - Accent1 2 2 3 2 2 10" xfId="15311" xr:uid="{00000000-0005-0000-0000-0000F23B0000}"/>
    <cellStyle name="40% - Accent1 2 2 3 2 2 11" xfId="15312" xr:uid="{00000000-0005-0000-0000-0000F33B0000}"/>
    <cellStyle name="40% - Accent1 2 2 3 2 2 2" xfId="15313" xr:uid="{00000000-0005-0000-0000-0000F43B0000}"/>
    <cellStyle name="40% - Accent1 2 2 3 2 2 2 2" xfId="15314" xr:uid="{00000000-0005-0000-0000-0000F53B0000}"/>
    <cellStyle name="40% - Accent1 2 2 3 2 2 2 2 2" xfId="15315" xr:uid="{00000000-0005-0000-0000-0000F63B0000}"/>
    <cellStyle name="40% - Accent1 2 2 3 2 2 2 2 3" xfId="15316" xr:uid="{00000000-0005-0000-0000-0000F73B0000}"/>
    <cellStyle name="40% - Accent1 2 2 3 2 2 2 2_OATT calc" xfId="15317" xr:uid="{00000000-0005-0000-0000-0000F83B0000}"/>
    <cellStyle name="40% - Accent1 2 2 3 2 2 2 3" xfId="15318" xr:uid="{00000000-0005-0000-0000-0000F93B0000}"/>
    <cellStyle name="40% - Accent1 2 2 3 2 2 2 4" xfId="15319" xr:uid="{00000000-0005-0000-0000-0000FA3B0000}"/>
    <cellStyle name="40% - Accent1 2 2 3 2 2 2 5" xfId="15320" xr:uid="{00000000-0005-0000-0000-0000FB3B0000}"/>
    <cellStyle name="40% - Accent1 2 2 3 2 2 2_OATT calc" xfId="15321" xr:uid="{00000000-0005-0000-0000-0000FC3B0000}"/>
    <cellStyle name="40% - Accent1 2 2 3 2 2 3" xfId="15322" xr:uid="{00000000-0005-0000-0000-0000FD3B0000}"/>
    <cellStyle name="40% - Accent1 2 2 3 2 2 3 2" xfId="15323" xr:uid="{00000000-0005-0000-0000-0000FE3B0000}"/>
    <cellStyle name="40% - Accent1 2 2 3 2 2 3 2 2" xfId="15324" xr:uid="{00000000-0005-0000-0000-0000FF3B0000}"/>
    <cellStyle name="40% - Accent1 2 2 3 2 2 3 2 3" xfId="15325" xr:uid="{00000000-0005-0000-0000-0000003C0000}"/>
    <cellStyle name="40% - Accent1 2 2 3 2 2 3 2_OATT calc" xfId="15326" xr:uid="{00000000-0005-0000-0000-0000013C0000}"/>
    <cellStyle name="40% - Accent1 2 2 3 2 2 3 3" xfId="15327" xr:uid="{00000000-0005-0000-0000-0000023C0000}"/>
    <cellStyle name="40% - Accent1 2 2 3 2 2 3 4" xfId="15328" xr:uid="{00000000-0005-0000-0000-0000033C0000}"/>
    <cellStyle name="40% - Accent1 2 2 3 2 2 3_OATT calc" xfId="15329" xr:uid="{00000000-0005-0000-0000-0000043C0000}"/>
    <cellStyle name="40% - Accent1 2 2 3 2 2 4" xfId="15330" xr:uid="{00000000-0005-0000-0000-0000053C0000}"/>
    <cellStyle name="40% - Accent1 2 2 3 2 2 4 2" xfId="15331" xr:uid="{00000000-0005-0000-0000-0000063C0000}"/>
    <cellStyle name="40% - Accent1 2 2 3 2 2 4 3" xfId="15332" xr:uid="{00000000-0005-0000-0000-0000073C0000}"/>
    <cellStyle name="40% - Accent1 2 2 3 2 2 4_OATT calc" xfId="15333" xr:uid="{00000000-0005-0000-0000-0000083C0000}"/>
    <cellStyle name="40% - Accent1 2 2 3 2 2 5" xfId="15334" xr:uid="{00000000-0005-0000-0000-0000093C0000}"/>
    <cellStyle name="40% - Accent1 2 2 3 2 2 6" xfId="15335" xr:uid="{00000000-0005-0000-0000-00000A3C0000}"/>
    <cellStyle name="40% - Accent1 2 2 3 2 2 7" xfId="15336" xr:uid="{00000000-0005-0000-0000-00000B3C0000}"/>
    <cellStyle name="40% - Accent1 2 2 3 2 2 8" xfId="15337" xr:uid="{00000000-0005-0000-0000-00000C3C0000}"/>
    <cellStyle name="40% - Accent1 2 2 3 2 2 9" xfId="15338" xr:uid="{00000000-0005-0000-0000-00000D3C0000}"/>
    <cellStyle name="40% - Accent1 2 2 3 2 2_OATT calc" xfId="15339" xr:uid="{00000000-0005-0000-0000-00000E3C0000}"/>
    <cellStyle name="40% - Accent1 2 2 3 2 3" xfId="15340" xr:uid="{00000000-0005-0000-0000-00000F3C0000}"/>
    <cellStyle name="40% - Accent1 2 2 3 2 3 2" xfId="15341" xr:uid="{00000000-0005-0000-0000-0000103C0000}"/>
    <cellStyle name="40% - Accent1 2 2 3 2 3 2 2" xfId="15342" xr:uid="{00000000-0005-0000-0000-0000113C0000}"/>
    <cellStyle name="40% - Accent1 2 2 3 2 3 2 3" xfId="15343" xr:uid="{00000000-0005-0000-0000-0000123C0000}"/>
    <cellStyle name="40% - Accent1 2 2 3 2 3 2_OATT calc" xfId="15344" xr:uid="{00000000-0005-0000-0000-0000133C0000}"/>
    <cellStyle name="40% - Accent1 2 2 3 2 3 3" xfId="15345" xr:uid="{00000000-0005-0000-0000-0000143C0000}"/>
    <cellStyle name="40% - Accent1 2 2 3 2 3 4" xfId="15346" xr:uid="{00000000-0005-0000-0000-0000153C0000}"/>
    <cellStyle name="40% - Accent1 2 2 3 2 3 5" xfId="15347" xr:uid="{00000000-0005-0000-0000-0000163C0000}"/>
    <cellStyle name="40% - Accent1 2 2 3 2 3_OATT calc" xfId="15348" xr:uid="{00000000-0005-0000-0000-0000173C0000}"/>
    <cellStyle name="40% - Accent1 2 2 3 2 4" xfId="15349" xr:uid="{00000000-0005-0000-0000-0000183C0000}"/>
    <cellStyle name="40% - Accent1 2 2 3 2 4 2" xfId="15350" xr:uid="{00000000-0005-0000-0000-0000193C0000}"/>
    <cellStyle name="40% - Accent1 2 2 3 2 4 2 2" xfId="15351" xr:uid="{00000000-0005-0000-0000-00001A3C0000}"/>
    <cellStyle name="40% - Accent1 2 2 3 2 4 2 3" xfId="15352" xr:uid="{00000000-0005-0000-0000-00001B3C0000}"/>
    <cellStyle name="40% - Accent1 2 2 3 2 4 2_OATT calc" xfId="15353" xr:uid="{00000000-0005-0000-0000-00001C3C0000}"/>
    <cellStyle name="40% - Accent1 2 2 3 2 4 3" xfId="15354" xr:uid="{00000000-0005-0000-0000-00001D3C0000}"/>
    <cellStyle name="40% - Accent1 2 2 3 2 4 4" xfId="15355" xr:uid="{00000000-0005-0000-0000-00001E3C0000}"/>
    <cellStyle name="40% - Accent1 2 2 3 2 4_OATT calc" xfId="15356" xr:uid="{00000000-0005-0000-0000-00001F3C0000}"/>
    <cellStyle name="40% - Accent1 2 2 3 2 5" xfId="15357" xr:uid="{00000000-0005-0000-0000-0000203C0000}"/>
    <cellStyle name="40% - Accent1 2 2 3 2 5 2" xfId="15358" xr:uid="{00000000-0005-0000-0000-0000213C0000}"/>
    <cellStyle name="40% - Accent1 2 2 3 2 5 3" xfId="15359" xr:uid="{00000000-0005-0000-0000-0000223C0000}"/>
    <cellStyle name="40% - Accent1 2 2 3 2 5_OATT calc" xfId="15360" xr:uid="{00000000-0005-0000-0000-0000233C0000}"/>
    <cellStyle name="40% - Accent1 2 2 3 2 6" xfId="15361" xr:uid="{00000000-0005-0000-0000-0000243C0000}"/>
    <cellStyle name="40% - Accent1 2 2 3 2 7" xfId="15362" xr:uid="{00000000-0005-0000-0000-0000253C0000}"/>
    <cellStyle name="40% - Accent1 2 2 3 2 8" xfId="15363" xr:uid="{00000000-0005-0000-0000-0000263C0000}"/>
    <cellStyle name="40% - Accent1 2 2 3 2 9" xfId="15364" xr:uid="{00000000-0005-0000-0000-0000273C0000}"/>
    <cellStyle name="40% - Accent1 2 2 3 2_OATT calc" xfId="15365" xr:uid="{00000000-0005-0000-0000-0000283C0000}"/>
    <cellStyle name="40% - Accent1 2 2 3 3" xfId="15366" xr:uid="{00000000-0005-0000-0000-0000293C0000}"/>
    <cellStyle name="40% - Accent1 2 2 3 3 10" xfId="15367" xr:uid="{00000000-0005-0000-0000-00002A3C0000}"/>
    <cellStyle name="40% - Accent1 2 2 3 3 11" xfId="15368" xr:uid="{00000000-0005-0000-0000-00002B3C0000}"/>
    <cellStyle name="40% - Accent1 2 2 3 3 2" xfId="15369" xr:uid="{00000000-0005-0000-0000-00002C3C0000}"/>
    <cellStyle name="40% - Accent1 2 2 3 3 2 2" xfId="15370" xr:uid="{00000000-0005-0000-0000-00002D3C0000}"/>
    <cellStyle name="40% - Accent1 2 2 3 3 2 2 2" xfId="15371" xr:uid="{00000000-0005-0000-0000-00002E3C0000}"/>
    <cellStyle name="40% - Accent1 2 2 3 3 2 2 3" xfId="15372" xr:uid="{00000000-0005-0000-0000-00002F3C0000}"/>
    <cellStyle name="40% - Accent1 2 2 3 3 2 2_OATT calc" xfId="15373" xr:uid="{00000000-0005-0000-0000-0000303C0000}"/>
    <cellStyle name="40% - Accent1 2 2 3 3 2 3" xfId="15374" xr:uid="{00000000-0005-0000-0000-0000313C0000}"/>
    <cellStyle name="40% - Accent1 2 2 3 3 2 4" xfId="15375" xr:uid="{00000000-0005-0000-0000-0000323C0000}"/>
    <cellStyle name="40% - Accent1 2 2 3 3 2 5" xfId="15376" xr:uid="{00000000-0005-0000-0000-0000333C0000}"/>
    <cellStyle name="40% - Accent1 2 2 3 3 2_OATT calc" xfId="15377" xr:uid="{00000000-0005-0000-0000-0000343C0000}"/>
    <cellStyle name="40% - Accent1 2 2 3 3 3" xfId="15378" xr:uid="{00000000-0005-0000-0000-0000353C0000}"/>
    <cellStyle name="40% - Accent1 2 2 3 3 3 2" xfId="15379" xr:uid="{00000000-0005-0000-0000-0000363C0000}"/>
    <cellStyle name="40% - Accent1 2 2 3 3 3 2 2" xfId="15380" xr:uid="{00000000-0005-0000-0000-0000373C0000}"/>
    <cellStyle name="40% - Accent1 2 2 3 3 3 2 3" xfId="15381" xr:uid="{00000000-0005-0000-0000-0000383C0000}"/>
    <cellStyle name="40% - Accent1 2 2 3 3 3 2_OATT calc" xfId="15382" xr:uid="{00000000-0005-0000-0000-0000393C0000}"/>
    <cellStyle name="40% - Accent1 2 2 3 3 3 3" xfId="15383" xr:uid="{00000000-0005-0000-0000-00003A3C0000}"/>
    <cellStyle name="40% - Accent1 2 2 3 3 3 4" xfId="15384" xr:uid="{00000000-0005-0000-0000-00003B3C0000}"/>
    <cellStyle name="40% - Accent1 2 2 3 3 3_OATT calc" xfId="15385" xr:uid="{00000000-0005-0000-0000-00003C3C0000}"/>
    <cellStyle name="40% - Accent1 2 2 3 3 4" xfId="15386" xr:uid="{00000000-0005-0000-0000-00003D3C0000}"/>
    <cellStyle name="40% - Accent1 2 2 3 3 4 2" xfId="15387" xr:uid="{00000000-0005-0000-0000-00003E3C0000}"/>
    <cellStyle name="40% - Accent1 2 2 3 3 4 3" xfId="15388" xr:uid="{00000000-0005-0000-0000-00003F3C0000}"/>
    <cellStyle name="40% - Accent1 2 2 3 3 4_OATT calc" xfId="15389" xr:uid="{00000000-0005-0000-0000-0000403C0000}"/>
    <cellStyle name="40% - Accent1 2 2 3 3 5" xfId="15390" xr:uid="{00000000-0005-0000-0000-0000413C0000}"/>
    <cellStyle name="40% - Accent1 2 2 3 3 6" xfId="15391" xr:uid="{00000000-0005-0000-0000-0000423C0000}"/>
    <cellStyle name="40% - Accent1 2 2 3 3 7" xfId="15392" xr:uid="{00000000-0005-0000-0000-0000433C0000}"/>
    <cellStyle name="40% - Accent1 2 2 3 3 8" xfId="15393" xr:uid="{00000000-0005-0000-0000-0000443C0000}"/>
    <cellStyle name="40% - Accent1 2 2 3 3 9" xfId="15394" xr:uid="{00000000-0005-0000-0000-0000453C0000}"/>
    <cellStyle name="40% - Accent1 2 2 3 3_OATT calc" xfId="15395" xr:uid="{00000000-0005-0000-0000-0000463C0000}"/>
    <cellStyle name="40% - Accent1 2 2 3 4" xfId="15396" xr:uid="{00000000-0005-0000-0000-0000473C0000}"/>
    <cellStyle name="40% - Accent1 2 2 3 4 2" xfId="15397" xr:uid="{00000000-0005-0000-0000-0000483C0000}"/>
    <cellStyle name="40% - Accent1 2 2 3 4 2 2" xfId="15398" xr:uid="{00000000-0005-0000-0000-0000493C0000}"/>
    <cellStyle name="40% - Accent1 2 2 3 4 2 3" xfId="15399" xr:uid="{00000000-0005-0000-0000-00004A3C0000}"/>
    <cellStyle name="40% - Accent1 2 2 3 4 2_OATT calc" xfId="15400" xr:uid="{00000000-0005-0000-0000-00004B3C0000}"/>
    <cellStyle name="40% - Accent1 2 2 3 4 3" xfId="15401" xr:uid="{00000000-0005-0000-0000-00004C3C0000}"/>
    <cellStyle name="40% - Accent1 2 2 3 4 4" xfId="15402" xr:uid="{00000000-0005-0000-0000-00004D3C0000}"/>
    <cellStyle name="40% - Accent1 2 2 3 4 5" xfId="15403" xr:uid="{00000000-0005-0000-0000-00004E3C0000}"/>
    <cellStyle name="40% - Accent1 2 2 3 4_OATT calc" xfId="15404" xr:uid="{00000000-0005-0000-0000-00004F3C0000}"/>
    <cellStyle name="40% - Accent1 2 2 3 5" xfId="15405" xr:uid="{00000000-0005-0000-0000-0000503C0000}"/>
    <cellStyle name="40% - Accent1 2 2 3 5 2" xfId="15406" xr:uid="{00000000-0005-0000-0000-0000513C0000}"/>
    <cellStyle name="40% - Accent1 2 2 3 5 2 2" xfId="15407" xr:uid="{00000000-0005-0000-0000-0000523C0000}"/>
    <cellStyle name="40% - Accent1 2 2 3 5 2 3" xfId="15408" xr:uid="{00000000-0005-0000-0000-0000533C0000}"/>
    <cellStyle name="40% - Accent1 2 2 3 5 2_OATT calc" xfId="15409" xr:uid="{00000000-0005-0000-0000-0000543C0000}"/>
    <cellStyle name="40% - Accent1 2 2 3 5 3" xfId="15410" xr:uid="{00000000-0005-0000-0000-0000553C0000}"/>
    <cellStyle name="40% - Accent1 2 2 3 5 4" xfId="15411" xr:uid="{00000000-0005-0000-0000-0000563C0000}"/>
    <cellStyle name="40% - Accent1 2 2 3 5_OATT calc" xfId="15412" xr:uid="{00000000-0005-0000-0000-0000573C0000}"/>
    <cellStyle name="40% - Accent1 2 2 3 6" xfId="15413" xr:uid="{00000000-0005-0000-0000-0000583C0000}"/>
    <cellStyle name="40% - Accent1 2 2 3 6 2" xfId="15414" xr:uid="{00000000-0005-0000-0000-0000593C0000}"/>
    <cellStyle name="40% - Accent1 2 2 3 6 3" xfId="15415" xr:uid="{00000000-0005-0000-0000-00005A3C0000}"/>
    <cellStyle name="40% - Accent1 2 2 3 6_OATT calc" xfId="15416" xr:uid="{00000000-0005-0000-0000-00005B3C0000}"/>
    <cellStyle name="40% - Accent1 2 2 3 7" xfId="15417" xr:uid="{00000000-0005-0000-0000-00005C3C0000}"/>
    <cellStyle name="40% - Accent1 2 2 3 8" xfId="15418" xr:uid="{00000000-0005-0000-0000-00005D3C0000}"/>
    <cellStyle name="40% - Accent1 2 2 3 9" xfId="15419" xr:uid="{00000000-0005-0000-0000-00005E3C0000}"/>
    <cellStyle name="40% - Accent1 2 2 3_OATT calc" xfId="15420" xr:uid="{00000000-0005-0000-0000-00005F3C0000}"/>
    <cellStyle name="40% - Accent1 2 2 4" xfId="15421" xr:uid="{00000000-0005-0000-0000-0000603C0000}"/>
    <cellStyle name="40% - Accent1 2 2 4 10" xfId="15422" xr:uid="{00000000-0005-0000-0000-0000613C0000}"/>
    <cellStyle name="40% - Accent1 2 2 4 11" xfId="15423" xr:uid="{00000000-0005-0000-0000-0000623C0000}"/>
    <cellStyle name="40% - Accent1 2 2 4 12" xfId="55368" xr:uid="{00000000-0005-0000-0000-0000633C0000}"/>
    <cellStyle name="40% - Accent1 2 2 4 2" xfId="15424" xr:uid="{00000000-0005-0000-0000-0000643C0000}"/>
    <cellStyle name="40% - Accent1 2 2 4 2 10" xfId="15425" xr:uid="{00000000-0005-0000-0000-0000653C0000}"/>
    <cellStyle name="40% - Accent1 2 2 4 2 11" xfId="15426" xr:uid="{00000000-0005-0000-0000-0000663C0000}"/>
    <cellStyle name="40% - Accent1 2 2 4 2 2" xfId="15427" xr:uid="{00000000-0005-0000-0000-0000673C0000}"/>
    <cellStyle name="40% - Accent1 2 2 4 2 2 2" xfId="15428" xr:uid="{00000000-0005-0000-0000-0000683C0000}"/>
    <cellStyle name="40% - Accent1 2 2 4 2 2 2 2" xfId="15429" xr:uid="{00000000-0005-0000-0000-0000693C0000}"/>
    <cellStyle name="40% - Accent1 2 2 4 2 2 2 3" xfId="15430" xr:uid="{00000000-0005-0000-0000-00006A3C0000}"/>
    <cellStyle name="40% - Accent1 2 2 4 2 2 2_OATT calc" xfId="15431" xr:uid="{00000000-0005-0000-0000-00006B3C0000}"/>
    <cellStyle name="40% - Accent1 2 2 4 2 2 3" xfId="15432" xr:uid="{00000000-0005-0000-0000-00006C3C0000}"/>
    <cellStyle name="40% - Accent1 2 2 4 2 2 4" xfId="15433" xr:uid="{00000000-0005-0000-0000-00006D3C0000}"/>
    <cellStyle name="40% - Accent1 2 2 4 2 2 5" xfId="15434" xr:uid="{00000000-0005-0000-0000-00006E3C0000}"/>
    <cellStyle name="40% - Accent1 2 2 4 2 2_OATT calc" xfId="15435" xr:uid="{00000000-0005-0000-0000-00006F3C0000}"/>
    <cellStyle name="40% - Accent1 2 2 4 2 3" xfId="15436" xr:uid="{00000000-0005-0000-0000-0000703C0000}"/>
    <cellStyle name="40% - Accent1 2 2 4 2 3 2" xfId="15437" xr:uid="{00000000-0005-0000-0000-0000713C0000}"/>
    <cellStyle name="40% - Accent1 2 2 4 2 3 2 2" xfId="15438" xr:uid="{00000000-0005-0000-0000-0000723C0000}"/>
    <cellStyle name="40% - Accent1 2 2 4 2 3 2 3" xfId="15439" xr:uid="{00000000-0005-0000-0000-0000733C0000}"/>
    <cellStyle name="40% - Accent1 2 2 4 2 3 2_OATT calc" xfId="15440" xr:uid="{00000000-0005-0000-0000-0000743C0000}"/>
    <cellStyle name="40% - Accent1 2 2 4 2 3 3" xfId="15441" xr:uid="{00000000-0005-0000-0000-0000753C0000}"/>
    <cellStyle name="40% - Accent1 2 2 4 2 3 4" xfId="15442" xr:uid="{00000000-0005-0000-0000-0000763C0000}"/>
    <cellStyle name="40% - Accent1 2 2 4 2 3_OATT calc" xfId="15443" xr:uid="{00000000-0005-0000-0000-0000773C0000}"/>
    <cellStyle name="40% - Accent1 2 2 4 2 4" xfId="15444" xr:uid="{00000000-0005-0000-0000-0000783C0000}"/>
    <cellStyle name="40% - Accent1 2 2 4 2 4 2" xfId="15445" xr:uid="{00000000-0005-0000-0000-0000793C0000}"/>
    <cellStyle name="40% - Accent1 2 2 4 2 4 3" xfId="15446" xr:uid="{00000000-0005-0000-0000-00007A3C0000}"/>
    <cellStyle name="40% - Accent1 2 2 4 2 4_OATT calc" xfId="15447" xr:uid="{00000000-0005-0000-0000-00007B3C0000}"/>
    <cellStyle name="40% - Accent1 2 2 4 2 5" xfId="15448" xr:uid="{00000000-0005-0000-0000-00007C3C0000}"/>
    <cellStyle name="40% - Accent1 2 2 4 2 6" xfId="15449" xr:uid="{00000000-0005-0000-0000-00007D3C0000}"/>
    <cellStyle name="40% - Accent1 2 2 4 2 7" xfId="15450" xr:uid="{00000000-0005-0000-0000-00007E3C0000}"/>
    <cellStyle name="40% - Accent1 2 2 4 2 8" xfId="15451" xr:uid="{00000000-0005-0000-0000-00007F3C0000}"/>
    <cellStyle name="40% - Accent1 2 2 4 2 9" xfId="15452" xr:uid="{00000000-0005-0000-0000-0000803C0000}"/>
    <cellStyle name="40% - Accent1 2 2 4 2_OATT calc" xfId="15453" xr:uid="{00000000-0005-0000-0000-0000813C0000}"/>
    <cellStyle name="40% - Accent1 2 2 4 3" xfId="15454" xr:uid="{00000000-0005-0000-0000-0000823C0000}"/>
    <cellStyle name="40% - Accent1 2 2 4 3 2" xfId="15455" xr:uid="{00000000-0005-0000-0000-0000833C0000}"/>
    <cellStyle name="40% - Accent1 2 2 4 3 2 2" xfId="15456" xr:uid="{00000000-0005-0000-0000-0000843C0000}"/>
    <cellStyle name="40% - Accent1 2 2 4 3 2 3" xfId="15457" xr:uid="{00000000-0005-0000-0000-0000853C0000}"/>
    <cellStyle name="40% - Accent1 2 2 4 3 2_OATT calc" xfId="15458" xr:uid="{00000000-0005-0000-0000-0000863C0000}"/>
    <cellStyle name="40% - Accent1 2 2 4 3 3" xfId="15459" xr:uid="{00000000-0005-0000-0000-0000873C0000}"/>
    <cellStyle name="40% - Accent1 2 2 4 3 4" xfId="15460" xr:uid="{00000000-0005-0000-0000-0000883C0000}"/>
    <cellStyle name="40% - Accent1 2 2 4 3 5" xfId="15461" xr:uid="{00000000-0005-0000-0000-0000893C0000}"/>
    <cellStyle name="40% - Accent1 2 2 4 3_OATT calc" xfId="15462" xr:uid="{00000000-0005-0000-0000-00008A3C0000}"/>
    <cellStyle name="40% - Accent1 2 2 4 4" xfId="15463" xr:uid="{00000000-0005-0000-0000-00008B3C0000}"/>
    <cellStyle name="40% - Accent1 2 2 4 4 2" xfId="15464" xr:uid="{00000000-0005-0000-0000-00008C3C0000}"/>
    <cellStyle name="40% - Accent1 2 2 4 4 2 2" xfId="15465" xr:uid="{00000000-0005-0000-0000-00008D3C0000}"/>
    <cellStyle name="40% - Accent1 2 2 4 4 2 3" xfId="15466" xr:uid="{00000000-0005-0000-0000-00008E3C0000}"/>
    <cellStyle name="40% - Accent1 2 2 4 4 2_OATT calc" xfId="15467" xr:uid="{00000000-0005-0000-0000-00008F3C0000}"/>
    <cellStyle name="40% - Accent1 2 2 4 4 3" xfId="15468" xr:uid="{00000000-0005-0000-0000-0000903C0000}"/>
    <cellStyle name="40% - Accent1 2 2 4 4 4" xfId="15469" xr:uid="{00000000-0005-0000-0000-0000913C0000}"/>
    <cellStyle name="40% - Accent1 2 2 4 4_OATT calc" xfId="15470" xr:uid="{00000000-0005-0000-0000-0000923C0000}"/>
    <cellStyle name="40% - Accent1 2 2 4 5" xfId="15471" xr:uid="{00000000-0005-0000-0000-0000933C0000}"/>
    <cellStyle name="40% - Accent1 2 2 4 5 2" xfId="15472" xr:uid="{00000000-0005-0000-0000-0000943C0000}"/>
    <cellStyle name="40% - Accent1 2 2 4 5 3" xfId="15473" xr:uid="{00000000-0005-0000-0000-0000953C0000}"/>
    <cellStyle name="40% - Accent1 2 2 4 5_OATT calc" xfId="15474" xr:uid="{00000000-0005-0000-0000-0000963C0000}"/>
    <cellStyle name="40% - Accent1 2 2 4 6" xfId="15475" xr:uid="{00000000-0005-0000-0000-0000973C0000}"/>
    <cellStyle name="40% - Accent1 2 2 4 7" xfId="15476" xr:uid="{00000000-0005-0000-0000-0000983C0000}"/>
    <cellStyle name="40% - Accent1 2 2 4 8" xfId="15477" xr:uid="{00000000-0005-0000-0000-0000993C0000}"/>
    <cellStyle name="40% - Accent1 2 2 4 9" xfId="15478" xr:uid="{00000000-0005-0000-0000-00009A3C0000}"/>
    <cellStyle name="40% - Accent1 2 2 4_OATT calc" xfId="15479" xr:uid="{00000000-0005-0000-0000-00009B3C0000}"/>
    <cellStyle name="40% - Accent1 2 2 5" xfId="15480" xr:uid="{00000000-0005-0000-0000-00009C3C0000}"/>
    <cellStyle name="40% - Accent1 2 2 5 10" xfId="15481" xr:uid="{00000000-0005-0000-0000-00009D3C0000}"/>
    <cellStyle name="40% - Accent1 2 2 5 11" xfId="15482" xr:uid="{00000000-0005-0000-0000-00009E3C0000}"/>
    <cellStyle name="40% - Accent1 2 2 5 2" xfId="15483" xr:uid="{00000000-0005-0000-0000-00009F3C0000}"/>
    <cellStyle name="40% - Accent1 2 2 5 2 2" xfId="15484" xr:uid="{00000000-0005-0000-0000-0000A03C0000}"/>
    <cellStyle name="40% - Accent1 2 2 5 2 2 2" xfId="15485" xr:uid="{00000000-0005-0000-0000-0000A13C0000}"/>
    <cellStyle name="40% - Accent1 2 2 5 2 2 3" xfId="15486" xr:uid="{00000000-0005-0000-0000-0000A23C0000}"/>
    <cellStyle name="40% - Accent1 2 2 5 2 2_OATT calc" xfId="15487" xr:uid="{00000000-0005-0000-0000-0000A33C0000}"/>
    <cellStyle name="40% - Accent1 2 2 5 2 3" xfId="15488" xr:uid="{00000000-0005-0000-0000-0000A43C0000}"/>
    <cellStyle name="40% - Accent1 2 2 5 2 4" xfId="15489" xr:uid="{00000000-0005-0000-0000-0000A53C0000}"/>
    <cellStyle name="40% - Accent1 2 2 5 2 5" xfId="15490" xr:uid="{00000000-0005-0000-0000-0000A63C0000}"/>
    <cellStyle name="40% - Accent1 2 2 5 2_OATT calc" xfId="15491" xr:uid="{00000000-0005-0000-0000-0000A73C0000}"/>
    <cellStyle name="40% - Accent1 2 2 5 3" xfId="15492" xr:uid="{00000000-0005-0000-0000-0000A83C0000}"/>
    <cellStyle name="40% - Accent1 2 2 5 3 2" xfId="15493" xr:uid="{00000000-0005-0000-0000-0000A93C0000}"/>
    <cellStyle name="40% - Accent1 2 2 5 3 2 2" xfId="15494" xr:uid="{00000000-0005-0000-0000-0000AA3C0000}"/>
    <cellStyle name="40% - Accent1 2 2 5 3 2 3" xfId="15495" xr:uid="{00000000-0005-0000-0000-0000AB3C0000}"/>
    <cellStyle name="40% - Accent1 2 2 5 3 2_OATT calc" xfId="15496" xr:uid="{00000000-0005-0000-0000-0000AC3C0000}"/>
    <cellStyle name="40% - Accent1 2 2 5 3 3" xfId="15497" xr:uid="{00000000-0005-0000-0000-0000AD3C0000}"/>
    <cellStyle name="40% - Accent1 2 2 5 3 4" xfId="15498" xr:uid="{00000000-0005-0000-0000-0000AE3C0000}"/>
    <cellStyle name="40% - Accent1 2 2 5 3_OATT calc" xfId="15499" xr:uid="{00000000-0005-0000-0000-0000AF3C0000}"/>
    <cellStyle name="40% - Accent1 2 2 5 4" xfId="15500" xr:uid="{00000000-0005-0000-0000-0000B03C0000}"/>
    <cellStyle name="40% - Accent1 2 2 5 4 2" xfId="15501" xr:uid="{00000000-0005-0000-0000-0000B13C0000}"/>
    <cellStyle name="40% - Accent1 2 2 5 4 3" xfId="15502" xr:uid="{00000000-0005-0000-0000-0000B23C0000}"/>
    <cellStyle name="40% - Accent1 2 2 5 4_OATT calc" xfId="15503" xr:uid="{00000000-0005-0000-0000-0000B33C0000}"/>
    <cellStyle name="40% - Accent1 2 2 5 5" xfId="15504" xr:uid="{00000000-0005-0000-0000-0000B43C0000}"/>
    <cellStyle name="40% - Accent1 2 2 5 6" xfId="15505" xr:uid="{00000000-0005-0000-0000-0000B53C0000}"/>
    <cellStyle name="40% - Accent1 2 2 5 7" xfId="15506" xr:uid="{00000000-0005-0000-0000-0000B63C0000}"/>
    <cellStyle name="40% - Accent1 2 2 5 8" xfId="15507" xr:uid="{00000000-0005-0000-0000-0000B73C0000}"/>
    <cellStyle name="40% - Accent1 2 2 5 9" xfId="15508" xr:uid="{00000000-0005-0000-0000-0000B83C0000}"/>
    <cellStyle name="40% - Accent1 2 2 5_OATT calc" xfId="15509" xr:uid="{00000000-0005-0000-0000-0000B93C0000}"/>
    <cellStyle name="40% - Accent1 2 2 6" xfId="15510" xr:uid="{00000000-0005-0000-0000-0000BA3C0000}"/>
    <cellStyle name="40% - Accent1 2 2 6 2" xfId="15511" xr:uid="{00000000-0005-0000-0000-0000BB3C0000}"/>
    <cellStyle name="40% - Accent1 2 2 6 2 2" xfId="15512" xr:uid="{00000000-0005-0000-0000-0000BC3C0000}"/>
    <cellStyle name="40% - Accent1 2 2 6 2 3" xfId="15513" xr:uid="{00000000-0005-0000-0000-0000BD3C0000}"/>
    <cellStyle name="40% - Accent1 2 2 6 2_OATT calc" xfId="15514" xr:uid="{00000000-0005-0000-0000-0000BE3C0000}"/>
    <cellStyle name="40% - Accent1 2 2 6 3" xfId="15515" xr:uid="{00000000-0005-0000-0000-0000BF3C0000}"/>
    <cellStyle name="40% - Accent1 2 2 6 4" xfId="15516" xr:uid="{00000000-0005-0000-0000-0000C03C0000}"/>
    <cellStyle name="40% - Accent1 2 2 6 5" xfId="15517" xr:uid="{00000000-0005-0000-0000-0000C13C0000}"/>
    <cellStyle name="40% - Accent1 2 2 6_OATT calc" xfId="15518" xr:uid="{00000000-0005-0000-0000-0000C23C0000}"/>
    <cellStyle name="40% - Accent1 2 2 7" xfId="15519" xr:uid="{00000000-0005-0000-0000-0000C33C0000}"/>
    <cellStyle name="40% - Accent1 2 2 7 2" xfId="15520" xr:uid="{00000000-0005-0000-0000-0000C43C0000}"/>
    <cellStyle name="40% - Accent1 2 2 7 2 2" xfId="15521" xr:uid="{00000000-0005-0000-0000-0000C53C0000}"/>
    <cellStyle name="40% - Accent1 2 2 7 2 3" xfId="15522" xr:uid="{00000000-0005-0000-0000-0000C63C0000}"/>
    <cellStyle name="40% - Accent1 2 2 7 2_OATT calc" xfId="15523" xr:uid="{00000000-0005-0000-0000-0000C73C0000}"/>
    <cellStyle name="40% - Accent1 2 2 7 3" xfId="15524" xr:uid="{00000000-0005-0000-0000-0000C83C0000}"/>
    <cellStyle name="40% - Accent1 2 2 7 4" xfId="15525" xr:uid="{00000000-0005-0000-0000-0000C93C0000}"/>
    <cellStyle name="40% - Accent1 2 2 7_OATT calc" xfId="15526" xr:uid="{00000000-0005-0000-0000-0000CA3C0000}"/>
    <cellStyle name="40% - Accent1 2 2 8" xfId="15527" xr:uid="{00000000-0005-0000-0000-0000CB3C0000}"/>
    <cellStyle name="40% - Accent1 2 2 8 2" xfId="15528" xr:uid="{00000000-0005-0000-0000-0000CC3C0000}"/>
    <cellStyle name="40% - Accent1 2 2 8 2 2" xfId="15529" xr:uid="{00000000-0005-0000-0000-0000CD3C0000}"/>
    <cellStyle name="40% - Accent1 2 2 8 2 3" xfId="15530" xr:uid="{00000000-0005-0000-0000-0000CE3C0000}"/>
    <cellStyle name="40% - Accent1 2 2 8 2_OATT calc" xfId="15531" xr:uid="{00000000-0005-0000-0000-0000CF3C0000}"/>
    <cellStyle name="40% - Accent1 2 2 8 3" xfId="15532" xr:uid="{00000000-0005-0000-0000-0000D03C0000}"/>
    <cellStyle name="40% - Accent1 2 2 8 4" xfId="15533" xr:uid="{00000000-0005-0000-0000-0000D13C0000}"/>
    <cellStyle name="40% - Accent1 2 2 8_OATT calc" xfId="15534" xr:uid="{00000000-0005-0000-0000-0000D23C0000}"/>
    <cellStyle name="40% - Accent1 2 2 9" xfId="15535" xr:uid="{00000000-0005-0000-0000-0000D33C0000}"/>
    <cellStyle name="40% - Accent1 2 2 9 2" xfId="15536" xr:uid="{00000000-0005-0000-0000-0000D43C0000}"/>
    <cellStyle name="40% - Accent1 2 2 9 3" xfId="15537" xr:uid="{00000000-0005-0000-0000-0000D53C0000}"/>
    <cellStyle name="40% - Accent1 2 2 9_OATT calc" xfId="15538" xr:uid="{00000000-0005-0000-0000-0000D63C0000}"/>
    <cellStyle name="40% - Accent1 2 2_OATT calc" xfId="15539" xr:uid="{00000000-0005-0000-0000-0000D73C0000}"/>
    <cellStyle name="40% - Accent1 2 3" xfId="15540" xr:uid="{00000000-0005-0000-0000-0000D83C0000}"/>
    <cellStyle name="40% - Accent1 2 3 2" xfId="15541" xr:uid="{00000000-0005-0000-0000-0000D93C0000}"/>
    <cellStyle name="40% - Accent1 2 4" xfId="15542" xr:uid="{00000000-0005-0000-0000-0000DA3C0000}"/>
    <cellStyle name="40% - Accent1 2 4 10" xfId="15543" xr:uid="{00000000-0005-0000-0000-0000DB3C0000}"/>
    <cellStyle name="40% - Accent1 2 4 11" xfId="15544" xr:uid="{00000000-0005-0000-0000-0000DC3C0000}"/>
    <cellStyle name="40% - Accent1 2 4 12" xfId="15545" xr:uid="{00000000-0005-0000-0000-0000DD3C0000}"/>
    <cellStyle name="40% - Accent1 2 4 2" xfId="15546" xr:uid="{00000000-0005-0000-0000-0000DE3C0000}"/>
    <cellStyle name="40% - Accent1 2 4 2 10" xfId="15547" xr:uid="{00000000-0005-0000-0000-0000DF3C0000}"/>
    <cellStyle name="40% - Accent1 2 4 2 11" xfId="15548" xr:uid="{00000000-0005-0000-0000-0000E03C0000}"/>
    <cellStyle name="40% - Accent1 2 4 2 2" xfId="15549" xr:uid="{00000000-0005-0000-0000-0000E13C0000}"/>
    <cellStyle name="40% - Accent1 2 4 2 2 10" xfId="15550" xr:uid="{00000000-0005-0000-0000-0000E23C0000}"/>
    <cellStyle name="40% - Accent1 2 4 2 2 11" xfId="15551" xr:uid="{00000000-0005-0000-0000-0000E33C0000}"/>
    <cellStyle name="40% - Accent1 2 4 2 2 2" xfId="15552" xr:uid="{00000000-0005-0000-0000-0000E43C0000}"/>
    <cellStyle name="40% - Accent1 2 4 2 2 2 2" xfId="15553" xr:uid="{00000000-0005-0000-0000-0000E53C0000}"/>
    <cellStyle name="40% - Accent1 2 4 2 2 2 2 2" xfId="15554" xr:uid="{00000000-0005-0000-0000-0000E63C0000}"/>
    <cellStyle name="40% - Accent1 2 4 2 2 2 2 3" xfId="15555" xr:uid="{00000000-0005-0000-0000-0000E73C0000}"/>
    <cellStyle name="40% - Accent1 2 4 2 2 2 2_OATT calc" xfId="15556" xr:uid="{00000000-0005-0000-0000-0000E83C0000}"/>
    <cellStyle name="40% - Accent1 2 4 2 2 2 3" xfId="15557" xr:uid="{00000000-0005-0000-0000-0000E93C0000}"/>
    <cellStyle name="40% - Accent1 2 4 2 2 2 4" xfId="15558" xr:uid="{00000000-0005-0000-0000-0000EA3C0000}"/>
    <cellStyle name="40% - Accent1 2 4 2 2 2 5" xfId="15559" xr:uid="{00000000-0005-0000-0000-0000EB3C0000}"/>
    <cellStyle name="40% - Accent1 2 4 2 2 2_OATT calc" xfId="15560" xr:uid="{00000000-0005-0000-0000-0000EC3C0000}"/>
    <cellStyle name="40% - Accent1 2 4 2 2 3" xfId="15561" xr:uid="{00000000-0005-0000-0000-0000ED3C0000}"/>
    <cellStyle name="40% - Accent1 2 4 2 2 3 2" xfId="15562" xr:uid="{00000000-0005-0000-0000-0000EE3C0000}"/>
    <cellStyle name="40% - Accent1 2 4 2 2 3 2 2" xfId="15563" xr:uid="{00000000-0005-0000-0000-0000EF3C0000}"/>
    <cellStyle name="40% - Accent1 2 4 2 2 3 2 3" xfId="15564" xr:uid="{00000000-0005-0000-0000-0000F03C0000}"/>
    <cellStyle name="40% - Accent1 2 4 2 2 3 2_OATT calc" xfId="15565" xr:uid="{00000000-0005-0000-0000-0000F13C0000}"/>
    <cellStyle name="40% - Accent1 2 4 2 2 3 3" xfId="15566" xr:uid="{00000000-0005-0000-0000-0000F23C0000}"/>
    <cellStyle name="40% - Accent1 2 4 2 2 3 4" xfId="15567" xr:uid="{00000000-0005-0000-0000-0000F33C0000}"/>
    <cellStyle name="40% - Accent1 2 4 2 2 3_OATT calc" xfId="15568" xr:uid="{00000000-0005-0000-0000-0000F43C0000}"/>
    <cellStyle name="40% - Accent1 2 4 2 2 4" xfId="15569" xr:uid="{00000000-0005-0000-0000-0000F53C0000}"/>
    <cellStyle name="40% - Accent1 2 4 2 2 4 2" xfId="15570" xr:uid="{00000000-0005-0000-0000-0000F63C0000}"/>
    <cellStyle name="40% - Accent1 2 4 2 2 4 3" xfId="15571" xr:uid="{00000000-0005-0000-0000-0000F73C0000}"/>
    <cellStyle name="40% - Accent1 2 4 2 2 4_OATT calc" xfId="15572" xr:uid="{00000000-0005-0000-0000-0000F83C0000}"/>
    <cellStyle name="40% - Accent1 2 4 2 2 5" xfId="15573" xr:uid="{00000000-0005-0000-0000-0000F93C0000}"/>
    <cellStyle name="40% - Accent1 2 4 2 2 6" xfId="15574" xr:uid="{00000000-0005-0000-0000-0000FA3C0000}"/>
    <cellStyle name="40% - Accent1 2 4 2 2 7" xfId="15575" xr:uid="{00000000-0005-0000-0000-0000FB3C0000}"/>
    <cellStyle name="40% - Accent1 2 4 2 2 8" xfId="15576" xr:uid="{00000000-0005-0000-0000-0000FC3C0000}"/>
    <cellStyle name="40% - Accent1 2 4 2 2 9" xfId="15577" xr:uid="{00000000-0005-0000-0000-0000FD3C0000}"/>
    <cellStyle name="40% - Accent1 2 4 2 2_OATT calc" xfId="15578" xr:uid="{00000000-0005-0000-0000-0000FE3C0000}"/>
    <cellStyle name="40% - Accent1 2 4 2 3" xfId="15579" xr:uid="{00000000-0005-0000-0000-0000FF3C0000}"/>
    <cellStyle name="40% - Accent1 2 4 2 3 2" xfId="15580" xr:uid="{00000000-0005-0000-0000-0000003D0000}"/>
    <cellStyle name="40% - Accent1 2 4 2 3 2 2" xfId="15581" xr:uid="{00000000-0005-0000-0000-0000013D0000}"/>
    <cellStyle name="40% - Accent1 2 4 2 3 2 3" xfId="15582" xr:uid="{00000000-0005-0000-0000-0000023D0000}"/>
    <cellStyle name="40% - Accent1 2 4 2 3 2_OATT calc" xfId="15583" xr:uid="{00000000-0005-0000-0000-0000033D0000}"/>
    <cellStyle name="40% - Accent1 2 4 2 3 3" xfId="15584" xr:uid="{00000000-0005-0000-0000-0000043D0000}"/>
    <cellStyle name="40% - Accent1 2 4 2 3 4" xfId="15585" xr:uid="{00000000-0005-0000-0000-0000053D0000}"/>
    <cellStyle name="40% - Accent1 2 4 2 3 5" xfId="15586" xr:uid="{00000000-0005-0000-0000-0000063D0000}"/>
    <cellStyle name="40% - Accent1 2 4 2 3_OATT calc" xfId="15587" xr:uid="{00000000-0005-0000-0000-0000073D0000}"/>
    <cellStyle name="40% - Accent1 2 4 2 4" xfId="15588" xr:uid="{00000000-0005-0000-0000-0000083D0000}"/>
    <cellStyle name="40% - Accent1 2 4 2 4 2" xfId="15589" xr:uid="{00000000-0005-0000-0000-0000093D0000}"/>
    <cellStyle name="40% - Accent1 2 4 2 4 2 2" xfId="15590" xr:uid="{00000000-0005-0000-0000-00000A3D0000}"/>
    <cellStyle name="40% - Accent1 2 4 2 4 2 3" xfId="15591" xr:uid="{00000000-0005-0000-0000-00000B3D0000}"/>
    <cellStyle name="40% - Accent1 2 4 2 4 2_OATT calc" xfId="15592" xr:uid="{00000000-0005-0000-0000-00000C3D0000}"/>
    <cellStyle name="40% - Accent1 2 4 2 4 3" xfId="15593" xr:uid="{00000000-0005-0000-0000-00000D3D0000}"/>
    <cellStyle name="40% - Accent1 2 4 2 4 4" xfId="15594" xr:uid="{00000000-0005-0000-0000-00000E3D0000}"/>
    <cellStyle name="40% - Accent1 2 4 2 4_OATT calc" xfId="15595" xr:uid="{00000000-0005-0000-0000-00000F3D0000}"/>
    <cellStyle name="40% - Accent1 2 4 2 5" xfId="15596" xr:uid="{00000000-0005-0000-0000-0000103D0000}"/>
    <cellStyle name="40% - Accent1 2 4 2 5 2" xfId="15597" xr:uid="{00000000-0005-0000-0000-0000113D0000}"/>
    <cellStyle name="40% - Accent1 2 4 2 5 3" xfId="15598" xr:uid="{00000000-0005-0000-0000-0000123D0000}"/>
    <cellStyle name="40% - Accent1 2 4 2 5_OATT calc" xfId="15599" xr:uid="{00000000-0005-0000-0000-0000133D0000}"/>
    <cellStyle name="40% - Accent1 2 4 2 6" xfId="15600" xr:uid="{00000000-0005-0000-0000-0000143D0000}"/>
    <cellStyle name="40% - Accent1 2 4 2 7" xfId="15601" xr:uid="{00000000-0005-0000-0000-0000153D0000}"/>
    <cellStyle name="40% - Accent1 2 4 2 8" xfId="15602" xr:uid="{00000000-0005-0000-0000-0000163D0000}"/>
    <cellStyle name="40% - Accent1 2 4 2 9" xfId="15603" xr:uid="{00000000-0005-0000-0000-0000173D0000}"/>
    <cellStyle name="40% - Accent1 2 4 2_OATT calc" xfId="15604" xr:uid="{00000000-0005-0000-0000-0000183D0000}"/>
    <cellStyle name="40% - Accent1 2 4 3" xfId="15605" xr:uid="{00000000-0005-0000-0000-0000193D0000}"/>
    <cellStyle name="40% - Accent1 2 4 3 10" xfId="15606" xr:uid="{00000000-0005-0000-0000-00001A3D0000}"/>
    <cellStyle name="40% - Accent1 2 4 3 11" xfId="15607" xr:uid="{00000000-0005-0000-0000-00001B3D0000}"/>
    <cellStyle name="40% - Accent1 2 4 3 2" xfId="15608" xr:uid="{00000000-0005-0000-0000-00001C3D0000}"/>
    <cellStyle name="40% - Accent1 2 4 3 2 2" xfId="15609" xr:uid="{00000000-0005-0000-0000-00001D3D0000}"/>
    <cellStyle name="40% - Accent1 2 4 3 2 2 2" xfId="15610" xr:uid="{00000000-0005-0000-0000-00001E3D0000}"/>
    <cellStyle name="40% - Accent1 2 4 3 2 2 3" xfId="15611" xr:uid="{00000000-0005-0000-0000-00001F3D0000}"/>
    <cellStyle name="40% - Accent1 2 4 3 2 2_OATT calc" xfId="15612" xr:uid="{00000000-0005-0000-0000-0000203D0000}"/>
    <cellStyle name="40% - Accent1 2 4 3 2 3" xfId="15613" xr:uid="{00000000-0005-0000-0000-0000213D0000}"/>
    <cellStyle name="40% - Accent1 2 4 3 2 4" xfId="15614" xr:uid="{00000000-0005-0000-0000-0000223D0000}"/>
    <cellStyle name="40% - Accent1 2 4 3 2 5" xfId="15615" xr:uid="{00000000-0005-0000-0000-0000233D0000}"/>
    <cellStyle name="40% - Accent1 2 4 3 2_OATT calc" xfId="15616" xr:uid="{00000000-0005-0000-0000-0000243D0000}"/>
    <cellStyle name="40% - Accent1 2 4 3 3" xfId="15617" xr:uid="{00000000-0005-0000-0000-0000253D0000}"/>
    <cellStyle name="40% - Accent1 2 4 3 3 2" xfId="15618" xr:uid="{00000000-0005-0000-0000-0000263D0000}"/>
    <cellStyle name="40% - Accent1 2 4 3 3 2 2" xfId="15619" xr:uid="{00000000-0005-0000-0000-0000273D0000}"/>
    <cellStyle name="40% - Accent1 2 4 3 3 2 3" xfId="15620" xr:uid="{00000000-0005-0000-0000-0000283D0000}"/>
    <cellStyle name="40% - Accent1 2 4 3 3 2_OATT calc" xfId="15621" xr:uid="{00000000-0005-0000-0000-0000293D0000}"/>
    <cellStyle name="40% - Accent1 2 4 3 3 3" xfId="15622" xr:uid="{00000000-0005-0000-0000-00002A3D0000}"/>
    <cellStyle name="40% - Accent1 2 4 3 3 4" xfId="15623" xr:uid="{00000000-0005-0000-0000-00002B3D0000}"/>
    <cellStyle name="40% - Accent1 2 4 3 3_OATT calc" xfId="15624" xr:uid="{00000000-0005-0000-0000-00002C3D0000}"/>
    <cellStyle name="40% - Accent1 2 4 3 4" xfId="15625" xr:uid="{00000000-0005-0000-0000-00002D3D0000}"/>
    <cellStyle name="40% - Accent1 2 4 3 4 2" xfId="15626" xr:uid="{00000000-0005-0000-0000-00002E3D0000}"/>
    <cellStyle name="40% - Accent1 2 4 3 4 3" xfId="15627" xr:uid="{00000000-0005-0000-0000-00002F3D0000}"/>
    <cellStyle name="40% - Accent1 2 4 3 4_OATT calc" xfId="15628" xr:uid="{00000000-0005-0000-0000-0000303D0000}"/>
    <cellStyle name="40% - Accent1 2 4 3 5" xfId="15629" xr:uid="{00000000-0005-0000-0000-0000313D0000}"/>
    <cellStyle name="40% - Accent1 2 4 3 6" xfId="15630" xr:uid="{00000000-0005-0000-0000-0000323D0000}"/>
    <cellStyle name="40% - Accent1 2 4 3 7" xfId="15631" xr:uid="{00000000-0005-0000-0000-0000333D0000}"/>
    <cellStyle name="40% - Accent1 2 4 3 8" xfId="15632" xr:uid="{00000000-0005-0000-0000-0000343D0000}"/>
    <cellStyle name="40% - Accent1 2 4 3 9" xfId="15633" xr:uid="{00000000-0005-0000-0000-0000353D0000}"/>
    <cellStyle name="40% - Accent1 2 4 3_OATT calc" xfId="15634" xr:uid="{00000000-0005-0000-0000-0000363D0000}"/>
    <cellStyle name="40% - Accent1 2 4 4" xfId="15635" xr:uid="{00000000-0005-0000-0000-0000373D0000}"/>
    <cellStyle name="40% - Accent1 2 4 4 2" xfId="15636" xr:uid="{00000000-0005-0000-0000-0000383D0000}"/>
    <cellStyle name="40% - Accent1 2 4 4 2 2" xfId="15637" xr:uid="{00000000-0005-0000-0000-0000393D0000}"/>
    <cellStyle name="40% - Accent1 2 4 4 2 3" xfId="15638" xr:uid="{00000000-0005-0000-0000-00003A3D0000}"/>
    <cellStyle name="40% - Accent1 2 4 4 2_OATT calc" xfId="15639" xr:uid="{00000000-0005-0000-0000-00003B3D0000}"/>
    <cellStyle name="40% - Accent1 2 4 4 3" xfId="15640" xr:uid="{00000000-0005-0000-0000-00003C3D0000}"/>
    <cellStyle name="40% - Accent1 2 4 4 4" xfId="15641" xr:uid="{00000000-0005-0000-0000-00003D3D0000}"/>
    <cellStyle name="40% - Accent1 2 4 4 5" xfId="15642" xr:uid="{00000000-0005-0000-0000-00003E3D0000}"/>
    <cellStyle name="40% - Accent1 2 4 4_OATT calc" xfId="15643" xr:uid="{00000000-0005-0000-0000-00003F3D0000}"/>
    <cellStyle name="40% - Accent1 2 4 5" xfId="15644" xr:uid="{00000000-0005-0000-0000-0000403D0000}"/>
    <cellStyle name="40% - Accent1 2 4 5 2" xfId="15645" xr:uid="{00000000-0005-0000-0000-0000413D0000}"/>
    <cellStyle name="40% - Accent1 2 4 5 2 2" xfId="15646" xr:uid="{00000000-0005-0000-0000-0000423D0000}"/>
    <cellStyle name="40% - Accent1 2 4 5 2 3" xfId="15647" xr:uid="{00000000-0005-0000-0000-0000433D0000}"/>
    <cellStyle name="40% - Accent1 2 4 5 2_OATT calc" xfId="15648" xr:uid="{00000000-0005-0000-0000-0000443D0000}"/>
    <cellStyle name="40% - Accent1 2 4 5 3" xfId="15649" xr:uid="{00000000-0005-0000-0000-0000453D0000}"/>
    <cellStyle name="40% - Accent1 2 4 5 4" xfId="15650" xr:uid="{00000000-0005-0000-0000-0000463D0000}"/>
    <cellStyle name="40% - Accent1 2 4 5_OATT calc" xfId="15651" xr:uid="{00000000-0005-0000-0000-0000473D0000}"/>
    <cellStyle name="40% - Accent1 2 4 6" xfId="15652" xr:uid="{00000000-0005-0000-0000-0000483D0000}"/>
    <cellStyle name="40% - Accent1 2 4 6 2" xfId="15653" xr:uid="{00000000-0005-0000-0000-0000493D0000}"/>
    <cellStyle name="40% - Accent1 2 4 6 3" xfId="15654" xr:uid="{00000000-0005-0000-0000-00004A3D0000}"/>
    <cellStyle name="40% - Accent1 2 4 6_OATT calc" xfId="15655" xr:uid="{00000000-0005-0000-0000-00004B3D0000}"/>
    <cellStyle name="40% - Accent1 2 4 7" xfId="15656" xr:uid="{00000000-0005-0000-0000-00004C3D0000}"/>
    <cellStyle name="40% - Accent1 2 4 8" xfId="15657" xr:uid="{00000000-0005-0000-0000-00004D3D0000}"/>
    <cellStyle name="40% - Accent1 2 4 9" xfId="15658" xr:uid="{00000000-0005-0000-0000-00004E3D0000}"/>
    <cellStyle name="40% - Accent1 2 4_OATT calc" xfId="15659" xr:uid="{00000000-0005-0000-0000-00004F3D0000}"/>
    <cellStyle name="40% - Accent1 2 5" xfId="15660" xr:uid="{00000000-0005-0000-0000-0000503D0000}"/>
    <cellStyle name="40% - Accent1 2 5 2" xfId="15661" xr:uid="{00000000-0005-0000-0000-0000513D0000}"/>
    <cellStyle name="40% - Accent1 2 5 2 2" xfId="15662" xr:uid="{00000000-0005-0000-0000-0000523D0000}"/>
    <cellStyle name="40% - Accent1 2 5 2 3" xfId="15663" xr:uid="{00000000-0005-0000-0000-0000533D0000}"/>
    <cellStyle name="40% - Accent1 2 5 2_OATT calc" xfId="15664" xr:uid="{00000000-0005-0000-0000-0000543D0000}"/>
    <cellStyle name="40% - Accent1 2 5 3" xfId="15665" xr:uid="{00000000-0005-0000-0000-0000553D0000}"/>
    <cellStyle name="40% - Accent1 2 5 4" xfId="15666" xr:uid="{00000000-0005-0000-0000-0000563D0000}"/>
    <cellStyle name="40% - Accent1 2 5 5" xfId="15667" xr:uid="{00000000-0005-0000-0000-0000573D0000}"/>
    <cellStyle name="40% - Accent1 2 5_OATT calc" xfId="15668" xr:uid="{00000000-0005-0000-0000-0000583D0000}"/>
    <cellStyle name="40% - Accent1 2 6" xfId="15669" xr:uid="{00000000-0005-0000-0000-0000593D0000}"/>
    <cellStyle name="40% - Accent1 2 6 2" xfId="15670" xr:uid="{00000000-0005-0000-0000-00005A3D0000}"/>
    <cellStyle name="40% - Accent1 2 6 2 2" xfId="15671" xr:uid="{00000000-0005-0000-0000-00005B3D0000}"/>
    <cellStyle name="40% - Accent1 2 6 2 3" xfId="15672" xr:uid="{00000000-0005-0000-0000-00005C3D0000}"/>
    <cellStyle name="40% - Accent1 2 6 2_OATT calc" xfId="15673" xr:uid="{00000000-0005-0000-0000-00005D3D0000}"/>
    <cellStyle name="40% - Accent1 2 6 3" xfId="15674" xr:uid="{00000000-0005-0000-0000-00005E3D0000}"/>
    <cellStyle name="40% - Accent1 2 6 4" xfId="15675" xr:uid="{00000000-0005-0000-0000-00005F3D0000}"/>
    <cellStyle name="40% - Accent1 2 6_OATT calc" xfId="15676" xr:uid="{00000000-0005-0000-0000-0000603D0000}"/>
    <cellStyle name="40% - Accent1 2 7" xfId="15677" xr:uid="{00000000-0005-0000-0000-0000613D0000}"/>
    <cellStyle name="40% - Accent1 2 7 2" xfId="15678" xr:uid="{00000000-0005-0000-0000-0000623D0000}"/>
    <cellStyle name="40% - Accent1 2 7 3" xfId="15679" xr:uid="{00000000-0005-0000-0000-0000633D0000}"/>
    <cellStyle name="40% - Accent1 2 7_OATT calc" xfId="15680" xr:uid="{00000000-0005-0000-0000-0000643D0000}"/>
    <cellStyle name="40% - Accent1 2 8" xfId="15681" xr:uid="{00000000-0005-0000-0000-0000653D0000}"/>
    <cellStyle name="40% - Accent1 2 9" xfId="15682" xr:uid="{00000000-0005-0000-0000-0000663D0000}"/>
    <cellStyle name="40% - Accent1 2_OATT calc" xfId="15683" xr:uid="{00000000-0005-0000-0000-0000673D0000}"/>
    <cellStyle name="40% - Accent1 20" xfId="15684" xr:uid="{00000000-0005-0000-0000-0000683D0000}"/>
    <cellStyle name="40% - Accent1 3" xfId="15685" xr:uid="{00000000-0005-0000-0000-0000693D0000}"/>
    <cellStyle name="40% - Accent1 3 10" xfId="15686" xr:uid="{00000000-0005-0000-0000-00006A3D0000}"/>
    <cellStyle name="40% - Accent1 3 11" xfId="15687" xr:uid="{00000000-0005-0000-0000-00006B3D0000}"/>
    <cellStyle name="40% - Accent1 3 12" xfId="15688" xr:uid="{00000000-0005-0000-0000-00006C3D0000}"/>
    <cellStyle name="40% - Accent1 3 13" xfId="15689" xr:uid="{00000000-0005-0000-0000-00006D3D0000}"/>
    <cellStyle name="40% - Accent1 3 14" xfId="15690" xr:uid="{00000000-0005-0000-0000-00006E3D0000}"/>
    <cellStyle name="40% - Accent1 3 15" xfId="15691" xr:uid="{00000000-0005-0000-0000-00006F3D0000}"/>
    <cellStyle name="40% - Accent1 3 16" xfId="15692" xr:uid="{00000000-0005-0000-0000-0000703D0000}"/>
    <cellStyle name="40% - Accent1 3 17" xfId="55178" xr:uid="{00000000-0005-0000-0000-0000713D0000}"/>
    <cellStyle name="40% - Accent1 3 18" xfId="55369" xr:uid="{00000000-0005-0000-0000-0000723D0000}"/>
    <cellStyle name="40% - Accent1 3 2" xfId="15693" xr:uid="{00000000-0005-0000-0000-0000733D0000}"/>
    <cellStyle name="40% - Accent1 3 2 10" xfId="15694" xr:uid="{00000000-0005-0000-0000-0000743D0000}"/>
    <cellStyle name="40% - Accent1 3 2 11" xfId="15695" xr:uid="{00000000-0005-0000-0000-0000753D0000}"/>
    <cellStyle name="40% - Accent1 3 2 12" xfId="15696" xr:uid="{00000000-0005-0000-0000-0000763D0000}"/>
    <cellStyle name="40% - Accent1 3 2 13" xfId="15697" xr:uid="{00000000-0005-0000-0000-0000773D0000}"/>
    <cellStyle name="40% - Accent1 3 2 14" xfId="15698" xr:uid="{00000000-0005-0000-0000-0000783D0000}"/>
    <cellStyle name="40% - Accent1 3 2 2" xfId="15699" xr:uid="{00000000-0005-0000-0000-0000793D0000}"/>
    <cellStyle name="40% - Accent1 3 2 2 10" xfId="15700" xr:uid="{00000000-0005-0000-0000-00007A3D0000}"/>
    <cellStyle name="40% - Accent1 3 2 2 11" xfId="15701" xr:uid="{00000000-0005-0000-0000-00007B3D0000}"/>
    <cellStyle name="40% - Accent1 3 2 2 12" xfId="15702" xr:uid="{00000000-0005-0000-0000-00007C3D0000}"/>
    <cellStyle name="40% - Accent1 3 2 2 2" xfId="15703" xr:uid="{00000000-0005-0000-0000-00007D3D0000}"/>
    <cellStyle name="40% - Accent1 3 2 2 2 10" xfId="15704" xr:uid="{00000000-0005-0000-0000-00007E3D0000}"/>
    <cellStyle name="40% - Accent1 3 2 2 2 11" xfId="15705" xr:uid="{00000000-0005-0000-0000-00007F3D0000}"/>
    <cellStyle name="40% - Accent1 3 2 2 2 2" xfId="15706" xr:uid="{00000000-0005-0000-0000-0000803D0000}"/>
    <cellStyle name="40% - Accent1 3 2 2 2 2 10" xfId="15707" xr:uid="{00000000-0005-0000-0000-0000813D0000}"/>
    <cellStyle name="40% - Accent1 3 2 2 2 2 11" xfId="15708" xr:uid="{00000000-0005-0000-0000-0000823D0000}"/>
    <cellStyle name="40% - Accent1 3 2 2 2 2 2" xfId="15709" xr:uid="{00000000-0005-0000-0000-0000833D0000}"/>
    <cellStyle name="40% - Accent1 3 2 2 2 2 2 2" xfId="15710" xr:uid="{00000000-0005-0000-0000-0000843D0000}"/>
    <cellStyle name="40% - Accent1 3 2 2 2 2 2 2 2" xfId="15711" xr:uid="{00000000-0005-0000-0000-0000853D0000}"/>
    <cellStyle name="40% - Accent1 3 2 2 2 2 2 2 3" xfId="15712" xr:uid="{00000000-0005-0000-0000-0000863D0000}"/>
    <cellStyle name="40% - Accent1 3 2 2 2 2 2 2_OATT calc" xfId="15713" xr:uid="{00000000-0005-0000-0000-0000873D0000}"/>
    <cellStyle name="40% - Accent1 3 2 2 2 2 2 3" xfId="15714" xr:uid="{00000000-0005-0000-0000-0000883D0000}"/>
    <cellStyle name="40% - Accent1 3 2 2 2 2 2 4" xfId="15715" xr:uid="{00000000-0005-0000-0000-0000893D0000}"/>
    <cellStyle name="40% - Accent1 3 2 2 2 2 2 5" xfId="15716" xr:uid="{00000000-0005-0000-0000-00008A3D0000}"/>
    <cellStyle name="40% - Accent1 3 2 2 2 2 2_OATT calc" xfId="15717" xr:uid="{00000000-0005-0000-0000-00008B3D0000}"/>
    <cellStyle name="40% - Accent1 3 2 2 2 2 3" xfId="15718" xr:uid="{00000000-0005-0000-0000-00008C3D0000}"/>
    <cellStyle name="40% - Accent1 3 2 2 2 2 3 2" xfId="15719" xr:uid="{00000000-0005-0000-0000-00008D3D0000}"/>
    <cellStyle name="40% - Accent1 3 2 2 2 2 3 2 2" xfId="15720" xr:uid="{00000000-0005-0000-0000-00008E3D0000}"/>
    <cellStyle name="40% - Accent1 3 2 2 2 2 3 2 3" xfId="15721" xr:uid="{00000000-0005-0000-0000-00008F3D0000}"/>
    <cellStyle name="40% - Accent1 3 2 2 2 2 3 2_OATT calc" xfId="15722" xr:uid="{00000000-0005-0000-0000-0000903D0000}"/>
    <cellStyle name="40% - Accent1 3 2 2 2 2 3 3" xfId="15723" xr:uid="{00000000-0005-0000-0000-0000913D0000}"/>
    <cellStyle name="40% - Accent1 3 2 2 2 2 3 4" xfId="15724" xr:uid="{00000000-0005-0000-0000-0000923D0000}"/>
    <cellStyle name="40% - Accent1 3 2 2 2 2 3_OATT calc" xfId="15725" xr:uid="{00000000-0005-0000-0000-0000933D0000}"/>
    <cellStyle name="40% - Accent1 3 2 2 2 2 4" xfId="15726" xr:uid="{00000000-0005-0000-0000-0000943D0000}"/>
    <cellStyle name="40% - Accent1 3 2 2 2 2 4 2" xfId="15727" xr:uid="{00000000-0005-0000-0000-0000953D0000}"/>
    <cellStyle name="40% - Accent1 3 2 2 2 2 4 3" xfId="15728" xr:uid="{00000000-0005-0000-0000-0000963D0000}"/>
    <cellStyle name="40% - Accent1 3 2 2 2 2 4_OATT calc" xfId="15729" xr:uid="{00000000-0005-0000-0000-0000973D0000}"/>
    <cellStyle name="40% - Accent1 3 2 2 2 2 5" xfId="15730" xr:uid="{00000000-0005-0000-0000-0000983D0000}"/>
    <cellStyle name="40% - Accent1 3 2 2 2 2 6" xfId="15731" xr:uid="{00000000-0005-0000-0000-0000993D0000}"/>
    <cellStyle name="40% - Accent1 3 2 2 2 2 7" xfId="15732" xr:uid="{00000000-0005-0000-0000-00009A3D0000}"/>
    <cellStyle name="40% - Accent1 3 2 2 2 2 8" xfId="15733" xr:uid="{00000000-0005-0000-0000-00009B3D0000}"/>
    <cellStyle name="40% - Accent1 3 2 2 2 2 9" xfId="15734" xr:uid="{00000000-0005-0000-0000-00009C3D0000}"/>
    <cellStyle name="40% - Accent1 3 2 2 2 2_OATT calc" xfId="15735" xr:uid="{00000000-0005-0000-0000-00009D3D0000}"/>
    <cellStyle name="40% - Accent1 3 2 2 2 3" xfId="15736" xr:uid="{00000000-0005-0000-0000-00009E3D0000}"/>
    <cellStyle name="40% - Accent1 3 2 2 2 3 2" xfId="15737" xr:uid="{00000000-0005-0000-0000-00009F3D0000}"/>
    <cellStyle name="40% - Accent1 3 2 2 2 3 2 2" xfId="15738" xr:uid="{00000000-0005-0000-0000-0000A03D0000}"/>
    <cellStyle name="40% - Accent1 3 2 2 2 3 2 3" xfId="15739" xr:uid="{00000000-0005-0000-0000-0000A13D0000}"/>
    <cellStyle name="40% - Accent1 3 2 2 2 3 2_OATT calc" xfId="15740" xr:uid="{00000000-0005-0000-0000-0000A23D0000}"/>
    <cellStyle name="40% - Accent1 3 2 2 2 3 3" xfId="15741" xr:uid="{00000000-0005-0000-0000-0000A33D0000}"/>
    <cellStyle name="40% - Accent1 3 2 2 2 3 4" xfId="15742" xr:uid="{00000000-0005-0000-0000-0000A43D0000}"/>
    <cellStyle name="40% - Accent1 3 2 2 2 3 5" xfId="15743" xr:uid="{00000000-0005-0000-0000-0000A53D0000}"/>
    <cellStyle name="40% - Accent1 3 2 2 2 3_OATT calc" xfId="15744" xr:uid="{00000000-0005-0000-0000-0000A63D0000}"/>
    <cellStyle name="40% - Accent1 3 2 2 2 4" xfId="15745" xr:uid="{00000000-0005-0000-0000-0000A73D0000}"/>
    <cellStyle name="40% - Accent1 3 2 2 2 4 2" xfId="15746" xr:uid="{00000000-0005-0000-0000-0000A83D0000}"/>
    <cellStyle name="40% - Accent1 3 2 2 2 4 2 2" xfId="15747" xr:uid="{00000000-0005-0000-0000-0000A93D0000}"/>
    <cellStyle name="40% - Accent1 3 2 2 2 4 2 3" xfId="15748" xr:uid="{00000000-0005-0000-0000-0000AA3D0000}"/>
    <cellStyle name="40% - Accent1 3 2 2 2 4 2_OATT calc" xfId="15749" xr:uid="{00000000-0005-0000-0000-0000AB3D0000}"/>
    <cellStyle name="40% - Accent1 3 2 2 2 4 3" xfId="15750" xr:uid="{00000000-0005-0000-0000-0000AC3D0000}"/>
    <cellStyle name="40% - Accent1 3 2 2 2 4 4" xfId="15751" xr:uid="{00000000-0005-0000-0000-0000AD3D0000}"/>
    <cellStyle name="40% - Accent1 3 2 2 2 4_OATT calc" xfId="15752" xr:uid="{00000000-0005-0000-0000-0000AE3D0000}"/>
    <cellStyle name="40% - Accent1 3 2 2 2 5" xfId="15753" xr:uid="{00000000-0005-0000-0000-0000AF3D0000}"/>
    <cellStyle name="40% - Accent1 3 2 2 2 5 2" xfId="15754" xr:uid="{00000000-0005-0000-0000-0000B03D0000}"/>
    <cellStyle name="40% - Accent1 3 2 2 2 5 3" xfId="15755" xr:uid="{00000000-0005-0000-0000-0000B13D0000}"/>
    <cellStyle name="40% - Accent1 3 2 2 2 5_OATT calc" xfId="15756" xr:uid="{00000000-0005-0000-0000-0000B23D0000}"/>
    <cellStyle name="40% - Accent1 3 2 2 2 6" xfId="15757" xr:uid="{00000000-0005-0000-0000-0000B33D0000}"/>
    <cellStyle name="40% - Accent1 3 2 2 2 7" xfId="15758" xr:uid="{00000000-0005-0000-0000-0000B43D0000}"/>
    <cellStyle name="40% - Accent1 3 2 2 2 8" xfId="15759" xr:uid="{00000000-0005-0000-0000-0000B53D0000}"/>
    <cellStyle name="40% - Accent1 3 2 2 2 9" xfId="15760" xr:uid="{00000000-0005-0000-0000-0000B63D0000}"/>
    <cellStyle name="40% - Accent1 3 2 2 2_OATT calc" xfId="15761" xr:uid="{00000000-0005-0000-0000-0000B73D0000}"/>
    <cellStyle name="40% - Accent1 3 2 2 3" xfId="15762" xr:uid="{00000000-0005-0000-0000-0000B83D0000}"/>
    <cellStyle name="40% - Accent1 3 2 2 3 10" xfId="15763" xr:uid="{00000000-0005-0000-0000-0000B93D0000}"/>
    <cellStyle name="40% - Accent1 3 2 2 3 11" xfId="15764" xr:uid="{00000000-0005-0000-0000-0000BA3D0000}"/>
    <cellStyle name="40% - Accent1 3 2 2 3 2" xfId="15765" xr:uid="{00000000-0005-0000-0000-0000BB3D0000}"/>
    <cellStyle name="40% - Accent1 3 2 2 3 2 2" xfId="15766" xr:uid="{00000000-0005-0000-0000-0000BC3D0000}"/>
    <cellStyle name="40% - Accent1 3 2 2 3 2 2 2" xfId="15767" xr:uid="{00000000-0005-0000-0000-0000BD3D0000}"/>
    <cellStyle name="40% - Accent1 3 2 2 3 2 2 3" xfId="15768" xr:uid="{00000000-0005-0000-0000-0000BE3D0000}"/>
    <cellStyle name="40% - Accent1 3 2 2 3 2 2_OATT calc" xfId="15769" xr:uid="{00000000-0005-0000-0000-0000BF3D0000}"/>
    <cellStyle name="40% - Accent1 3 2 2 3 2 3" xfId="15770" xr:uid="{00000000-0005-0000-0000-0000C03D0000}"/>
    <cellStyle name="40% - Accent1 3 2 2 3 2 4" xfId="15771" xr:uid="{00000000-0005-0000-0000-0000C13D0000}"/>
    <cellStyle name="40% - Accent1 3 2 2 3 2 5" xfId="15772" xr:uid="{00000000-0005-0000-0000-0000C23D0000}"/>
    <cellStyle name="40% - Accent1 3 2 2 3 2_OATT calc" xfId="15773" xr:uid="{00000000-0005-0000-0000-0000C33D0000}"/>
    <cellStyle name="40% - Accent1 3 2 2 3 3" xfId="15774" xr:uid="{00000000-0005-0000-0000-0000C43D0000}"/>
    <cellStyle name="40% - Accent1 3 2 2 3 3 2" xfId="15775" xr:uid="{00000000-0005-0000-0000-0000C53D0000}"/>
    <cellStyle name="40% - Accent1 3 2 2 3 3 2 2" xfId="15776" xr:uid="{00000000-0005-0000-0000-0000C63D0000}"/>
    <cellStyle name="40% - Accent1 3 2 2 3 3 2 3" xfId="15777" xr:uid="{00000000-0005-0000-0000-0000C73D0000}"/>
    <cellStyle name="40% - Accent1 3 2 2 3 3 2_OATT calc" xfId="15778" xr:uid="{00000000-0005-0000-0000-0000C83D0000}"/>
    <cellStyle name="40% - Accent1 3 2 2 3 3 3" xfId="15779" xr:uid="{00000000-0005-0000-0000-0000C93D0000}"/>
    <cellStyle name="40% - Accent1 3 2 2 3 3 4" xfId="15780" xr:uid="{00000000-0005-0000-0000-0000CA3D0000}"/>
    <cellStyle name="40% - Accent1 3 2 2 3 3_OATT calc" xfId="15781" xr:uid="{00000000-0005-0000-0000-0000CB3D0000}"/>
    <cellStyle name="40% - Accent1 3 2 2 3 4" xfId="15782" xr:uid="{00000000-0005-0000-0000-0000CC3D0000}"/>
    <cellStyle name="40% - Accent1 3 2 2 3 4 2" xfId="15783" xr:uid="{00000000-0005-0000-0000-0000CD3D0000}"/>
    <cellStyle name="40% - Accent1 3 2 2 3 4 3" xfId="15784" xr:uid="{00000000-0005-0000-0000-0000CE3D0000}"/>
    <cellStyle name="40% - Accent1 3 2 2 3 4_OATT calc" xfId="15785" xr:uid="{00000000-0005-0000-0000-0000CF3D0000}"/>
    <cellStyle name="40% - Accent1 3 2 2 3 5" xfId="15786" xr:uid="{00000000-0005-0000-0000-0000D03D0000}"/>
    <cellStyle name="40% - Accent1 3 2 2 3 6" xfId="15787" xr:uid="{00000000-0005-0000-0000-0000D13D0000}"/>
    <cellStyle name="40% - Accent1 3 2 2 3 7" xfId="15788" xr:uid="{00000000-0005-0000-0000-0000D23D0000}"/>
    <cellStyle name="40% - Accent1 3 2 2 3 8" xfId="15789" xr:uid="{00000000-0005-0000-0000-0000D33D0000}"/>
    <cellStyle name="40% - Accent1 3 2 2 3 9" xfId="15790" xr:uid="{00000000-0005-0000-0000-0000D43D0000}"/>
    <cellStyle name="40% - Accent1 3 2 2 3_OATT calc" xfId="15791" xr:uid="{00000000-0005-0000-0000-0000D53D0000}"/>
    <cellStyle name="40% - Accent1 3 2 2 4" xfId="15792" xr:uid="{00000000-0005-0000-0000-0000D63D0000}"/>
    <cellStyle name="40% - Accent1 3 2 2 4 2" xfId="15793" xr:uid="{00000000-0005-0000-0000-0000D73D0000}"/>
    <cellStyle name="40% - Accent1 3 2 2 4 2 2" xfId="15794" xr:uid="{00000000-0005-0000-0000-0000D83D0000}"/>
    <cellStyle name="40% - Accent1 3 2 2 4 2 3" xfId="15795" xr:uid="{00000000-0005-0000-0000-0000D93D0000}"/>
    <cellStyle name="40% - Accent1 3 2 2 4 2_OATT calc" xfId="15796" xr:uid="{00000000-0005-0000-0000-0000DA3D0000}"/>
    <cellStyle name="40% - Accent1 3 2 2 4 3" xfId="15797" xr:uid="{00000000-0005-0000-0000-0000DB3D0000}"/>
    <cellStyle name="40% - Accent1 3 2 2 4 4" xfId="15798" xr:uid="{00000000-0005-0000-0000-0000DC3D0000}"/>
    <cellStyle name="40% - Accent1 3 2 2 4 5" xfId="15799" xr:uid="{00000000-0005-0000-0000-0000DD3D0000}"/>
    <cellStyle name="40% - Accent1 3 2 2 4_OATT calc" xfId="15800" xr:uid="{00000000-0005-0000-0000-0000DE3D0000}"/>
    <cellStyle name="40% - Accent1 3 2 2 5" xfId="15801" xr:uid="{00000000-0005-0000-0000-0000DF3D0000}"/>
    <cellStyle name="40% - Accent1 3 2 2 5 2" xfId="15802" xr:uid="{00000000-0005-0000-0000-0000E03D0000}"/>
    <cellStyle name="40% - Accent1 3 2 2 5 2 2" xfId="15803" xr:uid="{00000000-0005-0000-0000-0000E13D0000}"/>
    <cellStyle name="40% - Accent1 3 2 2 5 2 3" xfId="15804" xr:uid="{00000000-0005-0000-0000-0000E23D0000}"/>
    <cellStyle name="40% - Accent1 3 2 2 5 2_OATT calc" xfId="15805" xr:uid="{00000000-0005-0000-0000-0000E33D0000}"/>
    <cellStyle name="40% - Accent1 3 2 2 5 3" xfId="15806" xr:uid="{00000000-0005-0000-0000-0000E43D0000}"/>
    <cellStyle name="40% - Accent1 3 2 2 5 4" xfId="15807" xr:uid="{00000000-0005-0000-0000-0000E53D0000}"/>
    <cellStyle name="40% - Accent1 3 2 2 5_OATT calc" xfId="15808" xr:uid="{00000000-0005-0000-0000-0000E63D0000}"/>
    <cellStyle name="40% - Accent1 3 2 2 6" xfId="15809" xr:uid="{00000000-0005-0000-0000-0000E73D0000}"/>
    <cellStyle name="40% - Accent1 3 2 2 6 2" xfId="15810" xr:uid="{00000000-0005-0000-0000-0000E83D0000}"/>
    <cellStyle name="40% - Accent1 3 2 2 6 3" xfId="15811" xr:uid="{00000000-0005-0000-0000-0000E93D0000}"/>
    <cellStyle name="40% - Accent1 3 2 2 6_OATT calc" xfId="15812" xr:uid="{00000000-0005-0000-0000-0000EA3D0000}"/>
    <cellStyle name="40% - Accent1 3 2 2 7" xfId="15813" xr:uid="{00000000-0005-0000-0000-0000EB3D0000}"/>
    <cellStyle name="40% - Accent1 3 2 2 8" xfId="15814" xr:uid="{00000000-0005-0000-0000-0000EC3D0000}"/>
    <cellStyle name="40% - Accent1 3 2 2 9" xfId="15815" xr:uid="{00000000-0005-0000-0000-0000ED3D0000}"/>
    <cellStyle name="40% - Accent1 3 2 2_OATT calc" xfId="15816" xr:uid="{00000000-0005-0000-0000-0000EE3D0000}"/>
    <cellStyle name="40% - Accent1 3 2 3" xfId="15817" xr:uid="{00000000-0005-0000-0000-0000EF3D0000}"/>
    <cellStyle name="40% - Accent1 3 2 3 10" xfId="15818" xr:uid="{00000000-0005-0000-0000-0000F03D0000}"/>
    <cellStyle name="40% - Accent1 3 2 3 11" xfId="15819" xr:uid="{00000000-0005-0000-0000-0000F13D0000}"/>
    <cellStyle name="40% - Accent1 3 2 3 12" xfId="15820" xr:uid="{00000000-0005-0000-0000-0000F23D0000}"/>
    <cellStyle name="40% - Accent1 3 2 3 2" xfId="15821" xr:uid="{00000000-0005-0000-0000-0000F33D0000}"/>
    <cellStyle name="40% - Accent1 3 2 3 2 10" xfId="15822" xr:uid="{00000000-0005-0000-0000-0000F43D0000}"/>
    <cellStyle name="40% - Accent1 3 2 3 2 11" xfId="15823" xr:uid="{00000000-0005-0000-0000-0000F53D0000}"/>
    <cellStyle name="40% - Accent1 3 2 3 2 2" xfId="15824" xr:uid="{00000000-0005-0000-0000-0000F63D0000}"/>
    <cellStyle name="40% - Accent1 3 2 3 2 2 10" xfId="15825" xr:uid="{00000000-0005-0000-0000-0000F73D0000}"/>
    <cellStyle name="40% - Accent1 3 2 3 2 2 11" xfId="15826" xr:uid="{00000000-0005-0000-0000-0000F83D0000}"/>
    <cellStyle name="40% - Accent1 3 2 3 2 2 2" xfId="15827" xr:uid="{00000000-0005-0000-0000-0000F93D0000}"/>
    <cellStyle name="40% - Accent1 3 2 3 2 2 2 2" xfId="15828" xr:uid="{00000000-0005-0000-0000-0000FA3D0000}"/>
    <cellStyle name="40% - Accent1 3 2 3 2 2 2 2 2" xfId="15829" xr:uid="{00000000-0005-0000-0000-0000FB3D0000}"/>
    <cellStyle name="40% - Accent1 3 2 3 2 2 2 2 3" xfId="15830" xr:uid="{00000000-0005-0000-0000-0000FC3D0000}"/>
    <cellStyle name="40% - Accent1 3 2 3 2 2 2 2_OATT calc" xfId="15831" xr:uid="{00000000-0005-0000-0000-0000FD3D0000}"/>
    <cellStyle name="40% - Accent1 3 2 3 2 2 2 3" xfId="15832" xr:uid="{00000000-0005-0000-0000-0000FE3D0000}"/>
    <cellStyle name="40% - Accent1 3 2 3 2 2 2 4" xfId="15833" xr:uid="{00000000-0005-0000-0000-0000FF3D0000}"/>
    <cellStyle name="40% - Accent1 3 2 3 2 2 2 5" xfId="15834" xr:uid="{00000000-0005-0000-0000-0000003E0000}"/>
    <cellStyle name="40% - Accent1 3 2 3 2 2 2_OATT calc" xfId="15835" xr:uid="{00000000-0005-0000-0000-0000013E0000}"/>
    <cellStyle name="40% - Accent1 3 2 3 2 2 3" xfId="15836" xr:uid="{00000000-0005-0000-0000-0000023E0000}"/>
    <cellStyle name="40% - Accent1 3 2 3 2 2 3 2" xfId="15837" xr:uid="{00000000-0005-0000-0000-0000033E0000}"/>
    <cellStyle name="40% - Accent1 3 2 3 2 2 3 2 2" xfId="15838" xr:uid="{00000000-0005-0000-0000-0000043E0000}"/>
    <cellStyle name="40% - Accent1 3 2 3 2 2 3 2 3" xfId="15839" xr:uid="{00000000-0005-0000-0000-0000053E0000}"/>
    <cellStyle name="40% - Accent1 3 2 3 2 2 3 2_OATT calc" xfId="15840" xr:uid="{00000000-0005-0000-0000-0000063E0000}"/>
    <cellStyle name="40% - Accent1 3 2 3 2 2 3 3" xfId="15841" xr:uid="{00000000-0005-0000-0000-0000073E0000}"/>
    <cellStyle name="40% - Accent1 3 2 3 2 2 3 4" xfId="15842" xr:uid="{00000000-0005-0000-0000-0000083E0000}"/>
    <cellStyle name="40% - Accent1 3 2 3 2 2 3_OATT calc" xfId="15843" xr:uid="{00000000-0005-0000-0000-0000093E0000}"/>
    <cellStyle name="40% - Accent1 3 2 3 2 2 4" xfId="15844" xr:uid="{00000000-0005-0000-0000-00000A3E0000}"/>
    <cellStyle name="40% - Accent1 3 2 3 2 2 4 2" xfId="15845" xr:uid="{00000000-0005-0000-0000-00000B3E0000}"/>
    <cellStyle name="40% - Accent1 3 2 3 2 2 4 3" xfId="15846" xr:uid="{00000000-0005-0000-0000-00000C3E0000}"/>
    <cellStyle name="40% - Accent1 3 2 3 2 2 4_OATT calc" xfId="15847" xr:uid="{00000000-0005-0000-0000-00000D3E0000}"/>
    <cellStyle name="40% - Accent1 3 2 3 2 2 5" xfId="15848" xr:uid="{00000000-0005-0000-0000-00000E3E0000}"/>
    <cellStyle name="40% - Accent1 3 2 3 2 2 6" xfId="15849" xr:uid="{00000000-0005-0000-0000-00000F3E0000}"/>
    <cellStyle name="40% - Accent1 3 2 3 2 2 7" xfId="15850" xr:uid="{00000000-0005-0000-0000-0000103E0000}"/>
    <cellStyle name="40% - Accent1 3 2 3 2 2 8" xfId="15851" xr:uid="{00000000-0005-0000-0000-0000113E0000}"/>
    <cellStyle name="40% - Accent1 3 2 3 2 2 9" xfId="15852" xr:uid="{00000000-0005-0000-0000-0000123E0000}"/>
    <cellStyle name="40% - Accent1 3 2 3 2 2_OATT calc" xfId="15853" xr:uid="{00000000-0005-0000-0000-0000133E0000}"/>
    <cellStyle name="40% - Accent1 3 2 3 2 3" xfId="15854" xr:uid="{00000000-0005-0000-0000-0000143E0000}"/>
    <cellStyle name="40% - Accent1 3 2 3 2 3 2" xfId="15855" xr:uid="{00000000-0005-0000-0000-0000153E0000}"/>
    <cellStyle name="40% - Accent1 3 2 3 2 3 2 2" xfId="15856" xr:uid="{00000000-0005-0000-0000-0000163E0000}"/>
    <cellStyle name="40% - Accent1 3 2 3 2 3 2 3" xfId="15857" xr:uid="{00000000-0005-0000-0000-0000173E0000}"/>
    <cellStyle name="40% - Accent1 3 2 3 2 3 2_OATT calc" xfId="15858" xr:uid="{00000000-0005-0000-0000-0000183E0000}"/>
    <cellStyle name="40% - Accent1 3 2 3 2 3 3" xfId="15859" xr:uid="{00000000-0005-0000-0000-0000193E0000}"/>
    <cellStyle name="40% - Accent1 3 2 3 2 3 4" xfId="15860" xr:uid="{00000000-0005-0000-0000-00001A3E0000}"/>
    <cellStyle name="40% - Accent1 3 2 3 2 3 5" xfId="15861" xr:uid="{00000000-0005-0000-0000-00001B3E0000}"/>
    <cellStyle name="40% - Accent1 3 2 3 2 3_OATT calc" xfId="15862" xr:uid="{00000000-0005-0000-0000-00001C3E0000}"/>
    <cellStyle name="40% - Accent1 3 2 3 2 4" xfId="15863" xr:uid="{00000000-0005-0000-0000-00001D3E0000}"/>
    <cellStyle name="40% - Accent1 3 2 3 2 4 2" xfId="15864" xr:uid="{00000000-0005-0000-0000-00001E3E0000}"/>
    <cellStyle name="40% - Accent1 3 2 3 2 4 2 2" xfId="15865" xr:uid="{00000000-0005-0000-0000-00001F3E0000}"/>
    <cellStyle name="40% - Accent1 3 2 3 2 4 2 3" xfId="15866" xr:uid="{00000000-0005-0000-0000-0000203E0000}"/>
    <cellStyle name="40% - Accent1 3 2 3 2 4 2_OATT calc" xfId="15867" xr:uid="{00000000-0005-0000-0000-0000213E0000}"/>
    <cellStyle name="40% - Accent1 3 2 3 2 4 3" xfId="15868" xr:uid="{00000000-0005-0000-0000-0000223E0000}"/>
    <cellStyle name="40% - Accent1 3 2 3 2 4 4" xfId="15869" xr:uid="{00000000-0005-0000-0000-0000233E0000}"/>
    <cellStyle name="40% - Accent1 3 2 3 2 4_OATT calc" xfId="15870" xr:uid="{00000000-0005-0000-0000-0000243E0000}"/>
    <cellStyle name="40% - Accent1 3 2 3 2 5" xfId="15871" xr:uid="{00000000-0005-0000-0000-0000253E0000}"/>
    <cellStyle name="40% - Accent1 3 2 3 2 5 2" xfId="15872" xr:uid="{00000000-0005-0000-0000-0000263E0000}"/>
    <cellStyle name="40% - Accent1 3 2 3 2 5 3" xfId="15873" xr:uid="{00000000-0005-0000-0000-0000273E0000}"/>
    <cellStyle name="40% - Accent1 3 2 3 2 5_OATT calc" xfId="15874" xr:uid="{00000000-0005-0000-0000-0000283E0000}"/>
    <cellStyle name="40% - Accent1 3 2 3 2 6" xfId="15875" xr:uid="{00000000-0005-0000-0000-0000293E0000}"/>
    <cellStyle name="40% - Accent1 3 2 3 2 7" xfId="15876" xr:uid="{00000000-0005-0000-0000-00002A3E0000}"/>
    <cellStyle name="40% - Accent1 3 2 3 2 8" xfId="15877" xr:uid="{00000000-0005-0000-0000-00002B3E0000}"/>
    <cellStyle name="40% - Accent1 3 2 3 2 9" xfId="15878" xr:uid="{00000000-0005-0000-0000-00002C3E0000}"/>
    <cellStyle name="40% - Accent1 3 2 3 2_OATT calc" xfId="15879" xr:uid="{00000000-0005-0000-0000-00002D3E0000}"/>
    <cellStyle name="40% - Accent1 3 2 3 3" xfId="15880" xr:uid="{00000000-0005-0000-0000-00002E3E0000}"/>
    <cellStyle name="40% - Accent1 3 2 3 3 10" xfId="15881" xr:uid="{00000000-0005-0000-0000-00002F3E0000}"/>
    <cellStyle name="40% - Accent1 3 2 3 3 11" xfId="15882" xr:uid="{00000000-0005-0000-0000-0000303E0000}"/>
    <cellStyle name="40% - Accent1 3 2 3 3 2" xfId="15883" xr:uid="{00000000-0005-0000-0000-0000313E0000}"/>
    <cellStyle name="40% - Accent1 3 2 3 3 2 2" xfId="15884" xr:uid="{00000000-0005-0000-0000-0000323E0000}"/>
    <cellStyle name="40% - Accent1 3 2 3 3 2 2 2" xfId="15885" xr:uid="{00000000-0005-0000-0000-0000333E0000}"/>
    <cellStyle name="40% - Accent1 3 2 3 3 2 2 3" xfId="15886" xr:uid="{00000000-0005-0000-0000-0000343E0000}"/>
    <cellStyle name="40% - Accent1 3 2 3 3 2 2_OATT calc" xfId="15887" xr:uid="{00000000-0005-0000-0000-0000353E0000}"/>
    <cellStyle name="40% - Accent1 3 2 3 3 2 3" xfId="15888" xr:uid="{00000000-0005-0000-0000-0000363E0000}"/>
    <cellStyle name="40% - Accent1 3 2 3 3 2 4" xfId="15889" xr:uid="{00000000-0005-0000-0000-0000373E0000}"/>
    <cellStyle name="40% - Accent1 3 2 3 3 2 5" xfId="15890" xr:uid="{00000000-0005-0000-0000-0000383E0000}"/>
    <cellStyle name="40% - Accent1 3 2 3 3 2_OATT calc" xfId="15891" xr:uid="{00000000-0005-0000-0000-0000393E0000}"/>
    <cellStyle name="40% - Accent1 3 2 3 3 3" xfId="15892" xr:uid="{00000000-0005-0000-0000-00003A3E0000}"/>
    <cellStyle name="40% - Accent1 3 2 3 3 3 2" xfId="15893" xr:uid="{00000000-0005-0000-0000-00003B3E0000}"/>
    <cellStyle name="40% - Accent1 3 2 3 3 3 2 2" xfId="15894" xr:uid="{00000000-0005-0000-0000-00003C3E0000}"/>
    <cellStyle name="40% - Accent1 3 2 3 3 3 2 3" xfId="15895" xr:uid="{00000000-0005-0000-0000-00003D3E0000}"/>
    <cellStyle name="40% - Accent1 3 2 3 3 3 2_OATT calc" xfId="15896" xr:uid="{00000000-0005-0000-0000-00003E3E0000}"/>
    <cellStyle name="40% - Accent1 3 2 3 3 3 3" xfId="15897" xr:uid="{00000000-0005-0000-0000-00003F3E0000}"/>
    <cellStyle name="40% - Accent1 3 2 3 3 3 4" xfId="15898" xr:uid="{00000000-0005-0000-0000-0000403E0000}"/>
    <cellStyle name="40% - Accent1 3 2 3 3 3_OATT calc" xfId="15899" xr:uid="{00000000-0005-0000-0000-0000413E0000}"/>
    <cellStyle name="40% - Accent1 3 2 3 3 4" xfId="15900" xr:uid="{00000000-0005-0000-0000-0000423E0000}"/>
    <cellStyle name="40% - Accent1 3 2 3 3 4 2" xfId="15901" xr:uid="{00000000-0005-0000-0000-0000433E0000}"/>
    <cellStyle name="40% - Accent1 3 2 3 3 4 3" xfId="15902" xr:uid="{00000000-0005-0000-0000-0000443E0000}"/>
    <cellStyle name="40% - Accent1 3 2 3 3 4_OATT calc" xfId="15903" xr:uid="{00000000-0005-0000-0000-0000453E0000}"/>
    <cellStyle name="40% - Accent1 3 2 3 3 5" xfId="15904" xr:uid="{00000000-0005-0000-0000-0000463E0000}"/>
    <cellStyle name="40% - Accent1 3 2 3 3 6" xfId="15905" xr:uid="{00000000-0005-0000-0000-0000473E0000}"/>
    <cellStyle name="40% - Accent1 3 2 3 3 7" xfId="15906" xr:uid="{00000000-0005-0000-0000-0000483E0000}"/>
    <cellStyle name="40% - Accent1 3 2 3 3 8" xfId="15907" xr:uid="{00000000-0005-0000-0000-0000493E0000}"/>
    <cellStyle name="40% - Accent1 3 2 3 3 9" xfId="15908" xr:uid="{00000000-0005-0000-0000-00004A3E0000}"/>
    <cellStyle name="40% - Accent1 3 2 3 3_OATT calc" xfId="15909" xr:uid="{00000000-0005-0000-0000-00004B3E0000}"/>
    <cellStyle name="40% - Accent1 3 2 3 4" xfId="15910" xr:uid="{00000000-0005-0000-0000-00004C3E0000}"/>
    <cellStyle name="40% - Accent1 3 2 3 4 2" xfId="15911" xr:uid="{00000000-0005-0000-0000-00004D3E0000}"/>
    <cellStyle name="40% - Accent1 3 2 3 4 2 2" xfId="15912" xr:uid="{00000000-0005-0000-0000-00004E3E0000}"/>
    <cellStyle name="40% - Accent1 3 2 3 4 2 3" xfId="15913" xr:uid="{00000000-0005-0000-0000-00004F3E0000}"/>
    <cellStyle name="40% - Accent1 3 2 3 4 2_OATT calc" xfId="15914" xr:uid="{00000000-0005-0000-0000-0000503E0000}"/>
    <cellStyle name="40% - Accent1 3 2 3 4 3" xfId="15915" xr:uid="{00000000-0005-0000-0000-0000513E0000}"/>
    <cellStyle name="40% - Accent1 3 2 3 4 4" xfId="15916" xr:uid="{00000000-0005-0000-0000-0000523E0000}"/>
    <cellStyle name="40% - Accent1 3 2 3 4 5" xfId="15917" xr:uid="{00000000-0005-0000-0000-0000533E0000}"/>
    <cellStyle name="40% - Accent1 3 2 3 4_OATT calc" xfId="15918" xr:uid="{00000000-0005-0000-0000-0000543E0000}"/>
    <cellStyle name="40% - Accent1 3 2 3 5" xfId="15919" xr:uid="{00000000-0005-0000-0000-0000553E0000}"/>
    <cellStyle name="40% - Accent1 3 2 3 5 2" xfId="15920" xr:uid="{00000000-0005-0000-0000-0000563E0000}"/>
    <cellStyle name="40% - Accent1 3 2 3 5 2 2" xfId="15921" xr:uid="{00000000-0005-0000-0000-0000573E0000}"/>
    <cellStyle name="40% - Accent1 3 2 3 5 2 3" xfId="15922" xr:uid="{00000000-0005-0000-0000-0000583E0000}"/>
    <cellStyle name="40% - Accent1 3 2 3 5 2_OATT calc" xfId="15923" xr:uid="{00000000-0005-0000-0000-0000593E0000}"/>
    <cellStyle name="40% - Accent1 3 2 3 5 3" xfId="15924" xr:uid="{00000000-0005-0000-0000-00005A3E0000}"/>
    <cellStyle name="40% - Accent1 3 2 3 5 4" xfId="15925" xr:uid="{00000000-0005-0000-0000-00005B3E0000}"/>
    <cellStyle name="40% - Accent1 3 2 3 5_OATT calc" xfId="15926" xr:uid="{00000000-0005-0000-0000-00005C3E0000}"/>
    <cellStyle name="40% - Accent1 3 2 3 6" xfId="15927" xr:uid="{00000000-0005-0000-0000-00005D3E0000}"/>
    <cellStyle name="40% - Accent1 3 2 3 6 2" xfId="15928" xr:uid="{00000000-0005-0000-0000-00005E3E0000}"/>
    <cellStyle name="40% - Accent1 3 2 3 6 3" xfId="15929" xr:uid="{00000000-0005-0000-0000-00005F3E0000}"/>
    <cellStyle name="40% - Accent1 3 2 3 6_OATT calc" xfId="15930" xr:uid="{00000000-0005-0000-0000-0000603E0000}"/>
    <cellStyle name="40% - Accent1 3 2 3 7" xfId="15931" xr:uid="{00000000-0005-0000-0000-0000613E0000}"/>
    <cellStyle name="40% - Accent1 3 2 3 8" xfId="15932" xr:uid="{00000000-0005-0000-0000-0000623E0000}"/>
    <cellStyle name="40% - Accent1 3 2 3 9" xfId="15933" xr:uid="{00000000-0005-0000-0000-0000633E0000}"/>
    <cellStyle name="40% - Accent1 3 2 3_OATT calc" xfId="15934" xr:uid="{00000000-0005-0000-0000-0000643E0000}"/>
    <cellStyle name="40% - Accent1 3 2 4" xfId="15935" xr:uid="{00000000-0005-0000-0000-0000653E0000}"/>
    <cellStyle name="40% - Accent1 3 2 4 10" xfId="15936" xr:uid="{00000000-0005-0000-0000-0000663E0000}"/>
    <cellStyle name="40% - Accent1 3 2 4 11" xfId="15937" xr:uid="{00000000-0005-0000-0000-0000673E0000}"/>
    <cellStyle name="40% - Accent1 3 2 4 2" xfId="15938" xr:uid="{00000000-0005-0000-0000-0000683E0000}"/>
    <cellStyle name="40% - Accent1 3 2 4 2 10" xfId="15939" xr:uid="{00000000-0005-0000-0000-0000693E0000}"/>
    <cellStyle name="40% - Accent1 3 2 4 2 11" xfId="15940" xr:uid="{00000000-0005-0000-0000-00006A3E0000}"/>
    <cellStyle name="40% - Accent1 3 2 4 2 2" xfId="15941" xr:uid="{00000000-0005-0000-0000-00006B3E0000}"/>
    <cellStyle name="40% - Accent1 3 2 4 2 2 2" xfId="15942" xr:uid="{00000000-0005-0000-0000-00006C3E0000}"/>
    <cellStyle name="40% - Accent1 3 2 4 2 2 2 2" xfId="15943" xr:uid="{00000000-0005-0000-0000-00006D3E0000}"/>
    <cellStyle name="40% - Accent1 3 2 4 2 2 2 3" xfId="15944" xr:uid="{00000000-0005-0000-0000-00006E3E0000}"/>
    <cellStyle name="40% - Accent1 3 2 4 2 2 2_OATT calc" xfId="15945" xr:uid="{00000000-0005-0000-0000-00006F3E0000}"/>
    <cellStyle name="40% - Accent1 3 2 4 2 2 3" xfId="15946" xr:uid="{00000000-0005-0000-0000-0000703E0000}"/>
    <cellStyle name="40% - Accent1 3 2 4 2 2 4" xfId="15947" xr:uid="{00000000-0005-0000-0000-0000713E0000}"/>
    <cellStyle name="40% - Accent1 3 2 4 2 2 5" xfId="15948" xr:uid="{00000000-0005-0000-0000-0000723E0000}"/>
    <cellStyle name="40% - Accent1 3 2 4 2 2_OATT calc" xfId="15949" xr:uid="{00000000-0005-0000-0000-0000733E0000}"/>
    <cellStyle name="40% - Accent1 3 2 4 2 3" xfId="15950" xr:uid="{00000000-0005-0000-0000-0000743E0000}"/>
    <cellStyle name="40% - Accent1 3 2 4 2 3 2" xfId="15951" xr:uid="{00000000-0005-0000-0000-0000753E0000}"/>
    <cellStyle name="40% - Accent1 3 2 4 2 3 2 2" xfId="15952" xr:uid="{00000000-0005-0000-0000-0000763E0000}"/>
    <cellStyle name="40% - Accent1 3 2 4 2 3 2 3" xfId="15953" xr:uid="{00000000-0005-0000-0000-0000773E0000}"/>
    <cellStyle name="40% - Accent1 3 2 4 2 3 2_OATT calc" xfId="15954" xr:uid="{00000000-0005-0000-0000-0000783E0000}"/>
    <cellStyle name="40% - Accent1 3 2 4 2 3 3" xfId="15955" xr:uid="{00000000-0005-0000-0000-0000793E0000}"/>
    <cellStyle name="40% - Accent1 3 2 4 2 3 4" xfId="15956" xr:uid="{00000000-0005-0000-0000-00007A3E0000}"/>
    <cellStyle name="40% - Accent1 3 2 4 2 3_OATT calc" xfId="15957" xr:uid="{00000000-0005-0000-0000-00007B3E0000}"/>
    <cellStyle name="40% - Accent1 3 2 4 2 4" xfId="15958" xr:uid="{00000000-0005-0000-0000-00007C3E0000}"/>
    <cellStyle name="40% - Accent1 3 2 4 2 4 2" xfId="15959" xr:uid="{00000000-0005-0000-0000-00007D3E0000}"/>
    <cellStyle name="40% - Accent1 3 2 4 2 4 3" xfId="15960" xr:uid="{00000000-0005-0000-0000-00007E3E0000}"/>
    <cellStyle name="40% - Accent1 3 2 4 2 4_OATT calc" xfId="15961" xr:uid="{00000000-0005-0000-0000-00007F3E0000}"/>
    <cellStyle name="40% - Accent1 3 2 4 2 5" xfId="15962" xr:uid="{00000000-0005-0000-0000-0000803E0000}"/>
    <cellStyle name="40% - Accent1 3 2 4 2 6" xfId="15963" xr:uid="{00000000-0005-0000-0000-0000813E0000}"/>
    <cellStyle name="40% - Accent1 3 2 4 2 7" xfId="15964" xr:uid="{00000000-0005-0000-0000-0000823E0000}"/>
    <cellStyle name="40% - Accent1 3 2 4 2 8" xfId="15965" xr:uid="{00000000-0005-0000-0000-0000833E0000}"/>
    <cellStyle name="40% - Accent1 3 2 4 2 9" xfId="15966" xr:uid="{00000000-0005-0000-0000-0000843E0000}"/>
    <cellStyle name="40% - Accent1 3 2 4 2_OATT calc" xfId="15967" xr:uid="{00000000-0005-0000-0000-0000853E0000}"/>
    <cellStyle name="40% - Accent1 3 2 4 3" xfId="15968" xr:uid="{00000000-0005-0000-0000-0000863E0000}"/>
    <cellStyle name="40% - Accent1 3 2 4 3 2" xfId="15969" xr:uid="{00000000-0005-0000-0000-0000873E0000}"/>
    <cellStyle name="40% - Accent1 3 2 4 3 2 2" xfId="15970" xr:uid="{00000000-0005-0000-0000-0000883E0000}"/>
    <cellStyle name="40% - Accent1 3 2 4 3 2 3" xfId="15971" xr:uid="{00000000-0005-0000-0000-0000893E0000}"/>
    <cellStyle name="40% - Accent1 3 2 4 3 2_OATT calc" xfId="15972" xr:uid="{00000000-0005-0000-0000-00008A3E0000}"/>
    <cellStyle name="40% - Accent1 3 2 4 3 3" xfId="15973" xr:uid="{00000000-0005-0000-0000-00008B3E0000}"/>
    <cellStyle name="40% - Accent1 3 2 4 3 4" xfId="15974" xr:uid="{00000000-0005-0000-0000-00008C3E0000}"/>
    <cellStyle name="40% - Accent1 3 2 4 3 5" xfId="15975" xr:uid="{00000000-0005-0000-0000-00008D3E0000}"/>
    <cellStyle name="40% - Accent1 3 2 4 3_OATT calc" xfId="15976" xr:uid="{00000000-0005-0000-0000-00008E3E0000}"/>
    <cellStyle name="40% - Accent1 3 2 4 4" xfId="15977" xr:uid="{00000000-0005-0000-0000-00008F3E0000}"/>
    <cellStyle name="40% - Accent1 3 2 4 4 2" xfId="15978" xr:uid="{00000000-0005-0000-0000-0000903E0000}"/>
    <cellStyle name="40% - Accent1 3 2 4 4 2 2" xfId="15979" xr:uid="{00000000-0005-0000-0000-0000913E0000}"/>
    <cellStyle name="40% - Accent1 3 2 4 4 2 3" xfId="15980" xr:uid="{00000000-0005-0000-0000-0000923E0000}"/>
    <cellStyle name="40% - Accent1 3 2 4 4 2_OATT calc" xfId="15981" xr:uid="{00000000-0005-0000-0000-0000933E0000}"/>
    <cellStyle name="40% - Accent1 3 2 4 4 3" xfId="15982" xr:uid="{00000000-0005-0000-0000-0000943E0000}"/>
    <cellStyle name="40% - Accent1 3 2 4 4 4" xfId="15983" xr:uid="{00000000-0005-0000-0000-0000953E0000}"/>
    <cellStyle name="40% - Accent1 3 2 4 4_OATT calc" xfId="15984" xr:uid="{00000000-0005-0000-0000-0000963E0000}"/>
    <cellStyle name="40% - Accent1 3 2 4 5" xfId="15985" xr:uid="{00000000-0005-0000-0000-0000973E0000}"/>
    <cellStyle name="40% - Accent1 3 2 4 5 2" xfId="15986" xr:uid="{00000000-0005-0000-0000-0000983E0000}"/>
    <cellStyle name="40% - Accent1 3 2 4 5 3" xfId="15987" xr:uid="{00000000-0005-0000-0000-0000993E0000}"/>
    <cellStyle name="40% - Accent1 3 2 4 5_OATT calc" xfId="15988" xr:uid="{00000000-0005-0000-0000-00009A3E0000}"/>
    <cellStyle name="40% - Accent1 3 2 4 6" xfId="15989" xr:uid="{00000000-0005-0000-0000-00009B3E0000}"/>
    <cellStyle name="40% - Accent1 3 2 4 7" xfId="15990" xr:uid="{00000000-0005-0000-0000-00009C3E0000}"/>
    <cellStyle name="40% - Accent1 3 2 4 8" xfId="15991" xr:uid="{00000000-0005-0000-0000-00009D3E0000}"/>
    <cellStyle name="40% - Accent1 3 2 4 9" xfId="15992" xr:uid="{00000000-0005-0000-0000-00009E3E0000}"/>
    <cellStyle name="40% - Accent1 3 2 4_OATT calc" xfId="15993" xr:uid="{00000000-0005-0000-0000-00009F3E0000}"/>
    <cellStyle name="40% - Accent1 3 2 5" xfId="15994" xr:uid="{00000000-0005-0000-0000-0000A03E0000}"/>
    <cellStyle name="40% - Accent1 3 2 5 10" xfId="15995" xr:uid="{00000000-0005-0000-0000-0000A13E0000}"/>
    <cellStyle name="40% - Accent1 3 2 5 11" xfId="15996" xr:uid="{00000000-0005-0000-0000-0000A23E0000}"/>
    <cellStyle name="40% - Accent1 3 2 5 2" xfId="15997" xr:uid="{00000000-0005-0000-0000-0000A33E0000}"/>
    <cellStyle name="40% - Accent1 3 2 5 2 2" xfId="15998" xr:uid="{00000000-0005-0000-0000-0000A43E0000}"/>
    <cellStyle name="40% - Accent1 3 2 5 2 2 2" xfId="15999" xr:uid="{00000000-0005-0000-0000-0000A53E0000}"/>
    <cellStyle name="40% - Accent1 3 2 5 2 2 3" xfId="16000" xr:uid="{00000000-0005-0000-0000-0000A63E0000}"/>
    <cellStyle name="40% - Accent1 3 2 5 2 2_OATT calc" xfId="16001" xr:uid="{00000000-0005-0000-0000-0000A73E0000}"/>
    <cellStyle name="40% - Accent1 3 2 5 2 3" xfId="16002" xr:uid="{00000000-0005-0000-0000-0000A83E0000}"/>
    <cellStyle name="40% - Accent1 3 2 5 2 4" xfId="16003" xr:uid="{00000000-0005-0000-0000-0000A93E0000}"/>
    <cellStyle name="40% - Accent1 3 2 5 2 5" xfId="16004" xr:uid="{00000000-0005-0000-0000-0000AA3E0000}"/>
    <cellStyle name="40% - Accent1 3 2 5 2_OATT calc" xfId="16005" xr:uid="{00000000-0005-0000-0000-0000AB3E0000}"/>
    <cellStyle name="40% - Accent1 3 2 5 3" xfId="16006" xr:uid="{00000000-0005-0000-0000-0000AC3E0000}"/>
    <cellStyle name="40% - Accent1 3 2 5 3 2" xfId="16007" xr:uid="{00000000-0005-0000-0000-0000AD3E0000}"/>
    <cellStyle name="40% - Accent1 3 2 5 3 2 2" xfId="16008" xr:uid="{00000000-0005-0000-0000-0000AE3E0000}"/>
    <cellStyle name="40% - Accent1 3 2 5 3 2 3" xfId="16009" xr:uid="{00000000-0005-0000-0000-0000AF3E0000}"/>
    <cellStyle name="40% - Accent1 3 2 5 3 2_OATT calc" xfId="16010" xr:uid="{00000000-0005-0000-0000-0000B03E0000}"/>
    <cellStyle name="40% - Accent1 3 2 5 3 3" xfId="16011" xr:uid="{00000000-0005-0000-0000-0000B13E0000}"/>
    <cellStyle name="40% - Accent1 3 2 5 3 4" xfId="16012" xr:uid="{00000000-0005-0000-0000-0000B23E0000}"/>
    <cellStyle name="40% - Accent1 3 2 5 3_OATT calc" xfId="16013" xr:uid="{00000000-0005-0000-0000-0000B33E0000}"/>
    <cellStyle name="40% - Accent1 3 2 5 4" xfId="16014" xr:uid="{00000000-0005-0000-0000-0000B43E0000}"/>
    <cellStyle name="40% - Accent1 3 2 5 4 2" xfId="16015" xr:uid="{00000000-0005-0000-0000-0000B53E0000}"/>
    <cellStyle name="40% - Accent1 3 2 5 4 3" xfId="16016" xr:uid="{00000000-0005-0000-0000-0000B63E0000}"/>
    <cellStyle name="40% - Accent1 3 2 5 4_OATT calc" xfId="16017" xr:uid="{00000000-0005-0000-0000-0000B73E0000}"/>
    <cellStyle name="40% - Accent1 3 2 5 5" xfId="16018" xr:uid="{00000000-0005-0000-0000-0000B83E0000}"/>
    <cellStyle name="40% - Accent1 3 2 5 6" xfId="16019" xr:uid="{00000000-0005-0000-0000-0000B93E0000}"/>
    <cellStyle name="40% - Accent1 3 2 5 7" xfId="16020" xr:uid="{00000000-0005-0000-0000-0000BA3E0000}"/>
    <cellStyle name="40% - Accent1 3 2 5 8" xfId="16021" xr:uid="{00000000-0005-0000-0000-0000BB3E0000}"/>
    <cellStyle name="40% - Accent1 3 2 5 9" xfId="16022" xr:uid="{00000000-0005-0000-0000-0000BC3E0000}"/>
    <cellStyle name="40% - Accent1 3 2 5_OATT calc" xfId="16023" xr:uid="{00000000-0005-0000-0000-0000BD3E0000}"/>
    <cellStyle name="40% - Accent1 3 2 6" xfId="16024" xr:uid="{00000000-0005-0000-0000-0000BE3E0000}"/>
    <cellStyle name="40% - Accent1 3 2 6 2" xfId="16025" xr:uid="{00000000-0005-0000-0000-0000BF3E0000}"/>
    <cellStyle name="40% - Accent1 3 2 6 2 2" xfId="16026" xr:uid="{00000000-0005-0000-0000-0000C03E0000}"/>
    <cellStyle name="40% - Accent1 3 2 6 2 3" xfId="16027" xr:uid="{00000000-0005-0000-0000-0000C13E0000}"/>
    <cellStyle name="40% - Accent1 3 2 6 2_OATT calc" xfId="16028" xr:uid="{00000000-0005-0000-0000-0000C23E0000}"/>
    <cellStyle name="40% - Accent1 3 2 6 3" xfId="16029" xr:uid="{00000000-0005-0000-0000-0000C33E0000}"/>
    <cellStyle name="40% - Accent1 3 2 6 4" xfId="16030" xr:uid="{00000000-0005-0000-0000-0000C43E0000}"/>
    <cellStyle name="40% - Accent1 3 2 6 5" xfId="16031" xr:uid="{00000000-0005-0000-0000-0000C53E0000}"/>
    <cellStyle name="40% - Accent1 3 2 6_OATT calc" xfId="16032" xr:uid="{00000000-0005-0000-0000-0000C63E0000}"/>
    <cellStyle name="40% - Accent1 3 2 7" xfId="16033" xr:uid="{00000000-0005-0000-0000-0000C73E0000}"/>
    <cellStyle name="40% - Accent1 3 2 7 2" xfId="16034" xr:uid="{00000000-0005-0000-0000-0000C83E0000}"/>
    <cellStyle name="40% - Accent1 3 2 7 2 2" xfId="16035" xr:uid="{00000000-0005-0000-0000-0000C93E0000}"/>
    <cellStyle name="40% - Accent1 3 2 7 2 3" xfId="16036" xr:uid="{00000000-0005-0000-0000-0000CA3E0000}"/>
    <cellStyle name="40% - Accent1 3 2 7 2_OATT calc" xfId="16037" xr:uid="{00000000-0005-0000-0000-0000CB3E0000}"/>
    <cellStyle name="40% - Accent1 3 2 7 3" xfId="16038" xr:uid="{00000000-0005-0000-0000-0000CC3E0000}"/>
    <cellStyle name="40% - Accent1 3 2 7 4" xfId="16039" xr:uid="{00000000-0005-0000-0000-0000CD3E0000}"/>
    <cellStyle name="40% - Accent1 3 2 7_OATT calc" xfId="16040" xr:uid="{00000000-0005-0000-0000-0000CE3E0000}"/>
    <cellStyle name="40% - Accent1 3 2 8" xfId="16041" xr:uid="{00000000-0005-0000-0000-0000CF3E0000}"/>
    <cellStyle name="40% - Accent1 3 2 8 2" xfId="16042" xr:uid="{00000000-0005-0000-0000-0000D03E0000}"/>
    <cellStyle name="40% - Accent1 3 2 8 3" xfId="16043" xr:uid="{00000000-0005-0000-0000-0000D13E0000}"/>
    <cellStyle name="40% - Accent1 3 2 8_OATT calc" xfId="16044" xr:uid="{00000000-0005-0000-0000-0000D23E0000}"/>
    <cellStyle name="40% - Accent1 3 2 9" xfId="16045" xr:uid="{00000000-0005-0000-0000-0000D33E0000}"/>
    <cellStyle name="40% - Accent1 3 2_OATT calc" xfId="16046" xr:uid="{00000000-0005-0000-0000-0000D43E0000}"/>
    <cellStyle name="40% - Accent1 3 3" xfId="16047" xr:uid="{00000000-0005-0000-0000-0000D53E0000}"/>
    <cellStyle name="40% - Accent1 3 3 10" xfId="16048" xr:uid="{00000000-0005-0000-0000-0000D63E0000}"/>
    <cellStyle name="40% - Accent1 3 3 11" xfId="16049" xr:uid="{00000000-0005-0000-0000-0000D73E0000}"/>
    <cellStyle name="40% - Accent1 3 3 12" xfId="16050" xr:uid="{00000000-0005-0000-0000-0000D83E0000}"/>
    <cellStyle name="40% - Accent1 3 3 2" xfId="16051" xr:uid="{00000000-0005-0000-0000-0000D93E0000}"/>
    <cellStyle name="40% - Accent1 3 3 2 10" xfId="16052" xr:uid="{00000000-0005-0000-0000-0000DA3E0000}"/>
    <cellStyle name="40% - Accent1 3 3 2 11" xfId="16053" xr:uid="{00000000-0005-0000-0000-0000DB3E0000}"/>
    <cellStyle name="40% - Accent1 3 3 2 2" xfId="16054" xr:uid="{00000000-0005-0000-0000-0000DC3E0000}"/>
    <cellStyle name="40% - Accent1 3 3 2 2 10" xfId="16055" xr:uid="{00000000-0005-0000-0000-0000DD3E0000}"/>
    <cellStyle name="40% - Accent1 3 3 2 2 11" xfId="16056" xr:uid="{00000000-0005-0000-0000-0000DE3E0000}"/>
    <cellStyle name="40% - Accent1 3 3 2 2 2" xfId="16057" xr:uid="{00000000-0005-0000-0000-0000DF3E0000}"/>
    <cellStyle name="40% - Accent1 3 3 2 2 2 2" xfId="16058" xr:uid="{00000000-0005-0000-0000-0000E03E0000}"/>
    <cellStyle name="40% - Accent1 3 3 2 2 2 2 2" xfId="16059" xr:uid="{00000000-0005-0000-0000-0000E13E0000}"/>
    <cellStyle name="40% - Accent1 3 3 2 2 2 2 3" xfId="16060" xr:uid="{00000000-0005-0000-0000-0000E23E0000}"/>
    <cellStyle name="40% - Accent1 3 3 2 2 2 2_OATT calc" xfId="16061" xr:uid="{00000000-0005-0000-0000-0000E33E0000}"/>
    <cellStyle name="40% - Accent1 3 3 2 2 2 3" xfId="16062" xr:uid="{00000000-0005-0000-0000-0000E43E0000}"/>
    <cellStyle name="40% - Accent1 3 3 2 2 2 4" xfId="16063" xr:uid="{00000000-0005-0000-0000-0000E53E0000}"/>
    <cellStyle name="40% - Accent1 3 3 2 2 2 5" xfId="16064" xr:uid="{00000000-0005-0000-0000-0000E63E0000}"/>
    <cellStyle name="40% - Accent1 3 3 2 2 2_OATT calc" xfId="16065" xr:uid="{00000000-0005-0000-0000-0000E73E0000}"/>
    <cellStyle name="40% - Accent1 3 3 2 2 3" xfId="16066" xr:uid="{00000000-0005-0000-0000-0000E83E0000}"/>
    <cellStyle name="40% - Accent1 3 3 2 2 3 2" xfId="16067" xr:uid="{00000000-0005-0000-0000-0000E93E0000}"/>
    <cellStyle name="40% - Accent1 3 3 2 2 3 2 2" xfId="16068" xr:uid="{00000000-0005-0000-0000-0000EA3E0000}"/>
    <cellStyle name="40% - Accent1 3 3 2 2 3 2 3" xfId="16069" xr:uid="{00000000-0005-0000-0000-0000EB3E0000}"/>
    <cellStyle name="40% - Accent1 3 3 2 2 3 2_OATT calc" xfId="16070" xr:uid="{00000000-0005-0000-0000-0000EC3E0000}"/>
    <cellStyle name="40% - Accent1 3 3 2 2 3 3" xfId="16071" xr:uid="{00000000-0005-0000-0000-0000ED3E0000}"/>
    <cellStyle name="40% - Accent1 3 3 2 2 3 4" xfId="16072" xr:uid="{00000000-0005-0000-0000-0000EE3E0000}"/>
    <cellStyle name="40% - Accent1 3 3 2 2 3_OATT calc" xfId="16073" xr:uid="{00000000-0005-0000-0000-0000EF3E0000}"/>
    <cellStyle name="40% - Accent1 3 3 2 2 4" xfId="16074" xr:uid="{00000000-0005-0000-0000-0000F03E0000}"/>
    <cellStyle name="40% - Accent1 3 3 2 2 4 2" xfId="16075" xr:uid="{00000000-0005-0000-0000-0000F13E0000}"/>
    <cellStyle name="40% - Accent1 3 3 2 2 4 3" xfId="16076" xr:uid="{00000000-0005-0000-0000-0000F23E0000}"/>
    <cellStyle name="40% - Accent1 3 3 2 2 4_OATT calc" xfId="16077" xr:uid="{00000000-0005-0000-0000-0000F33E0000}"/>
    <cellStyle name="40% - Accent1 3 3 2 2 5" xfId="16078" xr:uid="{00000000-0005-0000-0000-0000F43E0000}"/>
    <cellStyle name="40% - Accent1 3 3 2 2 6" xfId="16079" xr:uid="{00000000-0005-0000-0000-0000F53E0000}"/>
    <cellStyle name="40% - Accent1 3 3 2 2 7" xfId="16080" xr:uid="{00000000-0005-0000-0000-0000F63E0000}"/>
    <cellStyle name="40% - Accent1 3 3 2 2 8" xfId="16081" xr:uid="{00000000-0005-0000-0000-0000F73E0000}"/>
    <cellStyle name="40% - Accent1 3 3 2 2 9" xfId="16082" xr:uid="{00000000-0005-0000-0000-0000F83E0000}"/>
    <cellStyle name="40% - Accent1 3 3 2 2_OATT calc" xfId="16083" xr:uid="{00000000-0005-0000-0000-0000F93E0000}"/>
    <cellStyle name="40% - Accent1 3 3 2 3" xfId="16084" xr:uid="{00000000-0005-0000-0000-0000FA3E0000}"/>
    <cellStyle name="40% - Accent1 3 3 2 3 2" xfId="16085" xr:uid="{00000000-0005-0000-0000-0000FB3E0000}"/>
    <cellStyle name="40% - Accent1 3 3 2 3 2 2" xfId="16086" xr:uid="{00000000-0005-0000-0000-0000FC3E0000}"/>
    <cellStyle name="40% - Accent1 3 3 2 3 2 3" xfId="16087" xr:uid="{00000000-0005-0000-0000-0000FD3E0000}"/>
    <cellStyle name="40% - Accent1 3 3 2 3 2_OATT calc" xfId="16088" xr:uid="{00000000-0005-0000-0000-0000FE3E0000}"/>
    <cellStyle name="40% - Accent1 3 3 2 3 3" xfId="16089" xr:uid="{00000000-0005-0000-0000-0000FF3E0000}"/>
    <cellStyle name="40% - Accent1 3 3 2 3 4" xfId="16090" xr:uid="{00000000-0005-0000-0000-0000003F0000}"/>
    <cellStyle name="40% - Accent1 3 3 2 3 5" xfId="16091" xr:uid="{00000000-0005-0000-0000-0000013F0000}"/>
    <cellStyle name="40% - Accent1 3 3 2 3_OATT calc" xfId="16092" xr:uid="{00000000-0005-0000-0000-0000023F0000}"/>
    <cellStyle name="40% - Accent1 3 3 2 4" xfId="16093" xr:uid="{00000000-0005-0000-0000-0000033F0000}"/>
    <cellStyle name="40% - Accent1 3 3 2 4 2" xfId="16094" xr:uid="{00000000-0005-0000-0000-0000043F0000}"/>
    <cellStyle name="40% - Accent1 3 3 2 4 2 2" xfId="16095" xr:uid="{00000000-0005-0000-0000-0000053F0000}"/>
    <cellStyle name="40% - Accent1 3 3 2 4 2 3" xfId="16096" xr:uid="{00000000-0005-0000-0000-0000063F0000}"/>
    <cellStyle name="40% - Accent1 3 3 2 4 2_OATT calc" xfId="16097" xr:uid="{00000000-0005-0000-0000-0000073F0000}"/>
    <cellStyle name="40% - Accent1 3 3 2 4 3" xfId="16098" xr:uid="{00000000-0005-0000-0000-0000083F0000}"/>
    <cellStyle name="40% - Accent1 3 3 2 4 4" xfId="16099" xr:uid="{00000000-0005-0000-0000-0000093F0000}"/>
    <cellStyle name="40% - Accent1 3 3 2 4_OATT calc" xfId="16100" xr:uid="{00000000-0005-0000-0000-00000A3F0000}"/>
    <cellStyle name="40% - Accent1 3 3 2 5" xfId="16101" xr:uid="{00000000-0005-0000-0000-00000B3F0000}"/>
    <cellStyle name="40% - Accent1 3 3 2 5 2" xfId="16102" xr:uid="{00000000-0005-0000-0000-00000C3F0000}"/>
    <cellStyle name="40% - Accent1 3 3 2 5 3" xfId="16103" xr:uid="{00000000-0005-0000-0000-00000D3F0000}"/>
    <cellStyle name="40% - Accent1 3 3 2 5_OATT calc" xfId="16104" xr:uid="{00000000-0005-0000-0000-00000E3F0000}"/>
    <cellStyle name="40% - Accent1 3 3 2 6" xfId="16105" xr:uid="{00000000-0005-0000-0000-00000F3F0000}"/>
    <cellStyle name="40% - Accent1 3 3 2 7" xfId="16106" xr:uid="{00000000-0005-0000-0000-0000103F0000}"/>
    <cellStyle name="40% - Accent1 3 3 2 8" xfId="16107" xr:uid="{00000000-0005-0000-0000-0000113F0000}"/>
    <cellStyle name="40% - Accent1 3 3 2 9" xfId="16108" xr:uid="{00000000-0005-0000-0000-0000123F0000}"/>
    <cellStyle name="40% - Accent1 3 3 2_OATT calc" xfId="16109" xr:uid="{00000000-0005-0000-0000-0000133F0000}"/>
    <cellStyle name="40% - Accent1 3 3 3" xfId="16110" xr:uid="{00000000-0005-0000-0000-0000143F0000}"/>
    <cellStyle name="40% - Accent1 3 3 3 10" xfId="16111" xr:uid="{00000000-0005-0000-0000-0000153F0000}"/>
    <cellStyle name="40% - Accent1 3 3 3 11" xfId="16112" xr:uid="{00000000-0005-0000-0000-0000163F0000}"/>
    <cellStyle name="40% - Accent1 3 3 3 2" xfId="16113" xr:uid="{00000000-0005-0000-0000-0000173F0000}"/>
    <cellStyle name="40% - Accent1 3 3 3 2 2" xfId="16114" xr:uid="{00000000-0005-0000-0000-0000183F0000}"/>
    <cellStyle name="40% - Accent1 3 3 3 2 2 2" xfId="16115" xr:uid="{00000000-0005-0000-0000-0000193F0000}"/>
    <cellStyle name="40% - Accent1 3 3 3 2 2 3" xfId="16116" xr:uid="{00000000-0005-0000-0000-00001A3F0000}"/>
    <cellStyle name="40% - Accent1 3 3 3 2 2_OATT calc" xfId="16117" xr:uid="{00000000-0005-0000-0000-00001B3F0000}"/>
    <cellStyle name="40% - Accent1 3 3 3 2 3" xfId="16118" xr:uid="{00000000-0005-0000-0000-00001C3F0000}"/>
    <cellStyle name="40% - Accent1 3 3 3 2 4" xfId="16119" xr:uid="{00000000-0005-0000-0000-00001D3F0000}"/>
    <cellStyle name="40% - Accent1 3 3 3 2 5" xfId="16120" xr:uid="{00000000-0005-0000-0000-00001E3F0000}"/>
    <cellStyle name="40% - Accent1 3 3 3 2_OATT calc" xfId="16121" xr:uid="{00000000-0005-0000-0000-00001F3F0000}"/>
    <cellStyle name="40% - Accent1 3 3 3 3" xfId="16122" xr:uid="{00000000-0005-0000-0000-0000203F0000}"/>
    <cellStyle name="40% - Accent1 3 3 3 3 2" xfId="16123" xr:uid="{00000000-0005-0000-0000-0000213F0000}"/>
    <cellStyle name="40% - Accent1 3 3 3 3 2 2" xfId="16124" xr:uid="{00000000-0005-0000-0000-0000223F0000}"/>
    <cellStyle name="40% - Accent1 3 3 3 3 2 3" xfId="16125" xr:uid="{00000000-0005-0000-0000-0000233F0000}"/>
    <cellStyle name="40% - Accent1 3 3 3 3 2_OATT calc" xfId="16126" xr:uid="{00000000-0005-0000-0000-0000243F0000}"/>
    <cellStyle name="40% - Accent1 3 3 3 3 3" xfId="16127" xr:uid="{00000000-0005-0000-0000-0000253F0000}"/>
    <cellStyle name="40% - Accent1 3 3 3 3 4" xfId="16128" xr:uid="{00000000-0005-0000-0000-0000263F0000}"/>
    <cellStyle name="40% - Accent1 3 3 3 3_OATT calc" xfId="16129" xr:uid="{00000000-0005-0000-0000-0000273F0000}"/>
    <cellStyle name="40% - Accent1 3 3 3 4" xfId="16130" xr:uid="{00000000-0005-0000-0000-0000283F0000}"/>
    <cellStyle name="40% - Accent1 3 3 3 4 2" xfId="16131" xr:uid="{00000000-0005-0000-0000-0000293F0000}"/>
    <cellStyle name="40% - Accent1 3 3 3 4 3" xfId="16132" xr:uid="{00000000-0005-0000-0000-00002A3F0000}"/>
    <cellStyle name="40% - Accent1 3 3 3 4_OATT calc" xfId="16133" xr:uid="{00000000-0005-0000-0000-00002B3F0000}"/>
    <cellStyle name="40% - Accent1 3 3 3 5" xfId="16134" xr:uid="{00000000-0005-0000-0000-00002C3F0000}"/>
    <cellStyle name="40% - Accent1 3 3 3 6" xfId="16135" xr:uid="{00000000-0005-0000-0000-00002D3F0000}"/>
    <cellStyle name="40% - Accent1 3 3 3 7" xfId="16136" xr:uid="{00000000-0005-0000-0000-00002E3F0000}"/>
    <cellStyle name="40% - Accent1 3 3 3 8" xfId="16137" xr:uid="{00000000-0005-0000-0000-00002F3F0000}"/>
    <cellStyle name="40% - Accent1 3 3 3 9" xfId="16138" xr:uid="{00000000-0005-0000-0000-0000303F0000}"/>
    <cellStyle name="40% - Accent1 3 3 3_OATT calc" xfId="16139" xr:uid="{00000000-0005-0000-0000-0000313F0000}"/>
    <cellStyle name="40% - Accent1 3 3 4" xfId="16140" xr:uid="{00000000-0005-0000-0000-0000323F0000}"/>
    <cellStyle name="40% - Accent1 3 3 4 2" xfId="16141" xr:uid="{00000000-0005-0000-0000-0000333F0000}"/>
    <cellStyle name="40% - Accent1 3 3 4 2 2" xfId="16142" xr:uid="{00000000-0005-0000-0000-0000343F0000}"/>
    <cellStyle name="40% - Accent1 3 3 4 2 3" xfId="16143" xr:uid="{00000000-0005-0000-0000-0000353F0000}"/>
    <cellStyle name="40% - Accent1 3 3 4 2_OATT calc" xfId="16144" xr:uid="{00000000-0005-0000-0000-0000363F0000}"/>
    <cellStyle name="40% - Accent1 3 3 4 3" xfId="16145" xr:uid="{00000000-0005-0000-0000-0000373F0000}"/>
    <cellStyle name="40% - Accent1 3 3 4 4" xfId="16146" xr:uid="{00000000-0005-0000-0000-0000383F0000}"/>
    <cellStyle name="40% - Accent1 3 3 4 5" xfId="16147" xr:uid="{00000000-0005-0000-0000-0000393F0000}"/>
    <cellStyle name="40% - Accent1 3 3 4_OATT calc" xfId="16148" xr:uid="{00000000-0005-0000-0000-00003A3F0000}"/>
    <cellStyle name="40% - Accent1 3 3 5" xfId="16149" xr:uid="{00000000-0005-0000-0000-00003B3F0000}"/>
    <cellStyle name="40% - Accent1 3 3 5 2" xfId="16150" xr:uid="{00000000-0005-0000-0000-00003C3F0000}"/>
    <cellStyle name="40% - Accent1 3 3 5 2 2" xfId="16151" xr:uid="{00000000-0005-0000-0000-00003D3F0000}"/>
    <cellStyle name="40% - Accent1 3 3 5 2 3" xfId="16152" xr:uid="{00000000-0005-0000-0000-00003E3F0000}"/>
    <cellStyle name="40% - Accent1 3 3 5 2_OATT calc" xfId="16153" xr:uid="{00000000-0005-0000-0000-00003F3F0000}"/>
    <cellStyle name="40% - Accent1 3 3 5 3" xfId="16154" xr:uid="{00000000-0005-0000-0000-0000403F0000}"/>
    <cellStyle name="40% - Accent1 3 3 5 4" xfId="16155" xr:uid="{00000000-0005-0000-0000-0000413F0000}"/>
    <cellStyle name="40% - Accent1 3 3 5_OATT calc" xfId="16156" xr:uid="{00000000-0005-0000-0000-0000423F0000}"/>
    <cellStyle name="40% - Accent1 3 3 6" xfId="16157" xr:uid="{00000000-0005-0000-0000-0000433F0000}"/>
    <cellStyle name="40% - Accent1 3 3 6 2" xfId="16158" xr:uid="{00000000-0005-0000-0000-0000443F0000}"/>
    <cellStyle name="40% - Accent1 3 3 6 3" xfId="16159" xr:uid="{00000000-0005-0000-0000-0000453F0000}"/>
    <cellStyle name="40% - Accent1 3 3 6_OATT calc" xfId="16160" xr:uid="{00000000-0005-0000-0000-0000463F0000}"/>
    <cellStyle name="40% - Accent1 3 3 7" xfId="16161" xr:uid="{00000000-0005-0000-0000-0000473F0000}"/>
    <cellStyle name="40% - Accent1 3 3 8" xfId="16162" xr:uid="{00000000-0005-0000-0000-0000483F0000}"/>
    <cellStyle name="40% - Accent1 3 3 9" xfId="16163" xr:uid="{00000000-0005-0000-0000-0000493F0000}"/>
    <cellStyle name="40% - Accent1 3 3_OATT calc" xfId="16164" xr:uid="{00000000-0005-0000-0000-00004A3F0000}"/>
    <cellStyle name="40% - Accent1 3 4" xfId="16165" xr:uid="{00000000-0005-0000-0000-00004B3F0000}"/>
    <cellStyle name="40% - Accent1 3 4 10" xfId="16166" xr:uid="{00000000-0005-0000-0000-00004C3F0000}"/>
    <cellStyle name="40% - Accent1 3 4 11" xfId="16167" xr:uid="{00000000-0005-0000-0000-00004D3F0000}"/>
    <cellStyle name="40% - Accent1 3 4 12" xfId="16168" xr:uid="{00000000-0005-0000-0000-00004E3F0000}"/>
    <cellStyle name="40% - Accent1 3 4 2" xfId="16169" xr:uid="{00000000-0005-0000-0000-00004F3F0000}"/>
    <cellStyle name="40% - Accent1 3 4 2 10" xfId="16170" xr:uid="{00000000-0005-0000-0000-0000503F0000}"/>
    <cellStyle name="40% - Accent1 3 4 2 11" xfId="16171" xr:uid="{00000000-0005-0000-0000-0000513F0000}"/>
    <cellStyle name="40% - Accent1 3 4 2 2" xfId="16172" xr:uid="{00000000-0005-0000-0000-0000523F0000}"/>
    <cellStyle name="40% - Accent1 3 4 2 2 10" xfId="16173" xr:uid="{00000000-0005-0000-0000-0000533F0000}"/>
    <cellStyle name="40% - Accent1 3 4 2 2 11" xfId="16174" xr:uid="{00000000-0005-0000-0000-0000543F0000}"/>
    <cellStyle name="40% - Accent1 3 4 2 2 2" xfId="16175" xr:uid="{00000000-0005-0000-0000-0000553F0000}"/>
    <cellStyle name="40% - Accent1 3 4 2 2 2 2" xfId="16176" xr:uid="{00000000-0005-0000-0000-0000563F0000}"/>
    <cellStyle name="40% - Accent1 3 4 2 2 2 2 2" xfId="16177" xr:uid="{00000000-0005-0000-0000-0000573F0000}"/>
    <cellStyle name="40% - Accent1 3 4 2 2 2 2 3" xfId="16178" xr:uid="{00000000-0005-0000-0000-0000583F0000}"/>
    <cellStyle name="40% - Accent1 3 4 2 2 2 2_OATT calc" xfId="16179" xr:uid="{00000000-0005-0000-0000-0000593F0000}"/>
    <cellStyle name="40% - Accent1 3 4 2 2 2 3" xfId="16180" xr:uid="{00000000-0005-0000-0000-00005A3F0000}"/>
    <cellStyle name="40% - Accent1 3 4 2 2 2 4" xfId="16181" xr:uid="{00000000-0005-0000-0000-00005B3F0000}"/>
    <cellStyle name="40% - Accent1 3 4 2 2 2 5" xfId="16182" xr:uid="{00000000-0005-0000-0000-00005C3F0000}"/>
    <cellStyle name="40% - Accent1 3 4 2 2 2_OATT calc" xfId="16183" xr:uid="{00000000-0005-0000-0000-00005D3F0000}"/>
    <cellStyle name="40% - Accent1 3 4 2 2 3" xfId="16184" xr:uid="{00000000-0005-0000-0000-00005E3F0000}"/>
    <cellStyle name="40% - Accent1 3 4 2 2 3 2" xfId="16185" xr:uid="{00000000-0005-0000-0000-00005F3F0000}"/>
    <cellStyle name="40% - Accent1 3 4 2 2 3 2 2" xfId="16186" xr:uid="{00000000-0005-0000-0000-0000603F0000}"/>
    <cellStyle name="40% - Accent1 3 4 2 2 3 2 3" xfId="16187" xr:uid="{00000000-0005-0000-0000-0000613F0000}"/>
    <cellStyle name="40% - Accent1 3 4 2 2 3 2_OATT calc" xfId="16188" xr:uid="{00000000-0005-0000-0000-0000623F0000}"/>
    <cellStyle name="40% - Accent1 3 4 2 2 3 3" xfId="16189" xr:uid="{00000000-0005-0000-0000-0000633F0000}"/>
    <cellStyle name="40% - Accent1 3 4 2 2 3 4" xfId="16190" xr:uid="{00000000-0005-0000-0000-0000643F0000}"/>
    <cellStyle name="40% - Accent1 3 4 2 2 3_OATT calc" xfId="16191" xr:uid="{00000000-0005-0000-0000-0000653F0000}"/>
    <cellStyle name="40% - Accent1 3 4 2 2 4" xfId="16192" xr:uid="{00000000-0005-0000-0000-0000663F0000}"/>
    <cellStyle name="40% - Accent1 3 4 2 2 4 2" xfId="16193" xr:uid="{00000000-0005-0000-0000-0000673F0000}"/>
    <cellStyle name="40% - Accent1 3 4 2 2 4 3" xfId="16194" xr:uid="{00000000-0005-0000-0000-0000683F0000}"/>
    <cellStyle name="40% - Accent1 3 4 2 2 4_OATT calc" xfId="16195" xr:uid="{00000000-0005-0000-0000-0000693F0000}"/>
    <cellStyle name="40% - Accent1 3 4 2 2 5" xfId="16196" xr:uid="{00000000-0005-0000-0000-00006A3F0000}"/>
    <cellStyle name="40% - Accent1 3 4 2 2 6" xfId="16197" xr:uid="{00000000-0005-0000-0000-00006B3F0000}"/>
    <cellStyle name="40% - Accent1 3 4 2 2 7" xfId="16198" xr:uid="{00000000-0005-0000-0000-00006C3F0000}"/>
    <cellStyle name="40% - Accent1 3 4 2 2 8" xfId="16199" xr:uid="{00000000-0005-0000-0000-00006D3F0000}"/>
    <cellStyle name="40% - Accent1 3 4 2 2 9" xfId="16200" xr:uid="{00000000-0005-0000-0000-00006E3F0000}"/>
    <cellStyle name="40% - Accent1 3 4 2 2_OATT calc" xfId="16201" xr:uid="{00000000-0005-0000-0000-00006F3F0000}"/>
    <cellStyle name="40% - Accent1 3 4 2 3" xfId="16202" xr:uid="{00000000-0005-0000-0000-0000703F0000}"/>
    <cellStyle name="40% - Accent1 3 4 2 3 2" xfId="16203" xr:uid="{00000000-0005-0000-0000-0000713F0000}"/>
    <cellStyle name="40% - Accent1 3 4 2 3 2 2" xfId="16204" xr:uid="{00000000-0005-0000-0000-0000723F0000}"/>
    <cellStyle name="40% - Accent1 3 4 2 3 2 3" xfId="16205" xr:uid="{00000000-0005-0000-0000-0000733F0000}"/>
    <cellStyle name="40% - Accent1 3 4 2 3 2_OATT calc" xfId="16206" xr:uid="{00000000-0005-0000-0000-0000743F0000}"/>
    <cellStyle name="40% - Accent1 3 4 2 3 3" xfId="16207" xr:uid="{00000000-0005-0000-0000-0000753F0000}"/>
    <cellStyle name="40% - Accent1 3 4 2 3 4" xfId="16208" xr:uid="{00000000-0005-0000-0000-0000763F0000}"/>
    <cellStyle name="40% - Accent1 3 4 2 3 5" xfId="16209" xr:uid="{00000000-0005-0000-0000-0000773F0000}"/>
    <cellStyle name="40% - Accent1 3 4 2 3_OATT calc" xfId="16210" xr:uid="{00000000-0005-0000-0000-0000783F0000}"/>
    <cellStyle name="40% - Accent1 3 4 2 4" xfId="16211" xr:uid="{00000000-0005-0000-0000-0000793F0000}"/>
    <cellStyle name="40% - Accent1 3 4 2 4 2" xfId="16212" xr:uid="{00000000-0005-0000-0000-00007A3F0000}"/>
    <cellStyle name="40% - Accent1 3 4 2 4 2 2" xfId="16213" xr:uid="{00000000-0005-0000-0000-00007B3F0000}"/>
    <cellStyle name="40% - Accent1 3 4 2 4 2 3" xfId="16214" xr:uid="{00000000-0005-0000-0000-00007C3F0000}"/>
    <cellStyle name="40% - Accent1 3 4 2 4 2_OATT calc" xfId="16215" xr:uid="{00000000-0005-0000-0000-00007D3F0000}"/>
    <cellStyle name="40% - Accent1 3 4 2 4 3" xfId="16216" xr:uid="{00000000-0005-0000-0000-00007E3F0000}"/>
    <cellStyle name="40% - Accent1 3 4 2 4 4" xfId="16217" xr:uid="{00000000-0005-0000-0000-00007F3F0000}"/>
    <cellStyle name="40% - Accent1 3 4 2 4_OATT calc" xfId="16218" xr:uid="{00000000-0005-0000-0000-0000803F0000}"/>
    <cellStyle name="40% - Accent1 3 4 2 5" xfId="16219" xr:uid="{00000000-0005-0000-0000-0000813F0000}"/>
    <cellStyle name="40% - Accent1 3 4 2 5 2" xfId="16220" xr:uid="{00000000-0005-0000-0000-0000823F0000}"/>
    <cellStyle name="40% - Accent1 3 4 2 5 3" xfId="16221" xr:uid="{00000000-0005-0000-0000-0000833F0000}"/>
    <cellStyle name="40% - Accent1 3 4 2 5_OATT calc" xfId="16222" xr:uid="{00000000-0005-0000-0000-0000843F0000}"/>
    <cellStyle name="40% - Accent1 3 4 2 6" xfId="16223" xr:uid="{00000000-0005-0000-0000-0000853F0000}"/>
    <cellStyle name="40% - Accent1 3 4 2 7" xfId="16224" xr:uid="{00000000-0005-0000-0000-0000863F0000}"/>
    <cellStyle name="40% - Accent1 3 4 2 8" xfId="16225" xr:uid="{00000000-0005-0000-0000-0000873F0000}"/>
    <cellStyle name="40% - Accent1 3 4 2 9" xfId="16226" xr:uid="{00000000-0005-0000-0000-0000883F0000}"/>
    <cellStyle name="40% - Accent1 3 4 2_OATT calc" xfId="16227" xr:uid="{00000000-0005-0000-0000-0000893F0000}"/>
    <cellStyle name="40% - Accent1 3 4 3" xfId="16228" xr:uid="{00000000-0005-0000-0000-00008A3F0000}"/>
    <cellStyle name="40% - Accent1 3 4 3 10" xfId="16229" xr:uid="{00000000-0005-0000-0000-00008B3F0000}"/>
    <cellStyle name="40% - Accent1 3 4 3 11" xfId="16230" xr:uid="{00000000-0005-0000-0000-00008C3F0000}"/>
    <cellStyle name="40% - Accent1 3 4 3 2" xfId="16231" xr:uid="{00000000-0005-0000-0000-00008D3F0000}"/>
    <cellStyle name="40% - Accent1 3 4 3 2 2" xfId="16232" xr:uid="{00000000-0005-0000-0000-00008E3F0000}"/>
    <cellStyle name="40% - Accent1 3 4 3 2 2 2" xfId="16233" xr:uid="{00000000-0005-0000-0000-00008F3F0000}"/>
    <cellStyle name="40% - Accent1 3 4 3 2 2 3" xfId="16234" xr:uid="{00000000-0005-0000-0000-0000903F0000}"/>
    <cellStyle name="40% - Accent1 3 4 3 2 2_OATT calc" xfId="16235" xr:uid="{00000000-0005-0000-0000-0000913F0000}"/>
    <cellStyle name="40% - Accent1 3 4 3 2 3" xfId="16236" xr:uid="{00000000-0005-0000-0000-0000923F0000}"/>
    <cellStyle name="40% - Accent1 3 4 3 2 4" xfId="16237" xr:uid="{00000000-0005-0000-0000-0000933F0000}"/>
    <cellStyle name="40% - Accent1 3 4 3 2 5" xfId="16238" xr:uid="{00000000-0005-0000-0000-0000943F0000}"/>
    <cellStyle name="40% - Accent1 3 4 3 2_OATT calc" xfId="16239" xr:uid="{00000000-0005-0000-0000-0000953F0000}"/>
    <cellStyle name="40% - Accent1 3 4 3 3" xfId="16240" xr:uid="{00000000-0005-0000-0000-0000963F0000}"/>
    <cellStyle name="40% - Accent1 3 4 3 3 2" xfId="16241" xr:uid="{00000000-0005-0000-0000-0000973F0000}"/>
    <cellStyle name="40% - Accent1 3 4 3 3 2 2" xfId="16242" xr:uid="{00000000-0005-0000-0000-0000983F0000}"/>
    <cellStyle name="40% - Accent1 3 4 3 3 2 3" xfId="16243" xr:uid="{00000000-0005-0000-0000-0000993F0000}"/>
    <cellStyle name="40% - Accent1 3 4 3 3 2_OATT calc" xfId="16244" xr:uid="{00000000-0005-0000-0000-00009A3F0000}"/>
    <cellStyle name="40% - Accent1 3 4 3 3 3" xfId="16245" xr:uid="{00000000-0005-0000-0000-00009B3F0000}"/>
    <cellStyle name="40% - Accent1 3 4 3 3 4" xfId="16246" xr:uid="{00000000-0005-0000-0000-00009C3F0000}"/>
    <cellStyle name="40% - Accent1 3 4 3 3_OATT calc" xfId="16247" xr:uid="{00000000-0005-0000-0000-00009D3F0000}"/>
    <cellStyle name="40% - Accent1 3 4 3 4" xfId="16248" xr:uid="{00000000-0005-0000-0000-00009E3F0000}"/>
    <cellStyle name="40% - Accent1 3 4 3 4 2" xfId="16249" xr:uid="{00000000-0005-0000-0000-00009F3F0000}"/>
    <cellStyle name="40% - Accent1 3 4 3 4 3" xfId="16250" xr:uid="{00000000-0005-0000-0000-0000A03F0000}"/>
    <cellStyle name="40% - Accent1 3 4 3 4_OATT calc" xfId="16251" xr:uid="{00000000-0005-0000-0000-0000A13F0000}"/>
    <cellStyle name="40% - Accent1 3 4 3 5" xfId="16252" xr:uid="{00000000-0005-0000-0000-0000A23F0000}"/>
    <cellStyle name="40% - Accent1 3 4 3 6" xfId="16253" xr:uid="{00000000-0005-0000-0000-0000A33F0000}"/>
    <cellStyle name="40% - Accent1 3 4 3 7" xfId="16254" xr:uid="{00000000-0005-0000-0000-0000A43F0000}"/>
    <cellStyle name="40% - Accent1 3 4 3 8" xfId="16255" xr:uid="{00000000-0005-0000-0000-0000A53F0000}"/>
    <cellStyle name="40% - Accent1 3 4 3 9" xfId="16256" xr:uid="{00000000-0005-0000-0000-0000A63F0000}"/>
    <cellStyle name="40% - Accent1 3 4 3_OATT calc" xfId="16257" xr:uid="{00000000-0005-0000-0000-0000A73F0000}"/>
    <cellStyle name="40% - Accent1 3 4 4" xfId="16258" xr:uid="{00000000-0005-0000-0000-0000A83F0000}"/>
    <cellStyle name="40% - Accent1 3 4 4 2" xfId="16259" xr:uid="{00000000-0005-0000-0000-0000A93F0000}"/>
    <cellStyle name="40% - Accent1 3 4 4 2 2" xfId="16260" xr:uid="{00000000-0005-0000-0000-0000AA3F0000}"/>
    <cellStyle name="40% - Accent1 3 4 4 2 3" xfId="16261" xr:uid="{00000000-0005-0000-0000-0000AB3F0000}"/>
    <cellStyle name="40% - Accent1 3 4 4 2_OATT calc" xfId="16262" xr:uid="{00000000-0005-0000-0000-0000AC3F0000}"/>
    <cellStyle name="40% - Accent1 3 4 4 3" xfId="16263" xr:uid="{00000000-0005-0000-0000-0000AD3F0000}"/>
    <cellStyle name="40% - Accent1 3 4 4 4" xfId="16264" xr:uid="{00000000-0005-0000-0000-0000AE3F0000}"/>
    <cellStyle name="40% - Accent1 3 4 4 5" xfId="16265" xr:uid="{00000000-0005-0000-0000-0000AF3F0000}"/>
    <cellStyle name="40% - Accent1 3 4 4_OATT calc" xfId="16266" xr:uid="{00000000-0005-0000-0000-0000B03F0000}"/>
    <cellStyle name="40% - Accent1 3 4 5" xfId="16267" xr:uid="{00000000-0005-0000-0000-0000B13F0000}"/>
    <cellStyle name="40% - Accent1 3 4 5 2" xfId="16268" xr:uid="{00000000-0005-0000-0000-0000B23F0000}"/>
    <cellStyle name="40% - Accent1 3 4 5 2 2" xfId="16269" xr:uid="{00000000-0005-0000-0000-0000B33F0000}"/>
    <cellStyle name="40% - Accent1 3 4 5 2 3" xfId="16270" xr:uid="{00000000-0005-0000-0000-0000B43F0000}"/>
    <cellStyle name="40% - Accent1 3 4 5 2_OATT calc" xfId="16271" xr:uid="{00000000-0005-0000-0000-0000B53F0000}"/>
    <cellStyle name="40% - Accent1 3 4 5 3" xfId="16272" xr:uid="{00000000-0005-0000-0000-0000B63F0000}"/>
    <cellStyle name="40% - Accent1 3 4 5 4" xfId="16273" xr:uid="{00000000-0005-0000-0000-0000B73F0000}"/>
    <cellStyle name="40% - Accent1 3 4 5_OATT calc" xfId="16274" xr:uid="{00000000-0005-0000-0000-0000B83F0000}"/>
    <cellStyle name="40% - Accent1 3 4 6" xfId="16275" xr:uid="{00000000-0005-0000-0000-0000B93F0000}"/>
    <cellStyle name="40% - Accent1 3 4 6 2" xfId="16276" xr:uid="{00000000-0005-0000-0000-0000BA3F0000}"/>
    <cellStyle name="40% - Accent1 3 4 6 3" xfId="16277" xr:uid="{00000000-0005-0000-0000-0000BB3F0000}"/>
    <cellStyle name="40% - Accent1 3 4 6_OATT calc" xfId="16278" xr:uid="{00000000-0005-0000-0000-0000BC3F0000}"/>
    <cellStyle name="40% - Accent1 3 4 7" xfId="16279" xr:uid="{00000000-0005-0000-0000-0000BD3F0000}"/>
    <cellStyle name="40% - Accent1 3 4 8" xfId="16280" xr:uid="{00000000-0005-0000-0000-0000BE3F0000}"/>
    <cellStyle name="40% - Accent1 3 4 9" xfId="16281" xr:uid="{00000000-0005-0000-0000-0000BF3F0000}"/>
    <cellStyle name="40% - Accent1 3 4_OATT calc" xfId="16282" xr:uid="{00000000-0005-0000-0000-0000C03F0000}"/>
    <cellStyle name="40% - Accent1 3 5" xfId="16283" xr:uid="{00000000-0005-0000-0000-0000C13F0000}"/>
    <cellStyle name="40% - Accent1 3 5 10" xfId="16284" xr:uid="{00000000-0005-0000-0000-0000C23F0000}"/>
    <cellStyle name="40% - Accent1 3 5 11" xfId="16285" xr:uid="{00000000-0005-0000-0000-0000C33F0000}"/>
    <cellStyle name="40% - Accent1 3 5 2" xfId="16286" xr:uid="{00000000-0005-0000-0000-0000C43F0000}"/>
    <cellStyle name="40% - Accent1 3 5 2 10" xfId="16287" xr:uid="{00000000-0005-0000-0000-0000C53F0000}"/>
    <cellStyle name="40% - Accent1 3 5 2 11" xfId="16288" xr:uid="{00000000-0005-0000-0000-0000C63F0000}"/>
    <cellStyle name="40% - Accent1 3 5 2 2" xfId="16289" xr:uid="{00000000-0005-0000-0000-0000C73F0000}"/>
    <cellStyle name="40% - Accent1 3 5 2 2 2" xfId="16290" xr:uid="{00000000-0005-0000-0000-0000C83F0000}"/>
    <cellStyle name="40% - Accent1 3 5 2 2 2 2" xfId="16291" xr:uid="{00000000-0005-0000-0000-0000C93F0000}"/>
    <cellStyle name="40% - Accent1 3 5 2 2 2 3" xfId="16292" xr:uid="{00000000-0005-0000-0000-0000CA3F0000}"/>
    <cellStyle name="40% - Accent1 3 5 2 2 2_OATT calc" xfId="16293" xr:uid="{00000000-0005-0000-0000-0000CB3F0000}"/>
    <cellStyle name="40% - Accent1 3 5 2 2 3" xfId="16294" xr:uid="{00000000-0005-0000-0000-0000CC3F0000}"/>
    <cellStyle name="40% - Accent1 3 5 2 2 4" xfId="16295" xr:uid="{00000000-0005-0000-0000-0000CD3F0000}"/>
    <cellStyle name="40% - Accent1 3 5 2 2 5" xfId="16296" xr:uid="{00000000-0005-0000-0000-0000CE3F0000}"/>
    <cellStyle name="40% - Accent1 3 5 2 2_OATT calc" xfId="16297" xr:uid="{00000000-0005-0000-0000-0000CF3F0000}"/>
    <cellStyle name="40% - Accent1 3 5 2 3" xfId="16298" xr:uid="{00000000-0005-0000-0000-0000D03F0000}"/>
    <cellStyle name="40% - Accent1 3 5 2 3 2" xfId="16299" xr:uid="{00000000-0005-0000-0000-0000D13F0000}"/>
    <cellStyle name="40% - Accent1 3 5 2 3 2 2" xfId="16300" xr:uid="{00000000-0005-0000-0000-0000D23F0000}"/>
    <cellStyle name="40% - Accent1 3 5 2 3 2 3" xfId="16301" xr:uid="{00000000-0005-0000-0000-0000D33F0000}"/>
    <cellStyle name="40% - Accent1 3 5 2 3 2_OATT calc" xfId="16302" xr:uid="{00000000-0005-0000-0000-0000D43F0000}"/>
    <cellStyle name="40% - Accent1 3 5 2 3 3" xfId="16303" xr:uid="{00000000-0005-0000-0000-0000D53F0000}"/>
    <cellStyle name="40% - Accent1 3 5 2 3 4" xfId="16304" xr:uid="{00000000-0005-0000-0000-0000D63F0000}"/>
    <cellStyle name="40% - Accent1 3 5 2 3_OATT calc" xfId="16305" xr:uid="{00000000-0005-0000-0000-0000D73F0000}"/>
    <cellStyle name="40% - Accent1 3 5 2 4" xfId="16306" xr:uid="{00000000-0005-0000-0000-0000D83F0000}"/>
    <cellStyle name="40% - Accent1 3 5 2 4 2" xfId="16307" xr:uid="{00000000-0005-0000-0000-0000D93F0000}"/>
    <cellStyle name="40% - Accent1 3 5 2 4 3" xfId="16308" xr:uid="{00000000-0005-0000-0000-0000DA3F0000}"/>
    <cellStyle name="40% - Accent1 3 5 2 4_OATT calc" xfId="16309" xr:uid="{00000000-0005-0000-0000-0000DB3F0000}"/>
    <cellStyle name="40% - Accent1 3 5 2 5" xfId="16310" xr:uid="{00000000-0005-0000-0000-0000DC3F0000}"/>
    <cellStyle name="40% - Accent1 3 5 2 6" xfId="16311" xr:uid="{00000000-0005-0000-0000-0000DD3F0000}"/>
    <cellStyle name="40% - Accent1 3 5 2 7" xfId="16312" xr:uid="{00000000-0005-0000-0000-0000DE3F0000}"/>
    <cellStyle name="40% - Accent1 3 5 2 8" xfId="16313" xr:uid="{00000000-0005-0000-0000-0000DF3F0000}"/>
    <cellStyle name="40% - Accent1 3 5 2 9" xfId="16314" xr:uid="{00000000-0005-0000-0000-0000E03F0000}"/>
    <cellStyle name="40% - Accent1 3 5 2_OATT calc" xfId="16315" xr:uid="{00000000-0005-0000-0000-0000E13F0000}"/>
    <cellStyle name="40% - Accent1 3 5 3" xfId="16316" xr:uid="{00000000-0005-0000-0000-0000E23F0000}"/>
    <cellStyle name="40% - Accent1 3 5 3 2" xfId="16317" xr:uid="{00000000-0005-0000-0000-0000E33F0000}"/>
    <cellStyle name="40% - Accent1 3 5 3 2 2" xfId="16318" xr:uid="{00000000-0005-0000-0000-0000E43F0000}"/>
    <cellStyle name="40% - Accent1 3 5 3 2 3" xfId="16319" xr:uid="{00000000-0005-0000-0000-0000E53F0000}"/>
    <cellStyle name="40% - Accent1 3 5 3 2_OATT calc" xfId="16320" xr:uid="{00000000-0005-0000-0000-0000E63F0000}"/>
    <cellStyle name="40% - Accent1 3 5 3 3" xfId="16321" xr:uid="{00000000-0005-0000-0000-0000E73F0000}"/>
    <cellStyle name="40% - Accent1 3 5 3 4" xfId="16322" xr:uid="{00000000-0005-0000-0000-0000E83F0000}"/>
    <cellStyle name="40% - Accent1 3 5 3 5" xfId="16323" xr:uid="{00000000-0005-0000-0000-0000E93F0000}"/>
    <cellStyle name="40% - Accent1 3 5 3_OATT calc" xfId="16324" xr:uid="{00000000-0005-0000-0000-0000EA3F0000}"/>
    <cellStyle name="40% - Accent1 3 5 4" xfId="16325" xr:uid="{00000000-0005-0000-0000-0000EB3F0000}"/>
    <cellStyle name="40% - Accent1 3 5 4 2" xfId="16326" xr:uid="{00000000-0005-0000-0000-0000EC3F0000}"/>
    <cellStyle name="40% - Accent1 3 5 4 2 2" xfId="16327" xr:uid="{00000000-0005-0000-0000-0000ED3F0000}"/>
    <cellStyle name="40% - Accent1 3 5 4 2 3" xfId="16328" xr:uid="{00000000-0005-0000-0000-0000EE3F0000}"/>
    <cellStyle name="40% - Accent1 3 5 4 2_OATT calc" xfId="16329" xr:uid="{00000000-0005-0000-0000-0000EF3F0000}"/>
    <cellStyle name="40% - Accent1 3 5 4 3" xfId="16330" xr:uid="{00000000-0005-0000-0000-0000F03F0000}"/>
    <cellStyle name="40% - Accent1 3 5 4 4" xfId="16331" xr:uid="{00000000-0005-0000-0000-0000F13F0000}"/>
    <cellStyle name="40% - Accent1 3 5 4_OATT calc" xfId="16332" xr:uid="{00000000-0005-0000-0000-0000F23F0000}"/>
    <cellStyle name="40% - Accent1 3 5 5" xfId="16333" xr:uid="{00000000-0005-0000-0000-0000F33F0000}"/>
    <cellStyle name="40% - Accent1 3 5 5 2" xfId="16334" xr:uid="{00000000-0005-0000-0000-0000F43F0000}"/>
    <cellStyle name="40% - Accent1 3 5 5 3" xfId="16335" xr:uid="{00000000-0005-0000-0000-0000F53F0000}"/>
    <cellStyle name="40% - Accent1 3 5 5_OATT calc" xfId="16336" xr:uid="{00000000-0005-0000-0000-0000F63F0000}"/>
    <cellStyle name="40% - Accent1 3 5 6" xfId="16337" xr:uid="{00000000-0005-0000-0000-0000F73F0000}"/>
    <cellStyle name="40% - Accent1 3 5 7" xfId="16338" xr:uid="{00000000-0005-0000-0000-0000F83F0000}"/>
    <cellStyle name="40% - Accent1 3 5 8" xfId="16339" xr:uid="{00000000-0005-0000-0000-0000F93F0000}"/>
    <cellStyle name="40% - Accent1 3 5 9" xfId="16340" xr:uid="{00000000-0005-0000-0000-0000FA3F0000}"/>
    <cellStyle name="40% - Accent1 3 5_OATT calc" xfId="16341" xr:uid="{00000000-0005-0000-0000-0000FB3F0000}"/>
    <cellStyle name="40% - Accent1 3 6" xfId="16342" xr:uid="{00000000-0005-0000-0000-0000FC3F0000}"/>
    <cellStyle name="40% - Accent1 3 6 10" xfId="16343" xr:uid="{00000000-0005-0000-0000-0000FD3F0000}"/>
    <cellStyle name="40% - Accent1 3 6 11" xfId="16344" xr:uid="{00000000-0005-0000-0000-0000FE3F0000}"/>
    <cellStyle name="40% - Accent1 3 6 2" xfId="16345" xr:uid="{00000000-0005-0000-0000-0000FF3F0000}"/>
    <cellStyle name="40% - Accent1 3 6 2 2" xfId="16346" xr:uid="{00000000-0005-0000-0000-000000400000}"/>
    <cellStyle name="40% - Accent1 3 6 2 2 2" xfId="16347" xr:uid="{00000000-0005-0000-0000-000001400000}"/>
    <cellStyle name="40% - Accent1 3 6 2 2 3" xfId="16348" xr:uid="{00000000-0005-0000-0000-000002400000}"/>
    <cellStyle name="40% - Accent1 3 6 2 2_OATT calc" xfId="16349" xr:uid="{00000000-0005-0000-0000-000003400000}"/>
    <cellStyle name="40% - Accent1 3 6 2 3" xfId="16350" xr:uid="{00000000-0005-0000-0000-000004400000}"/>
    <cellStyle name="40% - Accent1 3 6 2 4" xfId="16351" xr:uid="{00000000-0005-0000-0000-000005400000}"/>
    <cellStyle name="40% - Accent1 3 6 2 5" xfId="16352" xr:uid="{00000000-0005-0000-0000-000006400000}"/>
    <cellStyle name="40% - Accent1 3 6 2_OATT calc" xfId="16353" xr:uid="{00000000-0005-0000-0000-000007400000}"/>
    <cellStyle name="40% - Accent1 3 6 3" xfId="16354" xr:uid="{00000000-0005-0000-0000-000008400000}"/>
    <cellStyle name="40% - Accent1 3 6 3 2" xfId="16355" xr:uid="{00000000-0005-0000-0000-000009400000}"/>
    <cellStyle name="40% - Accent1 3 6 3 2 2" xfId="16356" xr:uid="{00000000-0005-0000-0000-00000A400000}"/>
    <cellStyle name="40% - Accent1 3 6 3 2 3" xfId="16357" xr:uid="{00000000-0005-0000-0000-00000B400000}"/>
    <cellStyle name="40% - Accent1 3 6 3 2_OATT calc" xfId="16358" xr:uid="{00000000-0005-0000-0000-00000C400000}"/>
    <cellStyle name="40% - Accent1 3 6 3 3" xfId="16359" xr:uid="{00000000-0005-0000-0000-00000D400000}"/>
    <cellStyle name="40% - Accent1 3 6 3 4" xfId="16360" xr:uid="{00000000-0005-0000-0000-00000E400000}"/>
    <cellStyle name="40% - Accent1 3 6 3_OATT calc" xfId="16361" xr:uid="{00000000-0005-0000-0000-00000F400000}"/>
    <cellStyle name="40% - Accent1 3 6 4" xfId="16362" xr:uid="{00000000-0005-0000-0000-000010400000}"/>
    <cellStyle name="40% - Accent1 3 6 4 2" xfId="16363" xr:uid="{00000000-0005-0000-0000-000011400000}"/>
    <cellStyle name="40% - Accent1 3 6 4 3" xfId="16364" xr:uid="{00000000-0005-0000-0000-000012400000}"/>
    <cellStyle name="40% - Accent1 3 6 4_OATT calc" xfId="16365" xr:uid="{00000000-0005-0000-0000-000013400000}"/>
    <cellStyle name="40% - Accent1 3 6 5" xfId="16366" xr:uid="{00000000-0005-0000-0000-000014400000}"/>
    <cellStyle name="40% - Accent1 3 6 6" xfId="16367" xr:uid="{00000000-0005-0000-0000-000015400000}"/>
    <cellStyle name="40% - Accent1 3 6 7" xfId="16368" xr:uid="{00000000-0005-0000-0000-000016400000}"/>
    <cellStyle name="40% - Accent1 3 6 8" xfId="16369" xr:uid="{00000000-0005-0000-0000-000017400000}"/>
    <cellStyle name="40% - Accent1 3 6 9" xfId="16370" xr:uid="{00000000-0005-0000-0000-000018400000}"/>
    <cellStyle name="40% - Accent1 3 6_OATT calc" xfId="16371" xr:uid="{00000000-0005-0000-0000-000019400000}"/>
    <cellStyle name="40% - Accent1 3 7" xfId="16372" xr:uid="{00000000-0005-0000-0000-00001A400000}"/>
    <cellStyle name="40% - Accent1 3 7 2" xfId="16373" xr:uid="{00000000-0005-0000-0000-00001B400000}"/>
    <cellStyle name="40% - Accent1 3 7 2 2" xfId="16374" xr:uid="{00000000-0005-0000-0000-00001C400000}"/>
    <cellStyle name="40% - Accent1 3 7 2 3" xfId="16375" xr:uid="{00000000-0005-0000-0000-00001D400000}"/>
    <cellStyle name="40% - Accent1 3 7 2_OATT calc" xfId="16376" xr:uid="{00000000-0005-0000-0000-00001E400000}"/>
    <cellStyle name="40% - Accent1 3 7 3" xfId="16377" xr:uid="{00000000-0005-0000-0000-00001F400000}"/>
    <cellStyle name="40% - Accent1 3 7 4" xfId="16378" xr:uid="{00000000-0005-0000-0000-000020400000}"/>
    <cellStyle name="40% - Accent1 3 7 5" xfId="16379" xr:uid="{00000000-0005-0000-0000-000021400000}"/>
    <cellStyle name="40% - Accent1 3 7_OATT calc" xfId="16380" xr:uid="{00000000-0005-0000-0000-000022400000}"/>
    <cellStyle name="40% - Accent1 3 8" xfId="16381" xr:uid="{00000000-0005-0000-0000-000023400000}"/>
    <cellStyle name="40% - Accent1 3 8 2" xfId="16382" xr:uid="{00000000-0005-0000-0000-000024400000}"/>
    <cellStyle name="40% - Accent1 3 8 2 2" xfId="16383" xr:uid="{00000000-0005-0000-0000-000025400000}"/>
    <cellStyle name="40% - Accent1 3 8 2 3" xfId="16384" xr:uid="{00000000-0005-0000-0000-000026400000}"/>
    <cellStyle name="40% - Accent1 3 8 2_OATT calc" xfId="16385" xr:uid="{00000000-0005-0000-0000-000027400000}"/>
    <cellStyle name="40% - Accent1 3 8 3" xfId="16386" xr:uid="{00000000-0005-0000-0000-000028400000}"/>
    <cellStyle name="40% - Accent1 3 8 4" xfId="16387" xr:uid="{00000000-0005-0000-0000-000029400000}"/>
    <cellStyle name="40% - Accent1 3 8_OATT calc" xfId="16388" xr:uid="{00000000-0005-0000-0000-00002A400000}"/>
    <cellStyle name="40% - Accent1 3 9" xfId="16389" xr:uid="{00000000-0005-0000-0000-00002B400000}"/>
    <cellStyle name="40% - Accent1 3 9 2" xfId="16390" xr:uid="{00000000-0005-0000-0000-00002C400000}"/>
    <cellStyle name="40% - Accent1 3 9 3" xfId="16391" xr:uid="{00000000-0005-0000-0000-00002D400000}"/>
    <cellStyle name="40% - Accent1 3 9_OATT calc" xfId="16392" xr:uid="{00000000-0005-0000-0000-00002E400000}"/>
    <cellStyle name="40% - Accent1 3_OATT calc" xfId="16393" xr:uid="{00000000-0005-0000-0000-00002F400000}"/>
    <cellStyle name="40% - Accent1 4" xfId="16394" xr:uid="{00000000-0005-0000-0000-000030400000}"/>
    <cellStyle name="40% - Accent1 4 10" xfId="16395" xr:uid="{00000000-0005-0000-0000-000031400000}"/>
    <cellStyle name="40% - Accent1 4 11" xfId="16396" xr:uid="{00000000-0005-0000-0000-000032400000}"/>
    <cellStyle name="40% - Accent1 4 12" xfId="16397" xr:uid="{00000000-0005-0000-0000-000033400000}"/>
    <cellStyle name="40% - Accent1 4 13" xfId="16398" xr:uid="{00000000-0005-0000-0000-000034400000}"/>
    <cellStyle name="40% - Accent1 4 14" xfId="16399" xr:uid="{00000000-0005-0000-0000-000035400000}"/>
    <cellStyle name="40% - Accent1 4 15" xfId="16400" xr:uid="{00000000-0005-0000-0000-000036400000}"/>
    <cellStyle name="40% - Accent1 4 16" xfId="55370" xr:uid="{00000000-0005-0000-0000-000037400000}"/>
    <cellStyle name="40% - Accent1 4 2" xfId="16401" xr:uid="{00000000-0005-0000-0000-000038400000}"/>
    <cellStyle name="40% - Accent1 4 2 10" xfId="16402" xr:uid="{00000000-0005-0000-0000-000039400000}"/>
    <cellStyle name="40% - Accent1 4 2 11" xfId="16403" xr:uid="{00000000-0005-0000-0000-00003A400000}"/>
    <cellStyle name="40% - Accent1 4 2 12" xfId="16404" xr:uid="{00000000-0005-0000-0000-00003B400000}"/>
    <cellStyle name="40% - Accent1 4 2 13" xfId="16405" xr:uid="{00000000-0005-0000-0000-00003C400000}"/>
    <cellStyle name="40% - Accent1 4 2 14" xfId="16406" xr:uid="{00000000-0005-0000-0000-00003D400000}"/>
    <cellStyle name="40% - Accent1 4 2 2" xfId="16407" xr:uid="{00000000-0005-0000-0000-00003E400000}"/>
    <cellStyle name="40% - Accent1 4 2 2 10" xfId="16408" xr:uid="{00000000-0005-0000-0000-00003F400000}"/>
    <cellStyle name="40% - Accent1 4 2 2 11" xfId="16409" xr:uid="{00000000-0005-0000-0000-000040400000}"/>
    <cellStyle name="40% - Accent1 4 2 2 12" xfId="16410" xr:uid="{00000000-0005-0000-0000-000041400000}"/>
    <cellStyle name="40% - Accent1 4 2 2 2" xfId="16411" xr:uid="{00000000-0005-0000-0000-000042400000}"/>
    <cellStyle name="40% - Accent1 4 2 2 2 10" xfId="16412" xr:uid="{00000000-0005-0000-0000-000043400000}"/>
    <cellStyle name="40% - Accent1 4 2 2 2 11" xfId="16413" xr:uid="{00000000-0005-0000-0000-000044400000}"/>
    <cellStyle name="40% - Accent1 4 2 2 2 2" xfId="16414" xr:uid="{00000000-0005-0000-0000-000045400000}"/>
    <cellStyle name="40% - Accent1 4 2 2 2 2 10" xfId="16415" xr:uid="{00000000-0005-0000-0000-000046400000}"/>
    <cellStyle name="40% - Accent1 4 2 2 2 2 11" xfId="16416" xr:uid="{00000000-0005-0000-0000-000047400000}"/>
    <cellStyle name="40% - Accent1 4 2 2 2 2 2" xfId="16417" xr:uid="{00000000-0005-0000-0000-000048400000}"/>
    <cellStyle name="40% - Accent1 4 2 2 2 2 2 2" xfId="16418" xr:uid="{00000000-0005-0000-0000-000049400000}"/>
    <cellStyle name="40% - Accent1 4 2 2 2 2 2 2 2" xfId="16419" xr:uid="{00000000-0005-0000-0000-00004A400000}"/>
    <cellStyle name="40% - Accent1 4 2 2 2 2 2 2 3" xfId="16420" xr:uid="{00000000-0005-0000-0000-00004B400000}"/>
    <cellStyle name="40% - Accent1 4 2 2 2 2 2 2_OATT calc" xfId="16421" xr:uid="{00000000-0005-0000-0000-00004C400000}"/>
    <cellStyle name="40% - Accent1 4 2 2 2 2 2 3" xfId="16422" xr:uid="{00000000-0005-0000-0000-00004D400000}"/>
    <cellStyle name="40% - Accent1 4 2 2 2 2 2 4" xfId="16423" xr:uid="{00000000-0005-0000-0000-00004E400000}"/>
    <cellStyle name="40% - Accent1 4 2 2 2 2 2 5" xfId="16424" xr:uid="{00000000-0005-0000-0000-00004F400000}"/>
    <cellStyle name="40% - Accent1 4 2 2 2 2 2_OATT calc" xfId="16425" xr:uid="{00000000-0005-0000-0000-000050400000}"/>
    <cellStyle name="40% - Accent1 4 2 2 2 2 3" xfId="16426" xr:uid="{00000000-0005-0000-0000-000051400000}"/>
    <cellStyle name="40% - Accent1 4 2 2 2 2 3 2" xfId="16427" xr:uid="{00000000-0005-0000-0000-000052400000}"/>
    <cellStyle name="40% - Accent1 4 2 2 2 2 3 2 2" xfId="16428" xr:uid="{00000000-0005-0000-0000-000053400000}"/>
    <cellStyle name="40% - Accent1 4 2 2 2 2 3 2 3" xfId="16429" xr:uid="{00000000-0005-0000-0000-000054400000}"/>
    <cellStyle name="40% - Accent1 4 2 2 2 2 3 2_OATT calc" xfId="16430" xr:uid="{00000000-0005-0000-0000-000055400000}"/>
    <cellStyle name="40% - Accent1 4 2 2 2 2 3 3" xfId="16431" xr:uid="{00000000-0005-0000-0000-000056400000}"/>
    <cellStyle name="40% - Accent1 4 2 2 2 2 3 4" xfId="16432" xr:uid="{00000000-0005-0000-0000-000057400000}"/>
    <cellStyle name="40% - Accent1 4 2 2 2 2 3_OATT calc" xfId="16433" xr:uid="{00000000-0005-0000-0000-000058400000}"/>
    <cellStyle name="40% - Accent1 4 2 2 2 2 4" xfId="16434" xr:uid="{00000000-0005-0000-0000-000059400000}"/>
    <cellStyle name="40% - Accent1 4 2 2 2 2 4 2" xfId="16435" xr:uid="{00000000-0005-0000-0000-00005A400000}"/>
    <cellStyle name="40% - Accent1 4 2 2 2 2 4 3" xfId="16436" xr:uid="{00000000-0005-0000-0000-00005B400000}"/>
    <cellStyle name="40% - Accent1 4 2 2 2 2 4_OATT calc" xfId="16437" xr:uid="{00000000-0005-0000-0000-00005C400000}"/>
    <cellStyle name="40% - Accent1 4 2 2 2 2 5" xfId="16438" xr:uid="{00000000-0005-0000-0000-00005D400000}"/>
    <cellStyle name="40% - Accent1 4 2 2 2 2 6" xfId="16439" xr:uid="{00000000-0005-0000-0000-00005E400000}"/>
    <cellStyle name="40% - Accent1 4 2 2 2 2 7" xfId="16440" xr:uid="{00000000-0005-0000-0000-00005F400000}"/>
    <cellStyle name="40% - Accent1 4 2 2 2 2 8" xfId="16441" xr:uid="{00000000-0005-0000-0000-000060400000}"/>
    <cellStyle name="40% - Accent1 4 2 2 2 2 9" xfId="16442" xr:uid="{00000000-0005-0000-0000-000061400000}"/>
    <cellStyle name="40% - Accent1 4 2 2 2 2_OATT calc" xfId="16443" xr:uid="{00000000-0005-0000-0000-000062400000}"/>
    <cellStyle name="40% - Accent1 4 2 2 2 3" xfId="16444" xr:uid="{00000000-0005-0000-0000-000063400000}"/>
    <cellStyle name="40% - Accent1 4 2 2 2 3 2" xfId="16445" xr:uid="{00000000-0005-0000-0000-000064400000}"/>
    <cellStyle name="40% - Accent1 4 2 2 2 3 2 2" xfId="16446" xr:uid="{00000000-0005-0000-0000-000065400000}"/>
    <cellStyle name="40% - Accent1 4 2 2 2 3 2 3" xfId="16447" xr:uid="{00000000-0005-0000-0000-000066400000}"/>
    <cellStyle name="40% - Accent1 4 2 2 2 3 2_OATT calc" xfId="16448" xr:uid="{00000000-0005-0000-0000-000067400000}"/>
    <cellStyle name="40% - Accent1 4 2 2 2 3 3" xfId="16449" xr:uid="{00000000-0005-0000-0000-000068400000}"/>
    <cellStyle name="40% - Accent1 4 2 2 2 3 4" xfId="16450" xr:uid="{00000000-0005-0000-0000-000069400000}"/>
    <cellStyle name="40% - Accent1 4 2 2 2 3 5" xfId="16451" xr:uid="{00000000-0005-0000-0000-00006A400000}"/>
    <cellStyle name="40% - Accent1 4 2 2 2 3_OATT calc" xfId="16452" xr:uid="{00000000-0005-0000-0000-00006B400000}"/>
    <cellStyle name="40% - Accent1 4 2 2 2 4" xfId="16453" xr:uid="{00000000-0005-0000-0000-00006C400000}"/>
    <cellStyle name="40% - Accent1 4 2 2 2 4 2" xfId="16454" xr:uid="{00000000-0005-0000-0000-00006D400000}"/>
    <cellStyle name="40% - Accent1 4 2 2 2 4 2 2" xfId="16455" xr:uid="{00000000-0005-0000-0000-00006E400000}"/>
    <cellStyle name="40% - Accent1 4 2 2 2 4 2 3" xfId="16456" xr:uid="{00000000-0005-0000-0000-00006F400000}"/>
    <cellStyle name="40% - Accent1 4 2 2 2 4 2_OATT calc" xfId="16457" xr:uid="{00000000-0005-0000-0000-000070400000}"/>
    <cellStyle name="40% - Accent1 4 2 2 2 4 3" xfId="16458" xr:uid="{00000000-0005-0000-0000-000071400000}"/>
    <cellStyle name="40% - Accent1 4 2 2 2 4 4" xfId="16459" xr:uid="{00000000-0005-0000-0000-000072400000}"/>
    <cellStyle name="40% - Accent1 4 2 2 2 4_OATT calc" xfId="16460" xr:uid="{00000000-0005-0000-0000-000073400000}"/>
    <cellStyle name="40% - Accent1 4 2 2 2 5" xfId="16461" xr:uid="{00000000-0005-0000-0000-000074400000}"/>
    <cellStyle name="40% - Accent1 4 2 2 2 5 2" xfId="16462" xr:uid="{00000000-0005-0000-0000-000075400000}"/>
    <cellStyle name="40% - Accent1 4 2 2 2 5 3" xfId="16463" xr:uid="{00000000-0005-0000-0000-000076400000}"/>
    <cellStyle name="40% - Accent1 4 2 2 2 5_OATT calc" xfId="16464" xr:uid="{00000000-0005-0000-0000-000077400000}"/>
    <cellStyle name="40% - Accent1 4 2 2 2 6" xfId="16465" xr:uid="{00000000-0005-0000-0000-000078400000}"/>
    <cellStyle name="40% - Accent1 4 2 2 2 7" xfId="16466" xr:uid="{00000000-0005-0000-0000-000079400000}"/>
    <cellStyle name="40% - Accent1 4 2 2 2 8" xfId="16467" xr:uid="{00000000-0005-0000-0000-00007A400000}"/>
    <cellStyle name="40% - Accent1 4 2 2 2 9" xfId="16468" xr:uid="{00000000-0005-0000-0000-00007B400000}"/>
    <cellStyle name="40% - Accent1 4 2 2 2_OATT calc" xfId="16469" xr:uid="{00000000-0005-0000-0000-00007C400000}"/>
    <cellStyle name="40% - Accent1 4 2 2 3" xfId="16470" xr:uid="{00000000-0005-0000-0000-00007D400000}"/>
    <cellStyle name="40% - Accent1 4 2 2 3 10" xfId="16471" xr:uid="{00000000-0005-0000-0000-00007E400000}"/>
    <cellStyle name="40% - Accent1 4 2 2 3 11" xfId="16472" xr:uid="{00000000-0005-0000-0000-00007F400000}"/>
    <cellStyle name="40% - Accent1 4 2 2 3 2" xfId="16473" xr:uid="{00000000-0005-0000-0000-000080400000}"/>
    <cellStyle name="40% - Accent1 4 2 2 3 2 2" xfId="16474" xr:uid="{00000000-0005-0000-0000-000081400000}"/>
    <cellStyle name="40% - Accent1 4 2 2 3 2 2 2" xfId="16475" xr:uid="{00000000-0005-0000-0000-000082400000}"/>
    <cellStyle name="40% - Accent1 4 2 2 3 2 2 3" xfId="16476" xr:uid="{00000000-0005-0000-0000-000083400000}"/>
    <cellStyle name="40% - Accent1 4 2 2 3 2 2_OATT calc" xfId="16477" xr:uid="{00000000-0005-0000-0000-000084400000}"/>
    <cellStyle name="40% - Accent1 4 2 2 3 2 3" xfId="16478" xr:uid="{00000000-0005-0000-0000-000085400000}"/>
    <cellStyle name="40% - Accent1 4 2 2 3 2 4" xfId="16479" xr:uid="{00000000-0005-0000-0000-000086400000}"/>
    <cellStyle name="40% - Accent1 4 2 2 3 2 5" xfId="16480" xr:uid="{00000000-0005-0000-0000-000087400000}"/>
    <cellStyle name="40% - Accent1 4 2 2 3 2_OATT calc" xfId="16481" xr:uid="{00000000-0005-0000-0000-000088400000}"/>
    <cellStyle name="40% - Accent1 4 2 2 3 3" xfId="16482" xr:uid="{00000000-0005-0000-0000-000089400000}"/>
    <cellStyle name="40% - Accent1 4 2 2 3 3 2" xfId="16483" xr:uid="{00000000-0005-0000-0000-00008A400000}"/>
    <cellStyle name="40% - Accent1 4 2 2 3 3 2 2" xfId="16484" xr:uid="{00000000-0005-0000-0000-00008B400000}"/>
    <cellStyle name="40% - Accent1 4 2 2 3 3 2 3" xfId="16485" xr:uid="{00000000-0005-0000-0000-00008C400000}"/>
    <cellStyle name="40% - Accent1 4 2 2 3 3 2_OATT calc" xfId="16486" xr:uid="{00000000-0005-0000-0000-00008D400000}"/>
    <cellStyle name="40% - Accent1 4 2 2 3 3 3" xfId="16487" xr:uid="{00000000-0005-0000-0000-00008E400000}"/>
    <cellStyle name="40% - Accent1 4 2 2 3 3 4" xfId="16488" xr:uid="{00000000-0005-0000-0000-00008F400000}"/>
    <cellStyle name="40% - Accent1 4 2 2 3 3_OATT calc" xfId="16489" xr:uid="{00000000-0005-0000-0000-000090400000}"/>
    <cellStyle name="40% - Accent1 4 2 2 3 4" xfId="16490" xr:uid="{00000000-0005-0000-0000-000091400000}"/>
    <cellStyle name="40% - Accent1 4 2 2 3 4 2" xfId="16491" xr:uid="{00000000-0005-0000-0000-000092400000}"/>
    <cellStyle name="40% - Accent1 4 2 2 3 4 3" xfId="16492" xr:uid="{00000000-0005-0000-0000-000093400000}"/>
    <cellStyle name="40% - Accent1 4 2 2 3 4_OATT calc" xfId="16493" xr:uid="{00000000-0005-0000-0000-000094400000}"/>
    <cellStyle name="40% - Accent1 4 2 2 3 5" xfId="16494" xr:uid="{00000000-0005-0000-0000-000095400000}"/>
    <cellStyle name="40% - Accent1 4 2 2 3 6" xfId="16495" xr:uid="{00000000-0005-0000-0000-000096400000}"/>
    <cellStyle name="40% - Accent1 4 2 2 3 7" xfId="16496" xr:uid="{00000000-0005-0000-0000-000097400000}"/>
    <cellStyle name="40% - Accent1 4 2 2 3 8" xfId="16497" xr:uid="{00000000-0005-0000-0000-000098400000}"/>
    <cellStyle name="40% - Accent1 4 2 2 3 9" xfId="16498" xr:uid="{00000000-0005-0000-0000-000099400000}"/>
    <cellStyle name="40% - Accent1 4 2 2 3_OATT calc" xfId="16499" xr:uid="{00000000-0005-0000-0000-00009A400000}"/>
    <cellStyle name="40% - Accent1 4 2 2 4" xfId="16500" xr:uid="{00000000-0005-0000-0000-00009B400000}"/>
    <cellStyle name="40% - Accent1 4 2 2 4 2" xfId="16501" xr:uid="{00000000-0005-0000-0000-00009C400000}"/>
    <cellStyle name="40% - Accent1 4 2 2 4 2 2" xfId="16502" xr:uid="{00000000-0005-0000-0000-00009D400000}"/>
    <cellStyle name="40% - Accent1 4 2 2 4 2 3" xfId="16503" xr:uid="{00000000-0005-0000-0000-00009E400000}"/>
    <cellStyle name="40% - Accent1 4 2 2 4 2_OATT calc" xfId="16504" xr:uid="{00000000-0005-0000-0000-00009F400000}"/>
    <cellStyle name="40% - Accent1 4 2 2 4 3" xfId="16505" xr:uid="{00000000-0005-0000-0000-0000A0400000}"/>
    <cellStyle name="40% - Accent1 4 2 2 4 4" xfId="16506" xr:uid="{00000000-0005-0000-0000-0000A1400000}"/>
    <cellStyle name="40% - Accent1 4 2 2 4 5" xfId="16507" xr:uid="{00000000-0005-0000-0000-0000A2400000}"/>
    <cellStyle name="40% - Accent1 4 2 2 4_OATT calc" xfId="16508" xr:uid="{00000000-0005-0000-0000-0000A3400000}"/>
    <cellStyle name="40% - Accent1 4 2 2 5" xfId="16509" xr:uid="{00000000-0005-0000-0000-0000A4400000}"/>
    <cellStyle name="40% - Accent1 4 2 2 5 2" xfId="16510" xr:uid="{00000000-0005-0000-0000-0000A5400000}"/>
    <cellStyle name="40% - Accent1 4 2 2 5 2 2" xfId="16511" xr:uid="{00000000-0005-0000-0000-0000A6400000}"/>
    <cellStyle name="40% - Accent1 4 2 2 5 2 3" xfId="16512" xr:uid="{00000000-0005-0000-0000-0000A7400000}"/>
    <cellStyle name="40% - Accent1 4 2 2 5 2_OATT calc" xfId="16513" xr:uid="{00000000-0005-0000-0000-0000A8400000}"/>
    <cellStyle name="40% - Accent1 4 2 2 5 3" xfId="16514" xr:uid="{00000000-0005-0000-0000-0000A9400000}"/>
    <cellStyle name="40% - Accent1 4 2 2 5 4" xfId="16515" xr:uid="{00000000-0005-0000-0000-0000AA400000}"/>
    <cellStyle name="40% - Accent1 4 2 2 5_OATT calc" xfId="16516" xr:uid="{00000000-0005-0000-0000-0000AB400000}"/>
    <cellStyle name="40% - Accent1 4 2 2 6" xfId="16517" xr:uid="{00000000-0005-0000-0000-0000AC400000}"/>
    <cellStyle name="40% - Accent1 4 2 2 6 2" xfId="16518" xr:uid="{00000000-0005-0000-0000-0000AD400000}"/>
    <cellStyle name="40% - Accent1 4 2 2 6 3" xfId="16519" xr:uid="{00000000-0005-0000-0000-0000AE400000}"/>
    <cellStyle name="40% - Accent1 4 2 2 6_OATT calc" xfId="16520" xr:uid="{00000000-0005-0000-0000-0000AF400000}"/>
    <cellStyle name="40% - Accent1 4 2 2 7" xfId="16521" xr:uid="{00000000-0005-0000-0000-0000B0400000}"/>
    <cellStyle name="40% - Accent1 4 2 2 8" xfId="16522" xr:uid="{00000000-0005-0000-0000-0000B1400000}"/>
    <cellStyle name="40% - Accent1 4 2 2 9" xfId="16523" xr:uid="{00000000-0005-0000-0000-0000B2400000}"/>
    <cellStyle name="40% - Accent1 4 2 2_OATT calc" xfId="16524" xr:uid="{00000000-0005-0000-0000-0000B3400000}"/>
    <cellStyle name="40% - Accent1 4 2 3" xfId="16525" xr:uid="{00000000-0005-0000-0000-0000B4400000}"/>
    <cellStyle name="40% - Accent1 4 2 3 10" xfId="16526" xr:uid="{00000000-0005-0000-0000-0000B5400000}"/>
    <cellStyle name="40% - Accent1 4 2 3 11" xfId="16527" xr:uid="{00000000-0005-0000-0000-0000B6400000}"/>
    <cellStyle name="40% - Accent1 4 2 3 12" xfId="16528" xr:uid="{00000000-0005-0000-0000-0000B7400000}"/>
    <cellStyle name="40% - Accent1 4 2 3 2" xfId="16529" xr:uid="{00000000-0005-0000-0000-0000B8400000}"/>
    <cellStyle name="40% - Accent1 4 2 3 2 10" xfId="16530" xr:uid="{00000000-0005-0000-0000-0000B9400000}"/>
    <cellStyle name="40% - Accent1 4 2 3 2 11" xfId="16531" xr:uid="{00000000-0005-0000-0000-0000BA400000}"/>
    <cellStyle name="40% - Accent1 4 2 3 2 2" xfId="16532" xr:uid="{00000000-0005-0000-0000-0000BB400000}"/>
    <cellStyle name="40% - Accent1 4 2 3 2 2 10" xfId="16533" xr:uid="{00000000-0005-0000-0000-0000BC400000}"/>
    <cellStyle name="40% - Accent1 4 2 3 2 2 11" xfId="16534" xr:uid="{00000000-0005-0000-0000-0000BD400000}"/>
    <cellStyle name="40% - Accent1 4 2 3 2 2 2" xfId="16535" xr:uid="{00000000-0005-0000-0000-0000BE400000}"/>
    <cellStyle name="40% - Accent1 4 2 3 2 2 2 2" xfId="16536" xr:uid="{00000000-0005-0000-0000-0000BF400000}"/>
    <cellStyle name="40% - Accent1 4 2 3 2 2 2 2 2" xfId="16537" xr:uid="{00000000-0005-0000-0000-0000C0400000}"/>
    <cellStyle name="40% - Accent1 4 2 3 2 2 2 2 3" xfId="16538" xr:uid="{00000000-0005-0000-0000-0000C1400000}"/>
    <cellStyle name="40% - Accent1 4 2 3 2 2 2 2_OATT calc" xfId="16539" xr:uid="{00000000-0005-0000-0000-0000C2400000}"/>
    <cellStyle name="40% - Accent1 4 2 3 2 2 2 3" xfId="16540" xr:uid="{00000000-0005-0000-0000-0000C3400000}"/>
    <cellStyle name="40% - Accent1 4 2 3 2 2 2 4" xfId="16541" xr:uid="{00000000-0005-0000-0000-0000C4400000}"/>
    <cellStyle name="40% - Accent1 4 2 3 2 2 2 5" xfId="16542" xr:uid="{00000000-0005-0000-0000-0000C5400000}"/>
    <cellStyle name="40% - Accent1 4 2 3 2 2 2_OATT calc" xfId="16543" xr:uid="{00000000-0005-0000-0000-0000C6400000}"/>
    <cellStyle name="40% - Accent1 4 2 3 2 2 3" xfId="16544" xr:uid="{00000000-0005-0000-0000-0000C7400000}"/>
    <cellStyle name="40% - Accent1 4 2 3 2 2 3 2" xfId="16545" xr:uid="{00000000-0005-0000-0000-0000C8400000}"/>
    <cellStyle name="40% - Accent1 4 2 3 2 2 3 2 2" xfId="16546" xr:uid="{00000000-0005-0000-0000-0000C9400000}"/>
    <cellStyle name="40% - Accent1 4 2 3 2 2 3 2 3" xfId="16547" xr:uid="{00000000-0005-0000-0000-0000CA400000}"/>
    <cellStyle name="40% - Accent1 4 2 3 2 2 3 2_OATT calc" xfId="16548" xr:uid="{00000000-0005-0000-0000-0000CB400000}"/>
    <cellStyle name="40% - Accent1 4 2 3 2 2 3 3" xfId="16549" xr:uid="{00000000-0005-0000-0000-0000CC400000}"/>
    <cellStyle name="40% - Accent1 4 2 3 2 2 3 4" xfId="16550" xr:uid="{00000000-0005-0000-0000-0000CD400000}"/>
    <cellStyle name="40% - Accent1 4 2 3 2 2 3_OATT calc" xfId="16551" xr:uid="{00000000-0005-0000-0000-0000CE400000}"/>
    <cellStyle name="40% - Accent1 4 2 3 2 2 4" xfId="16552" xr:uid="{00000000-0005-0000-0000-0000CF400000}"/>
    <cellStyle name="40% - Accent1 4 2 3 2 2 4 2" xfId="16553" xr:uid="{00000000-0005-0000-0000-0000D0400000}"/>
    <cellStyle name="40% - Accent1 4 2 3 2 2 4 3" xfId="16554" xr:uid="{00000000-0005-0000-0000-0000D1400000}"/>
    <cellStyle name="40% - Accent1 4 2 3 2 2 4_OATT calc" xfId="16555" xr:uid="{00000000-0005-0000-0000-0000D2400000}"/>
    <cellStyle name="40% - Accent1 4 2 3 2 2 5" xfId="16556" xr:uid="{00000000-0005-0000-0000-0000D3400000}"/>
    <cellStyle name="40% - Accent1 4 2 3 2 2 6" xfId="16557" xr:uid="{00000000-0005-0000-0000-0000D4400000}"/>
    <cellStyle name="40% - Accent1 4 2 3 2 2 7" xfId="16558" xr:uid="{00000000-0005-0000-0000-0000D5400000}"/>
    <cellStyle name="40% - Accent1 4 2 3 2 2 8" xfId="16559" xr:uid="{00000000-0005-0000-0000-0000D6400000}"/>
    <cellStyle name="40% - Accent1 4 2 3 2 2 9" xfId="16560" xr:uid="{00000000-0005-0000-0000-0000D7400000}"/>
    <cellStyle name="40% - Accent1 4 2 3 2 2_OATT calc" xfId="16561" xr:uid="{00000000-0005-0000-0000-0000D8400000}"/>
    <cellStyle name="40% - Accent1 4 2 3 2 3" xfId="16562" xr:uid="{00000000-0005-0000-0000-0000D9400000}"/>
    <cellStyle name="40% - Accent1 4 2 3 2 3 2" xfId="16563" xr:uid="{00000000-0005-0000-0000-0000DA400000}"/>
    <cellStyle name="40% - Accent1 4 2 3 2 3 2 2" xfId="16564" xr:uid="{00000000-0005-0000-0000-0000DB400000}"/>
    <cellStyle name="40% - Accent1 4 2 3 2 3 2 3" xfId="16565" xr:uid="{00000000-0005-0000-0000-0000DC400000}"/>
    <cellStyle name="40% - Accent1 4 2 3 2 3 2_OATT calc" xfId="16566" xr:uid="{00000000-0005-0000-0000-0000DD400000}"/>
    <cellStyle name="40% - Accent1 4 2 3 2 3 3" xfId="16567" xr:uid="{00000000-0005-0000-0000-0000DE400000}"/>
    <cellStyle name="40% - Accent1 4 2 3 2 3 4" xfId="16568" xr:uid="{00000000-0005-0000-0000-0000DF400000}"/>
    <cellStyle name="40% - Accent1 4 2 3 2 3 5" xfId="16569" xr:uid="{00000000-0005-0000-0000-0000E0400000}"/>
    <cellStyle name="40% - Accent1 4 2 3 2 3_OATT calc" xfId="16570" xr:uid="{00000000-0005-0000-0000-0000E1400000}"/>
    <cellStyle name="40% - Accent1 4 2 3 2 4" xfId="16571" xr:uid="{00000000-0005-0000-0000-0000E2400000}"/>
    <cellStyle name="40% - Accent1 4 2 3 2 4 2" xfId="16572" xr:uid="{00000000-0005-0000-0000-0000E3400000}"/>
    <cellStyle name="40% - Accent1 4 2 3 2 4 2 2" xfId="16573" xr:uid="{00000000-0005-0000-0000-0000E4400000}"/>
    <cellStyle name="40% - Accent1 4 2 3 2 4 2 3" xfId="16574" xr:uid="{00000000-0005-0000-0000-0000E5400000}"/>
    <cellStyle name="40% - Accent1 4 2 3 2 4 2_OATT calc" xfId="16575" xr:uid="{00000000-0005-0000-0000-0000E6400000}"/>
    <cellStyle name="40% - Accent1 4 2 3 2 4 3" xfId="16576" xr:uid="{00000000-0005-0000-0000-0000E7400000}"/>
    <cellStyle name="40% - Accent1 4 2 3 2 4 4" xfId="16577" xr:uid="{00000000-0005-0000-0000-0000E8400000}"/>
    <cellStyle name="40% - Accent1 4 2 3 2 4_OATT calc" xfId="16578" xr:uid="{00000000-0005-0000-0000-0000E9400000}"/>
    <cellStyle name="40% - Accent1 4 2 3 2 5" xfId="16579" xr:uid="{00000000-0005-0000-0000-0000EA400000}"/>
    <cellStyle name="40% - Accent1 4 2 3 2 5 2" xfId="16580" xr:uid="{00000000-0005-0000-0000-0000EB400000}"/>
    <cellStyle name="40% - Accent1 4 2 3 2 5 3" xfId="16581" xr:uid="{00000000-0005-0000-0000-0000EC400000}"/>
    <cellStyle name="40% - Accent1 4 2 3 2 5_OATT calc" xfId="16582" xr:uid="{00000000-0005-0000-0000-0000ED400000}"/>
    <cellStyle name="40% - Accent1 4 2 3 2 6" xfId="16583" xr:uid="{00000000-0005-0000-0000-0000EE400000}"/>
    <cellStyle name="40% - Accent1 4 2 3 2 7" xfId="16584" xr:uid="{00000000-0005-0000-0000-0000EF400000}"/>
    <cellStyle name="40% - Accent1 4 2 3 2 8" xfId="16585" xr:uid="{00000000-0005-0000-0000-0000F0400000}"/>
    <cellStyle name="40% - Accent1 4 2 3 2 9" xfId="16586" xr:uid="{00000000-0005-0000-0000-0000F1400000}"/>
    <cellStyle name="40% - Accent1 4 2 3 2_OATT calc" xfId="16587" xr:uid="{00000000-0005-0000-0000-0000F2400000}"/>
    <cellStyle name="40% - Accent1 4 2 3 3" xfId="16588" xr:uid="{00000000-0005-0000-0000-0000F3400000}"/>
    <cellStyle name="40% - Accent1 4 2 3 3 10" xfId="16589" xr:uid="{00000000-0005-0000-0000-0000F4400000}"/>
    <cellStyle name="40% - Accent1 4 2 3 3 11" xfId="16590" xr:uid="{00000000-0005-0000-0000-0000F5400000}"/>
    <cellStyle name="40% - Accent1 4 2 3 3 2" xfId="16591" xr:uid="{00000000-0005-0000-0000-0000F6400000}"/>
    <cellStyle name="40% - Accent1 4 2 3 3 2 2" xfId="16592" xr:uid="{00000000-0005-0000-0000-0000F7400000}"/>
    <cellStyle name="40% - Accent1 4 2 3 3 2 2 2" xfId="16593" xr:uid="{00000000-0005-0000-0000-0000F8400000}"/>
    <cellStyle name="40% - Accent1 4 2 3 3 2 2 3" xfId="16594" xr:uid="{00000000-0005-0000-0000-0000F9400000}"/>
    <cellStyle name="40% - Accent1 4 2 3 3 2 2_OATT calc" xfId="16595" xr:uid="{00000000-0005-0000-0000-0000FA400000}"/>
    <cellStyle name="40% - Accent1 4 2 3 3 2 3" xfId="16596" xr:uid="{00000000-0005-0000-0000-0000FB400000}"/>
    <cellStyle name="40% - Accent1 4 2 3 3 2 4" xfId="16597" xr:uid="{00000000-0005-0000-0000-0000FC400000}"/>
    <cellStyle name="40% - Accent1 4 2 3 3 2 5" xfId="16598" xr:uid="{00000000-0005-0000-0000-0000FD400000}"/>
    <cellStyle name="40% - Accent1 4 2 3 3 2_OATT calc" xfId="16599" xr:uid="{00000000-0005-0000-0000-0000FE400000}"/>
    <cellStyle name="40% - Accent1 4 2 3 3 3" xfId="16600" xr:uid="{00000000-0005-0000-0000-0000FF400000}"/>
    <cellStyle name="40% - Accent1 4 2 3 3 3 2" xfId="16601" xr:uid="{00000000-0005-0000-0000-000000410000}"/>
    <cellStyle name="40% - Accent1 4 2 3 3 3 2 2" xfId="16602" xr:uid="{00000000-0005-0000-0000-000001410000}"/>
    <cellStyle name="40% - Accent1 4 2 3 3 3 2 3" xfId="16603" xr:uid="{00000000-0005-0000-0000-000002410000}"/>
    <cellStyle name="40% - Accent1 4 2 3 3 3 2_OATT calc" xfId="16604" xr:uid="{00000000-0005-0000-0000-000003410000}"/>
    <cellStyle name="40% - Accent1 4 2 3 3 3 3" xfId="16605" xr:uid="{00000000-0005-0000-0000-000004410000}"/>
    <cellStyle name="40% - Accent1 4 2 3 3 3 4" xfId="16606" xr:uid="{00000000-0005-0000-0000-000005410000}"/>
    <cellStyle name="40% - Accent1 4 2 3 3 3_OATT calc" xfId="16607" xr:uid="{00000000-0005-0000-0000-000006410000}"/>
    <cellStyle name="40% - Accent1 4 2 3 3 4" xfId="16608" xr:uid="{00000000-0005-0000-0000-000007410000}"/>
    <cellStyle name="40% - Accent1 4 2 3 3 4 2" xfId="16609" xr:uid="{00000000-0005-0000-0000-000008410000}"/>
    <cellStyle name="40% - Accent1 4 2 3 3 4 3" xfId="16610" xr:uid="{00000000-0005-0000-0000-000009410000}"/>
    <cellStyle name="40% - Accent1 4 2 3 3 4_OATT calc" xfId="16611" xr:uid="{00000000-0005-0000-0000-00000A410000}"/>
    <cellStyle name="40% - Accent1 4 2 3 3 5" xfId="16612" xr:uid="{00000000-0005-0000-0000-00000B410000}"/>
    <cellStyle name="40% - Accent1 4 2 3 3 6" xfId="16613" xr:uid="{00000000-0005-0000-0000-00000C410000}"/>
    <cellStyle name="40% - Accent1 4 2 3 3 7" xfId="16614" xr:uid="{00000000-0005-0000-0000-00000D410000}"/>
    <cellStyle name="40% - Accent1 4 2 3 3 8" xfId="16615" xr:uid="{00000000-0005-0000-0000-00000E410000}"/>
    <cellStyle name="40% - Accent1 4 2 3 3 9" xfId="16616" xr:uid="{00000000-0005-0000-0000-00000F410000}"/>
    <cellStyle name="40% - Accent1 4 2 3 3_OATT calc" xfId="16617" xr:uid="{00000000-0005-0000-0000-000010410000}"/>
    <cellStyle name="40% - Accent1 4 2 3 4" xfId="16618" xr:uid="{00000000-0005-0000-0000-000011410000}"/>
    <cellStyle name="40% - Accent1 4 2 3 4 2" xfId="16619" xr:uid="{00000000-0005-0000-0000-000012410000}"/>
    <cellStyle name="40% - Accent1 4 2 3 4 2 2" xfId="16620" xr:uid="{00000000-0005-0000-0000-000013410000}"/>
    <cellStyle name="40% - Accent1 4 2 3 4 2 3" xfId="16621" xr:uid="{00000000-0005-0000-0000-000014410000}"/>
    <cellStyle name="40% - Accent1 4 2 3 4 2_OATT calc" xfId="16622" xr:uid="{00000000-0005-0000-0000-000015410000}"/>
    <cellStyle name="40% - Accent1 4 2 3 4 3" xfId="16623" xr:uid="{00000000-0005-0000-0000-000016410000}"/>
    <cellStyle name="40% - Accent1 4 2 3 4 4" xfId="16624" xr:uid="{00000000-0005-0000-0000-000017410000}"/>
    <cellStyle name="40% - Accent1 4 2 3 4 5" xfId="16625" xr:uid="{00000000-0005-0000-0000-000018410000}"/>
    <cellStyle name="40% - Accent1 4 2 3 4_OATT calc" xfId="16626" xr:uid="{00000000-0005-0000-0000-000019410000}"/>
    <cellStyle name="40% - Accent1 4 2 3 5" xfId="16627" xr:uid="{00000000-0005-0000-0000-00001A410000}"/>
    <cellStyle name="40% - Accent1 4 2 3 5 2" xfId="16628" xr:uid="{00000000-0005-0000-0000-00001B410000}"/>
    <cellStyle name="40% - Accent1 4 2 3 5 2 2" xfId="16629" xr:uid="{00000000-0005-0000-0000-00001C410000}"/>
    <cellStyle name="40% - Accent1 4 2 3 5 2 3" xfId="16630" xr:uid="{00000000-0005-0000-0000-00001D410000}"/>
    <cellStyle name="40% - Accent1 4 2 3 5 2_OATT calc" xfId="16631" xr:uid="{00000000-0005-0000-0000-00001E410000}"/>
    <cellStyle name="40% - Accent1 4 2 3 5 3" xfId="16632" xr:uid="{00000000-0005-0000-0000-00001F410000}"/>
    <cellStyle name="40% - Accent1 4 2 3 5 4" xfId="16633" xr:uid="{00000000-0005-0000-0000-000020410000}"/>
    <cellStyle name="40% - Accent1 4 2 3 5_OATT calc" xfId="16634" xr:uid="{00000000-0005-0000-0000-000021410000}"/>
    <cellStyle name="40% - Accent1 4 2 3 6" xfId="16635" xr:uid="{00000000-0005-0000-0000-000022410000}"/>
    <cellStyle name="40% - Accent1 4 2 3 6 2" xfId="16636" xr:uid="{00000000-0005-0000-0000-000023410000}"/>
    <cellStyle name="40% - Accent1 4 2 3 6 3" xfId="16637" xr:uid="{00000000-0005-0000-0000-000024410000}"/>
    <cellStyle name="40% - Accent1 4 2 3 6_OATT calc" xfId="16638" xr:uid="{00000000-0005-0000-0000-000025410000}"/>
    <cellStyle name="40% - Accent1 4 2 3 7" xfId="16639" xr:uid="{00000000-0005-0000-0000-000026410000}"/>
    <cellStyle name="40% - Accent1 4 2 3 8" xfId="16640" xr:uid="{00000000-0005-0000-0000-000027410000}"/>
    <cellStyle name="40% - Accent1 4 2 3 9" xfId="16641" xr:uid="{00000000-0005-0000-0000-000028410000}"/>
    <cellStyle name="40% - Accent1 4 2 3_OATT calc" xfId="16642" xr:uid="{00000000-0005-0000-0000-000029410000}"/>
    <cellStyle name="40% - Accent1 4 2 4" xfId="16643" xr:uid="{00000000-0005-0000-0000-00002A410000}"/>
    <cellStyle name="40% - Accent1 4 2 4 10" xfId="16644" xr:uid="{00000000-0005-0000-0000-00002B410000}"/>
    <cellStyle name="40% - Accent1 4 2 4 11" xfId="16645" xr:uid="{00000000-0005-0000-0000-00002C410000}"/>
    <cellStyle name="40% - Accent1 4 2 4 2" xfId="16646" xr:uid="{00000000-0005-0000-0000-00002D410000}"/>
    <cellStyle name="40% - Accent1 4 2 4 2 10" xfId="16647" xr:uid="{00000000-0005-0000-0000-00002E410000}"/>
    <cellStyle name="40% - Accent1 4 2 4 2 11" xfId="16648" xr:uid="{00000000-0005-0000-0000-00002F410000}"/>
    <cellStyle name="40% - Accent1 4 2 4 2 2" xfId="16649" xr:uid="{00000000-0005-0000-0000-000030410000}"/>
    <cellStyle name="40% - Accent1 4 2 4 2 2 2" xfId="16650" xr:uid="{00000000-0005-0000-0000-000031410000}"/>
    <cellStyle name="40% - Accent1 4 2 4 2 2 2 2" xfId="16651" xr:uid="{00000000-0005-0000-0000-000032410000}"/>
    <cellStyle name="40% - Accent1 4 2 4 2 2 2 3" xfId="16652" xr:uid="{00000000-0005-0000-0000-000033410000}"/>
    <cellStyle name="40% - Accent1 4 2 4 2 2 2_OATT calc" xfId="16653" xr:uid="{00000000-0005-0000-0000-000034410000}"/>
    <cellStyle name="40% - Accent1 4 2 4 2 2 3" xfId="16654" xr:uid="{00000000-0005-0000-0000-000035410000}"/>
    <cellStyle name="40% - Accent1 4 2 4 2 2 4" xfId="16655" xr:uid="{00000000-0005-0000-0000-000036410000}"/>
    <cellStyle name="40% - Accent1 4 2 4 2 2 5" xfId="16656" xr:uid="{00000000-0005-0000-0000-000037410000}"/>
    <cellStyle name="40% - Accent1 4 2 4 2 2_OATT calc" xfId="16657" xr:uid="{00000000-0005-0000-0000-000038410000}"/>
    <cellStyle name="40% - Accent1 4 2 4 2 3" xfId="16658" xr:uid="{00000000-0005-0000-0000-000039410000}"/>
    <cellStyle name="40% - Accent1 4 2 4 2 3 2" xfId="16659" xr:uid="{00000000-0005-0000-0000-00003A410000}"/>
    <cellStyle name="40% - Accent1 4 2 4 2 3 2 2" xfId="16660" xr:uid="{00000000-0005-0000-0000-00003B410000}"/>
    <cellStyle name="40% - Accent1 4 2 4 2 3 2 3" xfId="16661" xr:uid="{00000000-0005-0000-0000-00003C410000}"/>
    <cellStyle name="40% - Accent1 4 2 4 2 3 2_OATT calc" xfId="16662" xr:uid="{00000000-0005-0000-0000-00003D410000}"/>
    <cellStyle name="40% - Accent1 4 2 4 2 3 3" xfId="16663" xr:uid="{00000000-0005-0000-0000-00003E410000}"/>
    <cellStyle name="40% - Accent1 4 2 4 2 3 4" xfId="16664" xr:uid="{00000000-0005-0000-0000-00003F410000}"/>
    <cellStyle name="40% - Accent1 4 2 4 2 3_OATT calc" xfId="16665" xr:uid="{00000000-0005-0000-0000-000040410000}"/>
    <cellStyle name="40% - Accent1 4 2 4 2 4" xfId="16666" xr:uid="{00000000-0005-0000-0000-000041410000}"/>
    <cellStyle name="40% - Accent1 4 2 4 2 4 2" xfId="16667" xr:uid="{00000000-0005-0000-0000-000042410000}"/>
    <cellStyle name="40% - Accent1 4 2 4 2 4 3" xfId="16668" xr:uid="{00000000-0005-0000-0000-000043410000}"/>
    <cellStyle name="40% - Accent1 4 2 4 2 4_OATT calc" xfId="16669" xr:uid="{00000000-0005-0000-0000-000044410000}"/>
    <cellStyle name="40% - Accent1 4 2 4 2 5" xfId="16670" xr:uid="{00000000-0005-0000-0000-000045410000}"/>
    <cellStyle name="40% - Accent1 4 2 4 2 6" xfId="16671" xr:uid="{00000000-0005-0000-0000-000046410000}"/>
    <cellStyle name="40% - Accent1 4 2 4 2 7" xfId="16672" xr:uid="{00000000-0005-0000-0000-000047410000}"/>
    <cellStyle name="40% - Accent1 4 2 4 2 8" xfId="16673" xr:uid="{00000000-0005-0000-0000-000048410000}"/>
    <cellStyle name="40% - Accent1 4 2 4 2 9" xfId="16674" xr:uid="{00000000-0005-0000-0000-000049410000}"/>
    <cellStyle name="40% - Accent1 4 2 4 2_OATT calc" xfId="16675" xr:uid="{00000000-0005-0000-0000-00004A410000}"/>
    <cellStyle name="40% - Accent1 4 2 4 3" xfId="16676" xr:uid="{00000000-0005-0000-0000-00004B410000}"/>
    <cellStyle name="40% - Accent1 4 2 4 3 2" xfId="16677" xr:uid="{00000000-0005-0000-0000-00004C410000}"/>
    <cellStyle name="40% - Accent1 4 2 4 3 2 2" xfId="16678" xr:uid="{00000000-0005-0000-0000-00004D410000}"/>
    <cellStyle name="40% - Accent1 4 2 4 3 2 3" xfId="16679" xr:uid="{00000000-0005-0000-0000-00004E410000}"/>
    <cellStyle name="40% - Accent1 4 2 4 3 2_OATT calc" xfId="16680" xr:uid="{00000000-0005-0000-0000-00004F410000}"/>
    <cellStyle name="40% - Accent1 4 2 4 3 3" xfId="16681" xr:uid="{00000000-0005-0000-0000-000050410000}"/>
    <cellStyle name="40% - Accent1 4 2 4 3 4" xfId="16682" xr:uid="{00000000-0005-0000-0000-000051410000}"/>
    <cellStyle name="40% - Accent1 4 2 4 3 5" xfId="16683" xr:uid="{00000000-0005-0000-0000-000052410000}"/>
    <cellStyle name="40% - Accent1 4 2 4 3_OATT calc" xfId="16684" xr:uid="{00000000-0005-0000-0000-000053410000}"/>
    <cellStyle name="40% - Accent1 4 2 4 4" xfId="16685" xr:uid="{00000000-0005-0000-0000-000054410000}"/>
    <cellStyle name="40% - Accent1 4 2 4 4 2" xfId="16686" xr:uid="{00000000-0005-0000-0000-000055410000}"/>
    <cellStyle name="40% - Accent1 4 2 4 4 2 2" xfId="16687" xr:uid="{00000000-0005-0000-0000-000056410000}"/>
    <cellStyle name="40% - Accent1 4 2 4 4 2 3" xfId="16688" xr:uid="{00000000-0005-0000-0000-000057410000}"/>
    <cellStyle name="40% - Accent1 4 2 4 4 2_OATT calc" xfId="16689" xr:uid="{00000000-0005-0000-0000-000058410000}"/>
    <cellStyle name="40% - Accent1 4 2 4 4 3" xfId="16690" xr:uid="{00000000-0005-0000-0000-000059410000}"/>
    <cellStyle name="40% - Accent1 4 2 4 4 4" xfId="16691" xr:uid="{00000000-0005-0000-0000-00005A410000}"/>
    <cellStyle name="40% - Accent1 4 2 4 4_OATT calc" xfId="16692" xr:uid="{00000000-0005-0000-0000-00005B410000}"/>
    <cellStyle name="40% - Accent1 4 2 4 5" xfId="16693" xr:uid="{00000000-0005-0000-0000-00005C410000}"/>
    <cellStyle name="40% - Accent1 4 2 4 5 2" xfId="16694" xr:uid="{00000000-0005-0000-0000-00005D410000}"/>
    <cellStyle name="40% - Accent1 4 2 4 5 3" xfId="16695" xr:uid="{00000000-0005-0000-0000-00005E410000}"/>
    <cellStyle name="40% - Accent1 4 2 4 5_OATT calc" xfId="16696" xr:uid="{00000000-0005-0000-0000-00005F410000}"/>
    <cellStyle name="40% - Accent1 4 2 4 6" xfId="16697" xr:uid="{00000000-0005-0000-0000-000060410000}"/>
    <cellStyle name="40% - Accent1 4 2 4 7" xfId="16698" xr:uid="{00000000-0005-0000-0000-000061410000}"/>
    <cellStyle name="40% - Accent1 4 2 4 8" xfId="16699" xr:uid="{00000000-0005-0000-0000-000062410000}"/>
    <cellStyle name="40% - Accent1 4 2 4 9" xfId="16700" xr:uid="{00000000-0005-0000-0000-000063410000}"/>
    <cellStyle name="40% - Accent1 4 2 4_OATT calc" xfId="16701" xr:uid="{00000000-0005-0000-0000-000064410000}"/>
    <cellStyle name="40% - Accent1 4 2 5" xfId="16702" xr:uid="{00000000-0005-0000-0000-000065410000}"/>
    <cellStyle name="40% - Accent1 4 2 5 10" xfId="16703" xr:uid="{00000000-0005-0000-0000-000066410000}"/>
    <cellStyle name="40% - Accent1 4 2 5 11" xfId="16704" xr:uid="{00000000-0005-0000-0000-000067410000}"/>
    <cellStyle name="40% - Accent1 4 2 5 2" xfId="16705" xr:uid="{00000000-0005-0000-0000-000068410000}"/>
    <cellStyle name="40% - Accent1 4 2 5 2 2" xfId="16706" xr:uid="{00000000-0005-0000-0000-000069410000}"/>
    <cellStyle name="40% - Accent1 4 2 5 2 2 2" xfId="16707" xr:uid="{00000000-0005-0000-0000-00006A410000}"/>
    <cellStyle name="40% - Accent1 4 2 5 2 2 3" xfId="16708" xr:uid="{00000000-0005-0000-0000-00006B410000}"/>
    <cellStyle name="40% - Accent1 4 2 5 2 2_OATT calc" xfId="16709" xr:uid="{00000000-0005-0000-0000-00006C410000}"/>
    <cellStyle name="40% - Accent1 4 2 5 2 3" xfId="16710" xr:uid="{00000000-0005-0000-0000-00006D410000}"/>
    <cellStyle name="40% - Accent1 4 2 5 2 4" xfId="16711" xr:uid="{00000000-0005-0000-0000-00006E410000}"/>
    <cellStyle name="40% - Accent1 4 2 5 2 5" xfId="16712" xr:uid="{00000000-0005-0000-0000-00006F410000}"/>
    <cellStyle name="40% - Accent1 4 2 5 2_OATT calc" xfId="16713" xr:uid="{00000000-0005-0000-0000-000070410000}"/>
    <cellStyle name="40% - Accent1 4 2 5 3" xfId="16714" xr:uid="{00000000-0005-0000-0000-000071410000}"/>
    <cellStyle name="40% - Accent1 4 2 5 3 2" xfId="16715" xr:uid="{00000000-0005-0000-0000-000072410000}"/>
    <cellStyle name="40% - Accent1 4 2 5 3 2 2" xfId="16716" xr:uid="{00000000-0005-0000-0000-000073410000}"/>
    <cellStyle name="40% - Accent1 4 2 5 3 2 3" xfId="16717" xr:uid="{00000000-0005-0000-0000-000074410000}"/>
    <cellStyle name="40% - Accent1 4 2 5 3 2_OATT calc" xfId="16718" xr:uid="{00000000-0005-0000-0000-000075410000}"/>
    <cellStyle name="40% - Accent1 4 2 5 3 3" xfId="16719" xr:uid="{00000000-0005-0000-0000-000076410000}"/>
    <cellStyle name="40% - Accent1 4 2 5 3 4" xfId="16720" xr:uid="{00000000-0005-0000-0000-000077410000}"/>
    <cellStyle name="40% - Accent1 4 2 5 3_OATT calc" xfId="16721" xr:uid="{00000000-0005-0000-0000-000078410000}"/>
    <cellStyle name="40% - Accent1 4 2 5 4" xfId="16722" xr:uid="{00000000-0005-0000-0000-000079410000}"/>
    <cellStyle name="40% - Accent1 4 2 5 4 2" xfId="16723" xr:uid="{00000000-0005-0000-0000-00007A410000}"/>
    <cellStyle name="40% - Accent1 4 2 5 4 3" xfId="16724" xr:uid="{00000000-0005-0000-0000-00007B410000}"/>
    <cellStyle name="40% - Accent1 4 2 5 4_OATT calc" xfId="16725" xr:uid="{00000000-0005-0000-0000-00007C410000}"/>
    <cellStyle name="40% - Accent1 4 2 5 5" xfId="16726" xr:uid="{00000000-0005-0000-0000-00007D410000}"/>
    <cellStyle name="40% - Accent1 4 2 5 6" xfId="16727" xr:uid="{00000000-0005-0000-0000-00007E410000}"/>
    <cellStyle name="40% - Accent1 4 2 5 7" xfId="16728" xr:uid="{00000000-0005-0000-0000-00007F410000}"/>
    <cellStyle name="40% - Accent1 4 2 5 8" xfId="16729" xr:uid="{00000000-0005-0000-0000-000080410000}"/>
    <cellStyle name="40% - Accent1 4 2 5 9" xfId="16730" xr:uid="{00000000-0005-0000-0000-000081410000}"/>
    <cellStyle name="40% - Accent1 4 2 5_OATT calc" xfId="16731" xr:uid="{00000000-0005-0000-0000-000082410000}"/>
    <cellStyle name="40% - Accent1 4 2 6" xfId="16732" xr:uid="{00000000-0005-0000-0000-000083410000}"/>
    <cellStyle name="40% - Accent1 4 2 6 2" xfId="16733" xr:uid="{00000000-0005-0000-0000-000084410000}"/>
    <cellStyle name="40% - Accent1 4 2 6 2 2" xfId="16734" xr:uid="{00000000-0005-0000-0000-000085410000}"/>
    <cellStyle name="40% - Accent1 4 2 6 2 3" xfId="16735" xr:uid="{00000000-0005-0000-0000-000086410000}"/>
    <cellStyle name="40% - Accent1 4 2 6 2_OATT calc" xfId="16736" xr:uid="{00000000-0005-0000-0000-000087410000}"/>
    <cellStyle name="40% - Accent1 4 2 6 3" xfId="16737" xr:uid="{00000000-0005-0000-0000-000088410000}"/>
    <cellStyle name="40% - Accent1 4 2 6 4" xfId="16738" xr:uid="{00000000-0005-0000-0000-000089410000}"/>
    <cellStyle name="40% - Accent1 4 2 6 5" xfId="16739" xr:uid="{00000000-0005-0000-0000-00008A410000}"/>
    <cellStyle name="40% - Accent1 4 2 6_OATT calc" xfId="16740" xr:uid="{00000000-0005-0000-0000-00008B410000}"/>
    <cellStyle name="40% - Accent1 4 2 7" xfId="16741" xr:uid="{00000000-0005-0000-0000-00008C410000}"/>
    <cellStyle name="40% - Accent1 4 2 7 2" xfId="16742" xr:uid="{00000000-0005-0000-0000-00008D410000}"/>
    <cellStyle name="40% - Accent1 4 2 7 2 2" xfId="16743" xr:uid="{00000000-0005-0000-0000-00008E410000}"/>
    <cellStyle name="40% - Accent1 4 2 7 2 3" xfId="16744" xr:uid="{00000000-0005-0000-0000-00008F410000}"/>
    <cellStyle name="40% - Accent1 4 2 7 2_OATT calc" xfId="16745" xr:uid="{00000000-0005-0000-0000-000090410000}"/>
    <cellStyle name="40% - Accent1 4 2 7 3" xfId="16746" xr:uid="{00000000-0005-0000-0000-000091410000}"/>
    <cellStyle name="40% - Accent1 4 2 7 4" xfId="16747" xr:uid="{00000000-0005-0000-0000-000092410000}"/>
    <cellStyle name="40% - Accent1 4 2 7_OATT calc" xfId="16748" xr:uid="{00000000-0005-0000-0000-000093410000}"/>
    <cellStyle name="40% - Accent1 4 2 8" xfId="16749" xr:uid="{00000000-0005-0000-0000-000094410000}"/>
    <cellStyle name="40% - Accent1 4 2 8 2" xfId="16750" xr:uid="{00000000-0005-0000-0000-000095410000}"/>
    <cellStyle name="40% - Accent1 4 2 8 3" xfId="16751" xr:uid="{00000000-0005-0000-0000-000096410000}"/>
    <cellStyle name="40% - Accent1 4 2 8_OATT calc" xfId="16752" xr:uid="{00000000-0005-0000-0000-000097410000}"/>
    <cellStyle name="40% - Accent1 4 2 9" xfId="16753" xr:uid="{00000000-0005-0000-0000-000098410000}"/>
    <cellStyle name="40% - Accent1 4 2_OATT calc" xfId="16754" xr:uid="{00000000-0005-0000-0000-000099410000}"/>
    <cellStyle name="40% - Accent1 4 3" xfId="16755" xr:uid="{00000000-0005-0000-0000-00009A410000}"/>
    <cellStyle name="40% - Accent1 4 3 10" xfId="16756" xr:uid="{00000000-0005-0000-0000-00009B410000}"/>
    <cellStyle name="40% - Accent1 4 3 11" xfId="16757" xr:uid="{00000000-0005-0000-0000-00009C410000}"/>
    <cellStyle name="40% - Accent1 4 3 12" xfId="16758" xr:uid="{00000000-0005-0000-0000-00009D410000}"/>
    <cellStyle name="40% - Accent1 4 3 2" xfId="16759" xr:uid="{00000000-0005-0000-0000-00009E410000}"/>
    <cellStyle name="40% - Accent1 4 3 2 10" xfId="16760" xr:uid="{00000000-0005-0000-0000-00009F410000}"/>
    <cellStyle name="40% - Accent1 4 3 2 11" xfId="16761" xr:uid="{00000000-0005-0000-0000-0000A0410000}"/>
    <cellStyle name="40% - Accent1 4 3 2 2" xfId="16762" xr:uid="{00000000-0005-0000-0000-0000A1410000}"/>
    <cellStyle name="40% - Accent1 4 3 2 2 10" xfId="16763" xr:uid="{00000000-0005-0000-0000-0000A2410000}"/>
    <cellStyle name="40% - Accent1 4 3 2 2 11" xfId="16764" xr:uid="{00000000-0005-0000-0000-0000A3410000}"/>
    <cellStyle name="40% - Accent1 4 3 2 2 2" xfId="16765" xr:uid="{00000000-0005-0000-0000-0000A4410000}"/>
    <cellStyle name="40% - Accent1 4 3 2 2 2 2" xfId="16766" xr:uid="{00000000-0005-0000-0000-0000A5410000}"/>
    <cellStyle name="40% - Accent1 4 3 2 2 2 2 2" xfId="16767" xr:uid="{00000000-0005-0000-0000-0000A6410000}"/>
    <cellStyle name="40% - Accent1 4 3 2 2 2 2 3" xfId="16768" xr:uid="{00000000-0005-0000-0000-0000A7410000}"/>
    <cellStyle name="40% - Accent1 4 3 2 2 2 2_OATT calc" xfId="16769" xr:uid="{00000000-0005-0000-0000-0000A8410000}"/>
    <cellStyle name="40% - Accent1 4 3 2 2 2 3" xfId="16770" xr:uid="{00000000-0005-0000-0000-0000A9410000}"/>
    <cellStyle name="40% - Accent1 4 3 2 2 2 4" xfId="16771" xr:uid="{00000000-0005-0000-0000-0000AA410000}"/>
    <cellStyle name="40% - Accent1 4 3 2 2 2 5" xfId="16772" xr:uid="{00000000-0005-0000-0000-0000AB410000}"/>
    <cellStyle name="40% - Accent1 4 3 2 2 2_OATT calc" xfId="16773" xr:uid="{00000000-0005-0000-0000-0000AC410000}"/>
    <cellStyle name="40% - Accent1 4 3 2 2 3" xfId="16774" xr:uid="{00000000-0005-0000-0000-0000AD410000}"/>
    <cellStyle name="40% - Accent1 4 3 2 2 3 2" xfId="16775" xr:uid="{00000000-0005-0000-0000-0000AE410000}"/>
    <cellStyle name="40% - Accent1 4 3 2 2 3 2 2" xfId="16776" xr:uid="{00000000-0005-0000-0000-0000AF410000}"/>
    <cellStyle name="40% - Accent1 4 3 2 2 3 2 3" xfId="16777" xr:uid="{00000000-0005-0000-0000-0000B0410000}"/>
    <cellStyle name="40% - Accent1 4 3 2 2 3 2_OATT calc" xfId="16778" xr:uid="{00000000-0005-0000-0000-0000B1410000}"/>
    <cellStyle name="40% - Accent1 4 3 2 2 3 3" xfId="16779" xr:uid="{00000000-0005-0000-0000-0000B2410000}"/>
    <cellStyle name="40% - Accent1 4 3 2 2 3 4" xfId="16780" xr:uid="{00000000-0005-0000-0000-0000B3410000}"/>
    <cellStyle name="40% - Accent1 4 3 2 2 3_OATT calc" xfId="16781" xr:uid="{00000000-0005-0000-0000-0000B4410000}"/>
    <cellStyle name="40% - Accent1 4 3 2 2 4" xfId="16782" xr:uid="{00000000-0005-0000-0000-0000B5410000}"/>
    <cellStyle name="40% - Accent1 4 3 2 2 4 2" xfId="16783" xr:uid="{00000000-0005-0000-0000-0000B6410000}"/>
    <cellStyle name="40% - Accent1 4 3 2 2 4 3" xfId="16784" xr:uid="{00000000-0005-0000-0000-0000B7410000}"/>
    <cellStyle name="40% - Accent1 4 3 2 2 4_OATT calc" xfId="16785" xr:uid="{00000000-0005-0000-0000-0000B8410000}"/>
    <cellStyle name="40% - Accent1 4 3 2 2 5" xfId="16786" xr:uid="{00000000-0005-0000-0000-0000B9410000}"/>
    <cellStyle name="40% - Accent1 4 3 2 2 6" xfId="16787" xr:uid="{00000000-0005-0000-0000-0000BA410000}"/>
    <cellStyle name="40% - Accent1 4 3 2 2 7" xfId="16788" xr:uid="{00000000-0005-0000-0000-0000BB410000}"/>
    <cellStyle name="40% - Accent1 4 3 2 2 8" xfId="16789" xr:uid="{00000000-0005-0000-0000-0000BC410000}"/>
    <cellStyle name="40% - Accent1 4 3 2 2 9" xfId="16790" xr:uid="{00000000-0005-0000-0000-0000BD410000}"/>
    <cellStyle name="40% - Accent1 4 3 2 2_OATT calc" xfId="16791" xr:uid="{00000000-0005-0000-0000-0000BE410000}"/>
    <cellStyle name="40% - Accent1 4 3 2 3" xfId="16792" xr:uid="{00000000-0005-0000-0000-0000BF410000}"/>
    <cellStyle name="40% - Accent1 4 3 2 3 2" xfId="16793" xr:uid="{00000000-0005-0000-0000-0000C0410000}"/>
    <cellStyle name="40% - Accent1 4 3 2 3 2 2" xfId="16794" xr:uid="{00000000-0005-0000-0000-0000C1410000}"/>
    <cellStyle name="40% - Accent1 4 3 2 3 2 3" xfId="16795" xr:uid="{00000000-0005-0000-0000-0000C2410000}"/>
    <cellStyle name="40% - Accent1 4 3 2 3 2_OATT calc" xfId="16796" xr:uid="{00000000-0005-0000-0000-0000C3410000}"/>
    <cellStyle name="40% - Accent1 4 3 2 3 3" xfId="16797" xr:uid="{00000000-0005-0000-0000-0000C4410000}"/>
    <cellStyle name="40% - Accent1 4 3 2 3 4" xfId="16798" xr:uid="{00000000-0005-0000-0000-0000C5410000}"/>
    <cellStyle name="40% - Accent1 4 3 2 3 5" xfId="16799" xr:uid="{00000000-0005-0000-0000-0000C6410000}"/>
    <cellStyle name="40% - Accent1 4 3 2 3_OATT calc" xfId="16800" xr:uid="{00000000-0005-0000-0000-0000C7410000}"/>
    <cellStyle name="40% - Accent1 4 3 2 4" xfId="16801" xr:uid="{00000000-0005-0000-0000-0000C8410000}"/>
    <cellStyle name="40% - Accent1 4 3 2 4 2" xfId="16802" xr:uid="{00000000-0005-0000-0000-0000C9410000}"/>
    <cellStyle name="40% - Accent1 4 3 2 4 2 2" xfId="16803" xr:uid="{00000000-0005-0000-0000-0000CA410000}"/>
    <cellStyle name="40% - Accent1 4 3 2 4 2 3" xfId="16804" xr:uid="{00000000-0005-0000-0000-0000CB410000}"/>
    <cellStyle name="40% - Accent1 4 3 2 4 2_OATT calc" xfId="16805" xr:uid="{00000000-0005-0000-0000-0000CC410000}"/>
    <cellStyle name="40% - Accent1 4 3 2 4 3" xfId="16806" xr:uid="{00000000-0005-0000-0000-0000CD410000}"/>
    <cellStyle name="40% - Accent1 4 3 2 4 4" xfId="16807" xr:uid="{00000000-0005-0000-0000-0000CE410000}"/>
    <cellStyle name="40% - Accent1 4 3 2 4_OATT calc" xfId="16808" xr:uid="{00000000-0005-0000-0000-0000CF410000}"/>
    <cellStyle name="40% - Accent1 4 3 2 5" xfId="16809" xr:uid="{00000000-0005-0000-0000-0000D0410000}"/>
    <cellStyle name="40% - Accent1 4 3 2 5 2" xfId="16810" xr:uid="{00000000-0005-0000-0000-0000D1410000}"/>
    <cellStyle name="40% - Accent1 4 3 2 5 3" xfId="16811" xr:uid="{00000000-0005-0000-0000-0000D2410000}"/>
    <cellStyle name="40% - Accent1 4 3 2 5_OATT calc" xfId="16812" xr:uid="{00000000-0005-0000-0000-0000D3410000}"/>
    <cellStyle name="40% - Accent1 4 3 2 6" xfId="16813" xr:uid="{00000000-0005-0000-0000-0000D4410000}"/>
    <cellStyle name="40% - Accent1 4 3 2 7" xfId="16814" xr:uid="{00000000-0005-0000-0000-0000D5410000}"/>
    <cellStyle name="40% - Accent1 4 3 2 8" xfId="16815" xr:uid="{00000000-0005-0000-0000-0000D6410000}"/>
    <cellStyle name="40% - Accent1 4 3 2 9" xfId="16816" xr:uid="{00000000-0005-0000-0000-0000D7410000}"/>
    <cellStyle name="40% - Accent1 4 3 2_OATT calc" xfId="16817" xr:uid="{00000000-0005-0000-0000-0000D8410000}"/>
    <cellStyle name="40% - Accent1 4 3 3" xfId="16818" xr:uid="{00000000-0005-0000-0000-0000D9410000}"/>
    <cellStyle name="40% - Accent1 4 3 3 10" xfId="16819" xr:uid="{00000000-0005-0000-0000-0000DA410000}"/>
    <cellStyle name="40% - Accent1 4 3 3 11" xfId="16820" xr:uid="{00000000-0005-0000-0000-0000DB410000}"/>
    <cellStyle name="40% - Accent1 4 3 3 2" xfId="16821" xr:uid="{00000000-0005-0000-0000-0000DC410000}"/>
    <cellStyle name="40% - Accent1 4 3 3 2 2" xfId="16822" xr:uid="{00000000-0005-0000-0000-0000DD410000}"/>
    <cellStyle name="40% - Accent1 4 3 3 2 2 2" xfId="16823" xr:uid="{00000000-0005-0000-0000-0000DE410000}"/>
    <cellStyle name="40% - Accent1 4 3 3 2 2 3" xfId="16824" xr:uid="{00000000-0005-0000-0000-0000DF410000}"/>
    <cellStyle name="40% - Accent1 4 3 3 2 2_OATT calc" xfId="16825" xr:uid="{00000000-0005-0000-0000-0000E0410000}"/>
    <cellStyle name="40% - Accent1 4 3 3 2 3" xfId="16826" xr:uid="{00000000-0005-0000-0000-0000E1410000}"/>
    <cellStyle name="40% - Accent1 4 3 3 2 4" xfId="16827" xr:uid="{00000000-0005-0000-0000-0000E2410000}"/>
    <cellStyle name="40% - Accent1 4 3 3 2 5" xfId="16828" xr:uid="{00000000-0005-0000-0000-0000E3410000}"/>
    <cellStyle name="40% - Accent1 4 3 3 2_OATT calc" xfId="16829" xr:uid="{00000000-0005-0000-0000-0000E4410000}"/>
    <cellStyle name="40% - Accent1 4 3 3 3" xfId="16830" xr:uid="{00000000-0005-0000-0000-0000E5410000}"/>
    <cellStyle name="40% - Accent1 4 3 3 3 2" xfId="16831" xr:uid="{00000000-0005-0000-0000-0000E6410000}"/>
    <cellStyle name="40% - Accent1 4 3 3 3 2 2" xfId="16832" xr:uid="{00000000-0005-0000-0000-0000E7410000}"/>
    <cellStyle name="40% - Accent1 4 3 3 3 2 3" xfId="16833" xr:uid="{00000000-0005-0000-0000-0000E8410000}"/>
    <cellStyle name="40% - Accent1 4 3 3 3 2_OATT calc" xfId="16834" xr:uid="{00000000-0005-0000-0000-0000E9410000}"/>
    <cellStyle name="40% - Accent1 4 3 3 3 3" xfId="16835" xr:uid="{00000000-0005-0000-0000-0000EA410000}"/>
    <cellStyle name="40% - Accent1 4 3 3 3 4" xfId="16836" xr:uid="{00000000-0005-0000-0000-0000EB410000}"/>
    <cellStyle name="40% - Accent1 4 3 3 3_OATT calc" xfId="16837" xr:uid="{00000000-0005-0000-0000-0000EC410000}"/>
    <cellStyle name="40% - Accent1 4 3 3 4" xfId="16838" xr:uid="{00000000-0005-0000-0000-0000ED410000}"/>
    <cellStyle name="40% - Accent1 4 3 3 4 2" xfId="16839" xr:uid="{00000000-0005-0000-0000-0000EE410000}"/>
    <cellStyle name="40% - Accent1 4 3 3 4 3" xfId="16840" xr:uid="{00000000-0005-0000-0000-0000EF410000}"/>
    <cellStyle name="40% - Accent1 4 3 3 4_OATT calc" xfId="16841" xr:uid="{00000000-0005-0000-0000-0000F0410000}"/>
    <cellStyle name="40% - Accent1 4 3 3 5" xfId="16842" xr:uid="{00000000-0005-0000-0000-0000F1410000}"/>
    <cellStyle name="40% - Accent1 4 3 3 6" xfId="16843" xr:uid="{00000000-0005-0000-0000-0000F2410000}"/>
    <cellStyle name="40% - Accent1 4 3 3 7" xfId="16844" xr:uid="{00000000-0005-0000-0000-0000F3410000}"/>
    <cellStyle name="40% - Accent1 4 3 3 8" xfId="16845" xr:uid="{00000000-0005-0000-0000-0000F4410000}"/>
    <cellStyle name="40% - Accent1 4 3 3 9" xfId="16846" xr:uid="{00000000-0005-0000-0000-0000F5410000}"/>
    <cellStyle name="40% - Accent1 4 3 3_OATT calc" xfId="16847" xr:uid="{00000000-0005-0000-0000-0000F6410000}"/>
    <cellStyle name="40% - Accent1 4 3 4" xfId="16848" xr:uid="{00000000-0005-0000-0000-0000F7410000}"/>
    <cellStyle name="40% - Accent1 4 3 4 2" xfId="16849" xr:uid="{00000000-0005-0000-0000-0000F8410000}"/>
    <cellStyle name="40% - Accent1 4 3 4 2 2" xfId="16850" xr:uid="{00000000-0005-0000-0000-0000F9410000}"/>
    <cellStyle name="40% - Accent1 4 3 4 2 3" xfId="16851" xr:uid="{00000000-0005-0000-0000-0000FA410000}"/>
    <cellStyle name="40% - Accent1 4 3 4 2_OATT calc" xfId="16852" xr:uid="{00000000-0005-0000-0000-0000FB410000}"/>
    <cellStyle name="40% - Accent1 4 3 4 3" xfId="16853" xr:uid="{00000000-0005-0000-0000-0000FC410000}"/>
    <cellStyle name="40% - Accent1 4 3 4 4" xfId="16854" xr:uid="{00000000-0005-0000-0000-0000FD410000}"/>
    <cellStyle name="40% - Accent1 4 3 4 5" xfId="16855" xr:uid="{00000000-0005-0000-0000-0000FE410000}"/>
    <cellStyle name="40% - Accent1 4 3 4_OATT calc" xfId="16856" xr:uid="{00000000-0005-0000-0000-0000FF410000}"/>
    <cellStyle name="40% - Accent1 4 3 5" xfId="16857" xr:uid="{00000000-0005-0000-0000-000000420000}"/>
    <cellStyle name="40% - Accent1 4 3 5 2" xfId="16858" xr:uid="{00000000-0005-0000-0000-000001420000}"/>
    <cellStyle name="40% - Accent1 4 3 5 2 2" xfId="16859" xr:uid="{00000000-0005-0000-0000-000002420000}"/>
    <cellStyle name="40% - Accent1 4 3 5 2 3" xfId="16860" xr:uid="{00000000-0005-0000-0000-000003420000}"/>
    <cellStyle name="40% - Accent1 4 3 5 2_OATT calc" xfId="16861" xr:uid="{00000000-0005-0000-0000-000004420000}"/>
    <cellStyle name="40% - Accent1 4 3 5 3" xfId="16862" xr:uid="{00000000-0005-0000-0000-000005420000}"/>
    <cellStyle name="40% - Accent1 4 3 5 4" xfId="16863" xr:uid="{00000000-0005-0000-0000-000006420000}"/>
    <cellStyle name="40% - Accent1 4 3 5_OATT calc" xfId="16864" xr:uid="{00000000-0005-0000-0000-000007420000}"/>
    <cellStyle name="40% - Accent1 4 3 6" xfId="16865" xr:uid="{00000000-0005-0000-0000-000008420000}"/>
    <cellStyle name="40% - Accent1 4 3 6 2" xfId="16866" xr:uid="{00000000-0005-0000-0000-000009420000}"/>
    <cellStyle name="40% - Accent1 4 3 6 3" xfId="16867" xr:uid="{00000000-0005-0000-0000-00000A420000}"/>
    <cellStyle name="40% - Accent1 4 3 6_OATT calc" xfId="16868" xr:uid="{00000000-0005-0000-0000-00000B420000}"/>
    <cellStyle name="40% - Accent1 4 3 7" xfId="16869" xr:uid="{00000000-0005-0000-0000-00000C420000}"/>
    <cellStyle name="40% - Accent1 4 3 8" xfId="16870" xr:uid="{00000000-0005-0000-0000-00000D420000}"/>
    <cellStyle name="40% - Accent1 4 3 9" xfId="16871" xr:uid="{00000000-0005-0000-0000-00000E420000}"/>
    <cellStyle name="40% - Accent1 4 3_OATT calc" xfId="16872" xr:uid="{00000000-0005-0000-0000-00000F420000}"/>
    <cellStyle name="40% - Accent1 4 4" xfId="16873" xr:uid="{00000000-0005-0000-0000-000010420000}"/>
    <cellStyle name="40% - Accent1 4 4 10" xfId="16874" xr:uid="{00000000-0005-0000-0000-000011420000}"/>
    <cellStyle name="40% - Accent1 4 4 11" xfId="16875" xr:uid="{00000000-0005-0000-0000-000012420000}"/>
    <cellStyle name="40% - Accent1 4 4 12" xfId="16876" xr:uid="{00000000-0005-0000-0000-000013420000}"/>
    <cellStyle name="40% - Accent1 4 4 2" xfId="16877" xr:uid="{00000000-0005-0000-0000-000014420000}"/>
    <cellStyle name="40% - Accent1 4 4 2 10" xfId="16878" xr:uid="{00000000-0005-0000-0000-000015420000}"/>
    <cellStyle name="40% - Accent1 4 4 2 11" xfId="16879" xr:uid="{00000000-0005-0000-0000-000016420000}"/>
    <cellStyle name="40% - Accent1 4 4 2 2" xfId="16880" xr:uid="{00000000-0005-0000-0000-000017420000}"/>
    <cellStyle name="40% - Accent1 4 4 2 2 10" xfId="16881" xr:uid="{00000000-0005-0000-0000-000018420000}"/>
    <cellStyle name="40% - Accent1 4 4 2 2 11" xfId="16882" xr:uid="{00000000-0005-0000-0000-000019420000}"/>
    <cellStyle name="40% - Accent1 4 4 2 2 2" xfId="16883" xr:uid="{00000000-0005-0000-0000-00001A420000}"/>
    <cellStyle name="40% - Accent1 4 4 2 2 2 2" xfId="16884" xr:uid="{00000000-0005-0000-0000-00001B420000}"/>
    <cellStyle name="40% - Accent1 4 4 2 2 2 2 2" xfId="16885" xr:uid="{00000000-0005-0000-0000-00001C420000}"/>
    <cellStyle name="40% - Accent1 4 4 2 2 2 2 3" xfId="16886" xr:uid="{00000000-0005-0000-0000-00001D420000}"/>
    <cellStyle name="40% - Accent1 4 4 2 2 2 2_OATT calc" xfId="16887" xr:uid="{00000000-0005-0000-0000-00001E420000}"/>
    <cellStyle name="40% - Accent1 4 4 2 2 2 3" xfId="16888" xr:uid="{00000000-0005-0000-0000-00001F420000}"/>
    <cellStyle name="40% - Accent1 4 4 2 2 2 4" xfId="16889" xr:uid="{00000000-0005-0000-0000-000020420000}"/>
    <cellStyle name="40% - Accent1 4 4 2 2 2 5" xfId="16890" xr:uid="{00000000-0005-0000-0000-000021420000}"/>
    <cellStyle name="40% - Accent1 4 4 2 2 2_OATT calc" xfId="16891" xr:uid="{00000000-0005-0000-0000-000022420000}"/>
    <cellStyle name="40% - Accent1 4 4 2 2 3" xfId="16892" xr:uid="{00000000-0005-0000-0000-000023420000}"/>
    <cellStyle name="40% - Accent1 4 4 2 2 3 2" xfId="16893" xr:uid="{00000000-0005-0000-0000-000024420000}"/>
    <cellStyle name="40% - Accent1 4 4 2 2 3 2 2" xfId="16894" xr:uid="{00000000-0005-0000-0000-000025420000}"/>
    <cellStyle name="40% - Accent1 4 4 2 2 3 2 3" xfId="16895" xr:uid="{00000000-0005-0000-0000-000026420000}"/>
    <cellStyle name="40% - Accent1 4 4 2 2 3 2_OATT calc" xfId="16896" xr:uid="{00000000-0005-0000-0000-000027420000}"/>
    <cellStyle name="40% - Accent1 4 4 2 2 3 3" xfId="16897" xr:uid="{00000000-0005-0000-0000-000028420000}"/>
    <cellStyle name="40% - Accent1 4 4 2 2 3 4" xfId="16898" xr:uid="{00000000-0005-0000-0000-000029420000}"/>
    <cellStyle name="40% - Accent1 4 4 2 2 3_OATT calc" xfId="16899" xr:uid="{00000000-0005-0000-0000-00002A420000}"/>
    <cellStyle name="40% - Accent1 4 4 2 2 4" xfId="16900" xr:uid="{00000000-0005-0000-0000-00002B420000}"/>
    <cellStyle name="40% - Accent1 4 4 2 2 4 2" xfId="16901" xr:uid="{00000000-0005-0000-0000-00002C420000}"/>
    <cellStyle name="40% - Accent1 4 4 2 2 4 3" xfId="16902" xr:uid="{00000000-0005-0000-0000-00002D420000}"/>
    <cellStyle name="40% - Accent1 4 4 2 2 4_OATT calc" xfId="16903" xr:uid="{00000000-0005-0000-0000-00002E420000}"/>
    <cellStyle name="40% - Accent1 4 4 2 2 5" xfId="16904" xr:uid="{00000000-0005-0000-0000-00002F420000}"/>
    <cellStyle name="40% - Accent1 4 4 2 2 6" xfId="16905" xr:uid="{00000000-0005-0000-0000-000030420000}"/>
    <cellStyle name="40% - Accent1 4 4 2 2 7" xfId="16906" xr:uid="{00000000-0005-0000-0000-000031420000}"/>
    <cellStyle name="40% - Accent1 4 4 2 2 8" xfId="16907" xr:uid="{00000000-0005-0000-0000-000032420000}"/>
    <cellStyle name="40% - Accent1 4 4 2 2 9" xfId="16908" xr:uid="{00000000-0005-0000-0000-000033420000}"/>
    <cellStyle name="40% - Accent1 4 4 2 2_OATT calc" xfId="16909" xr:uid="{00000000-0005-0000-0000-000034420000}"/>
    <cellStyle name="40% - Accent1 4 4 2 3" xfId="16910" xr:uid="{00000000-0005-0000-0000-000035420000}"/>
    <cellStyle name="40% - Accent1 4 4 2 3 2" xfId="16911" xr:uid="{00000000-0005-0000-0000-000036420000}"/>
    <cellStyle name="40% - Accent1 4 4 2 3 2 2" xfId="16912" xr:uid="{00000000-0005-0000-0000-000037420000}"/>
    <cellStyle name="40% - Accent1 4 4 2 3 2 3" xfId="16913" xr:uid="{00000000-0005-0000-0000-000038420000}"/>
    <cellStyle name="40% - Accent1 4 4 2 3 2_OATT calc" xfId="16914" xr:uid="{00000000-0005-0000-0000-000039420000}"/>
    <cellStyle name="40% - Accent1 4 4 2 3 3" xfId="16915" xr:uid="{00000000-0005-0000-0000-00003A420000}"/>
    <cellStyle name="40% - Accent1 4 4 2 3 4" xfId="16916" xr:uid="{00000000-0005-0000-0000-00003B420000}"/>
    <cellStyle name="40% - Accent1 4 4 2 3 5" xfId="16917" xr:uid="{00000000-0005-0000-0000-00003C420000}"/>
    <cellStyle name="40% - Accent1 4 4 2 3_OATT calc" xfId="16918" xr:uid="{00000000-0005-0000-0000-00003D420000}"/>
    <cellStyle name="40% - Accent1 4 4 2 4" xfId="16919" xr:uid="{00000000-0005-0000-0000-00003E420000}"/>
    <cellStyle name="40% - Accent1 4 4 2 4 2" xfId="16920" xr:uid="{00000000-0005-0000-0000-00003F420000}"/>
    <cellStyle name="40% - Accent1 4 4 2 4 2 2" xfId="16921" xr:uid="{00000000-0005-0000-0000-000040420000}"/>
    <cellStyle name="40% - Accent1 4 4 2 4 2 3" xfId="16922" xr:uid="{00000000-0005-0000-0000-000041420000}"/>
    <cellStyle name="40% - Accent1 4 4 2 4 2_OATT calc" xfId="16923" xr:uid="{00000000-0005-0000-0000-000042420000}"/>
    <cellStyle name="40% - Accent1 4 4 2 4 3" xfId="16924" xr:uid="{00000000-0005-0000-0000-000043420000}"/>
    <cellStyle name="40% - Accent1 4 4 2 4 4" xfId="16925" xr:uid="{00000000-0005-0000-0000-000044420000}"/>
    <cellStyle name="40% - Accent1 4 4 2 4_OATT calc" xfId="16926" xr:uid="{00000000-0005-0000-0000-000045420000}"/>
    <cellStyle name="40% - Accent1 4 4 2 5" xfId="16927" xr:uid="{00000000-0005-0000-0000-000046420000}"/>
    <cellStyle name="40% - Accent1 4 4 2 5 2" xfId="16928" xr:uid="{00000000-0005-0000-0000-000047420000}"/>
    <cellStyle name="40% - Accent1 4 4 2 5 3" xfId="16929" xr:uid="{00000000-0005-0000-0000-000048420000}"/>
    <cellStyle name="40% - Accent1 4 4 2 5_OATT calc" xfId="16930" xr:uid="{00000000-0005-0000-0000-000049420000}"/>
    <cellStyle name="40% - Accent1 4 4 2 6" xfId="16931" xr:uid="{00000000-0005-0000-0000-00004A420000}"/>
    <cellStyle name="40% - Accent1 4 4 2 7" xfId="16932" xr:uid="{00000000-0005-0000-0000-00004B420000}"/>
    <cellStyle name="40% - Accent1 4 4 2 8" xfId="16933" xr:uid="{00000000-0005-0000-0000-00004C420000}"/>
    <cellStyle name="40% - Accent1 4 4 2 9" xfId="16934" xr:uid="{00000000-0005-0000-0000-00004D420000}"/>
    <cellStyle name="40% - Accent1 4 4 2_OATT calc" xfId="16935" xr:uid="{00000000-0005-0000-0000-00004E420000}"/>
    <cellStyle name="40% - Accent1 4 4 3" xfId="16936" xr:uid="{00000000-0005-0000-0000-00004F420000}"/>
    <cellStyle name="40% - Accent1 4 4 3 10" xfId="16937" xr:uid="{00000000-0005-0000-0000-000050420000}"/>
    <cellStyle name="40% - Accent1 4 4 3 11" xfId="16938" xr:uid="{00000000-0005-0000-0000-000051420000}"/>
    <cellStyle name="40% - Accent1 4 4 3 2" xfId="16939" xr:uid="{00000000-0005-0000-0000-000052420000}"/>
    <cellStyle name="40% - Accent1 4 4 3 2 2" xfId="16940" xr:uid="{00000000-0005-0000-0000-000053420000}"/>
    <cellStyle name="40% - Accent1 4 4 3 2 2 2" xfId="16941" xr:uid="{00000000-0005-0000-0000-000054420000}"/>
    <cellStyle name="40% - Accent1 4 4 3 2 2 3" xfId="16942" xr:uid="{00000000-0005-0000-0000-000055420000}"/>
    <cellStyle name="40% - Accent1 4 4 3 2 2_OATT calc" xfId="16943" xr:uid="{00000000-0005-0000-0000-000056420000}"/>
    <cellStyle name="40% - Accent1 4 4 3 2 3" xfId="16944" xr:uid="{00000000-0005-0000-0000-000057420000}"/>
    <cellStyle name="40% - Accent1 4 4 3 2 4" xfId="16945" xr:uid="{00000000-0005-0000-0000-000058420000}"/>
    <cellStyle name="40% - Accent1 4 4 3 2 5" xfId="16946" xr:uid="{00000000-0005-0000-0000-000059420000}"/>
    <cellStyle name="40% - Accent1 4 4 3 2_OATT calc" xfId="16947" xr:uid="{00000000-0005-0000-0000-00005A420000}"/>
    <cellStyle name="40% - Accent1 4 4 3 3" xfId="16948" xr:uid="{00000000-0005-0000-0000-00005B420000}"/>
    <cellStyle name="40% - Accent1 4 4 3 3 2" xfId="16949" xr:uid="{00000000-0005-0000-0000-00005C420000}"/>
    <cellStyle name="40% - Accent1 4 4 3 3 2 2" xfId="16950" xr:uid="{00000000-0005-0000-0000-00005D420000}"/>
    <cellStyle name="40% - Accent1 4 4 3 3 2 3" xfId="16951" xr:uid="{00000000-0005-0000-0000-00005E420000}"/>
    <cellStyle name="40% - Accent1 4 4 3 3 2_OATT calc" xfId="16952" xr:uid="{00000000-0005-0000-0000-00005F420000}"/>
    <cellStyle name="40% - Accent1 4 4 3 3 3" xfId="16953" xr:uid="{00000000-0005-0000-0000-000060420000}"/>
    <cellStyle name="40% - Accent1 4 4 3 3 4" xfId="16954" xr:uid="{00000000-0005-0000-0000-000061420000}"/>
    <cellStyle name="40% - Accent1 4 4 3 3_OATT calc" xfId="16955" xr:uid="{00000000-0005-0000-0000-000062420000}"/>
    <cellStyle name="40% - Accent1 4 4 3 4" xfId="16956" xr:uid="{00000000-0005-0000-0000-000063420000}"/>
    <cellStyle name="40% - Accent1 4 4 3 4 2" xfId="16957" xr:uid="{00000000-0005-0000-0000-000064420000}"/>
    <cellStyle name="40% - Accent1 4 4 3 4 3" xfId="16958" xr:uid="{00000000-0005-0000-0000-000065420000}"/>
    <cellStyle name="40% - Accent1 4 4 3 4_OATT calc" xfId="16959" xr:uid="{00000000-0005-0000-0000-000066420000}"/>
    <cellStyle name="40% - Accent1 4 4 3 5" xfId="16960" xr:uid="{00000000-0005-0000-0000-000067420000}"/>
    <cellStyle name="40% - Accent1 4 4 3 6" xfId="16961" xr:uid="{00000000-0005-0000-0000-000068420000}"/>
    <cellStyle name="40% - Accent1 4 4 3 7" xfId="16962" xr:uid="{00000000-0005-0000-0000-000069420000}"/>
    <cellStyle name="40% - Accent1 4 4 3 8" xfId="16963" xr:uid="{00000000-0005-0000-0000-00006A420000}"/>
    <cellStyle name="40% - Accent1 4 4 3 9" xfId="16964" xr:uid="{00000000-0005-0000-0000-00006B420000}"/>
    <cellStyle name="40% - Accent1 4 4 3_OATT calc" xfId="16965" xr:uid="{00000000-0005-0000-0000-00006C420000}"/>
    <cellStyle name="40% - Accent1 4 4 4" xfId="16966" xr:uid="{00000000-0005-0000-0000-00006D420000}"/>
    <cellStyle name="40% - Accent1 4 4 4 2" xfId="16967" xr:uid="{00000000-0005-0000-0000-00006E420000}"/>
    <cellStyle name="40% - Accent1 4 4 4 2 2" xfId="16968" xr:uid="{00000000-0005-0000-0000-00006F420000}"/>
    <cellStyle name="40% - Accent1 4 4 4 2 3" xfId="16969" xr:uid="{00000000-0005-0000-0000-000070420000}"/>
    <cellStyle name="40% - Accent1 4 4 4 2_OATT calc" xfId="16970" xr:uid="{00000000-0005-0000-0000-000071420000}"/>
    <cellStyle name="40% - Accent1 4 4 4 3" xfId="16971" xr:uid="{00000000-0005-0000-0000-000072420000}"/>
    <cellStyle name="40% - Accent1 4 4 4 4" xfId="16972" xr:uid="{00000000-0005-0000-0000-000073420000}"/>
    <cellStyle name="40% - Accent1 4 4 4 5" xfId="16973" xr:uid="{00000000-0005-0000-0000-000074420000}"/>
    <cellStyle name="40% - Accent1 4 4 4_OATT calc" xfId="16974" xr:uid="{00000000-0005-0000-0000-000075420000}"/>
    <cellStyle name="40% - Accent1 4 4 5" xfId="16975" xr:uid="{00000000-0005-0000-0000-000076420000}"/>
    <cellStyle name="40% - Accent1 4 4 5 2" xfId="16976" xr:uid="{00000000-0005-0000-0000-000077420000}"/>
    <cellStyle name="40% - Accent1 4 4 5 2 2" xfId="16977" xr:uid="{00000000-0005-0000-0000-000078420000}"/>
    <cellStyle name="40% - Accent1 4 4 5 2 3" xfId="16978" xr:uid="{00000000-0005-0000-0000-000079420000}"/>
    <cellStyle name="40% - Accent1 4 4 5 2_OATT calc" xfId="16979" xr:uid="{00000000-0005-0000-0000-00007A420000}"/>
    <cellStyle name="40% - Accent1 4 4 5 3" xfId="16980" xr:uid="{00000000-0005-0000-0000-00007B420000}"/>
    <cellStyle name="40% - Accent1 4 4 5 4" xfId="16981" xr:uid="{00000000-0005-0000-0000-00007C420000}"/>
    <cellStyle name="40% - Accent1 4 4 5_OATT calc" xfId="16982" xr:uid="{00000000-0005-0000-0000-00007D420000}"/>
    <cellStyle name="40% - Accent1 4 4 6" xfId="16983" xr:uid="{00000000-0005-0000-0000-00007E420000}"/>
    <cellStyle name="40% - Accent1 4 4 6 2" xfId="16984" xr:uid="{00000000-0005-0000-0000-00007F420000}"/>
    <cellStyle name="40% - Accent1 4 4 6 3" xfId="16985" xr:uid="{00000000-0005-0000-0000-000080420000}"/>
    <cellStyle name="40% - Accent1 4 4 6_OATT calc" xfId="16986" xr:uid="{00000000-0005-0000-0000-000081420000}"/>
    <cellStyle name="40% - Accent1 4 4 7" xfId="16987" xr:uid="{00000000-0005-0000-0000-000082420000}"/>
    <cellStyle name="40% - Accent1 4 4 8" xfId="16988" xr:uid="{00000000-0005-0000-0000-000083420000}"/>
    <cellStyle name="40% - Accent1 4 4 9" xfId="16989" xr:uid="{00000000-0005-0000-0000-000084420000}"/>
    <cellStyle name="40% - Accent1 4 4_OATT calc" xfId="16990" xr:uid="{00000000-0005-0000-0000-000085420000}"/>
    <cellStyle name="40% - Accent1 4 5" xfId="16991" xr:uid="{00000000-0005-0000-0000-000086420000}"/>
    <cellStyle name="40% - Accent1 4 5 10" xfId="16992" xr:uid="{00000000-0005-0000-0000-000087420000}"/>
    <cellStyle name="40% - Accent1 4 5 11" xfId="16993" xr:uid="{00000000-0005-0000-0000-000088420000}"/>
    <cellStyle name="40% - Accent1 4 5 2" xfId="16994" xr:uid="{00000000-0005-0000-0000-000089420000}"/>
    <cellStyle name="40% - Accent1 4 5 2 10" xfId="16995" xr:uid="{00000000-0005-0000-0000-00008A420000}"/>
    <cellStyle name="40% - Accent1 4 5 2 11" xfId="16996" xr:uid="{00000000-0005-0000-0000-00008B420000}"/>
    <cellStyle name="40% - Accent1 4 5 2 2" xfId="16997" xr:uid="{00000000-0005-0000-0000-00008C420000}"/>
    <cellStyle name="40% - Accent1 4 5 2 2 2" xfId="16998" xr:uid="{00000000-0005-0000-0000-00008D420000}"/>
    <cellStyle name="40% - Accent1 4 5 2 2 2 2" xfId="16999" xr:uid="{00000000-0005-0000-0000-00008E420000}"/>
    <cellStyle name="40% - Accent1 4 5 2 2 2 3" xfId="17000" xr:uid="{00000000-0005-0000-0000-00008F420000}"/>
    <cellStyle name="40% - Accent1 4 5 2 2 2_OATT calc" xfId="17001" xr:uid="{00000000-0005-0000-0000-000090420000}"/>
    <cellStyle name="40% - Accent1 4 5 2 2 3" xfId="17002" xr:uid="{00000000-0005-0000-0000-000091420000}"/>
    <cellStyle name="40% - Accent1 4 5 2 2 4" xfId="17003" xr:uid="{00000000-0005-0000-0000-000092420000}"/>
    <cellStyle name="40% - Accent1 4 5 2 2 5" xfId="17004" xr:uid="{00000000-0005-0000-0000-000093420000}"/>
    <cellStyle name="40% - Accent1 4 5 2 2_OATT calc" xfId="17005" xr:uid="{00000000-0005-0000-0000-000094420000}"/>
    <cellStyle name="40% - Accent1 4 5 2 3" xfId="17006" xr:uid="{00000000-0005-0000-0000-000095420000}"/>
    <cellStyle name="40% - Accent1 4 5 2 3 2" xfId="17007" xr:uid="{00000000-0005-0000-0000-000096420000}"/>
    <cellStyle name="40% - Accent1 4 5 2 3 2 2" xfId="17008" xr:uid="{00000000-0005-0000-0000-000097420000}"/>
    <cellStyle name="40% - Accent1 4 5 2 3 2 3" xfId="17009" xr:uid="{00000000-0005-0000-0000-000098420000}"/>
    <cellStyle name="40% - Accent1 4 5 2 3 2_OATT calc" xfId="17010" xr:uid="{00000000-0005-0000-0000-000099420000}"/>
    <cellStyle name="40% - Accent1 4 5 2 3 3" xfId="17011" xr:uid="{00000000-0005-0000-0000-00009A420000}"/>
    <cellStyle name="40% - Accent1 4 5 2 3 4" xfId="17012" xr:uid="{00000000-0005-0000-0000-00009B420000}"/>
    <cellStyle name="40% - Accent1 4 5 2 3_OATT calc" xfId="17013" xr:uid="{00000000-0005-0000-0000-00009C420000}"/>
    <cellStyle name="40% - Accent1 4 5 2 4" xfId="17014" xr:uid="{00000000-0005-0000-0000-00009D420000}"/>
    <cellStyle name="40% - Accent1 4 5 2 4 2" xfId="17015" xr:uid="{00000000-0005-0000-0000-00009E420000}"/>
    <cellStyle name="40% - Accent1 4 5 2 4 3" xfId="17016" xr:uid="{00000000-0005-0000-0000-00009F420000}"/>
    <cellStyle name="40% - Accent1 4 5 2 4_OATT calc" xfId="17017" xr:uid="{00000000-0005-0000-0000-0000A0420000}"/>
    <cellStyle name="40% - Accent1 4 5 2 5" xfId="17018" xr:uid="{00000000-0005-0000-0000-0000A1420000}"/>
    <cellStyle name="40% - Accent1 4 5 2 6" xfId="17019" xr:uid="{00000000-0005-0000-0000-0000A2420000}"/>
    <cellStyle name="40% - Accent1 4 5 2 7" xfId="17020" xr:uid="{00000000-0005-0000-0000-0000A3420000}"/>
    <cellStyle name="40% - Accent1 4 5 2 8" xfId="17021" xr:uid="{00000000-0005-0000-0000-0000A4420000}"/>
    <cellStyle name="40% - Accent1 4 5 2 9" xfId="17022" xr:uid="{00000000-0005-0000-0000-0000A5420000}"/>
    <cellStyle name="40% - Accent1 4 5 2_OATT calc" xfId="17023" xr:uid="{00000000-0005-0000-0000-0000A6420000}"/>
    <cellStyle name="40% - Accent1 4 5 3" xfId="17024" xr:uid="{00000000-0005-0000-0000-0000A7420000}"/>
    <cellStyle name="40% - Accent1 4 5 3 2" xfId="17025" xr:uid="{00000000-0005-0000-0000-0000A8420000}"/>
    <cellStyle name="40% - Accent1 4 5 3 2 2" xfId="17026" xr:uid="{00000000-0005-0000-0000-0000A9420000}"/>
    <cellStyle name="40% - Accent1 4 5 3 2 3" xfId="17027" xr:uid="{00000000-0005-0000-0000-0000AA420000}"/>
    <cellStyle name="40% - Accent1 4 5 3 2_OATT calc" xfId="17028" xr:uid="{00000000-0005-0000-0000-0000AB420000}"/>
    <cellStyle name="40% - Accent1 4 5 3 3" xfId="17029" xr:uid="{00000000-0005-0000-0000-0000AC420000}"/>
    <cellStyle name="40% - Accent1 4 5 3 4" xfId="17030" xr:uid="{00000000-0005-0000-0000-0000AD420000}"/>
    <cellStyle name="40% - Accent1 4 5 3 5" xfId="17031" xr:uid="{00000000-0005-0000-0000-0000AE420000}"/>
    <cellStyle name="40% - Accent1 4 5 3_OATT calc" xfId="17032" xr:uid="{00000000-0005-0000-0000-0000AF420000}"/>
    <cellStyle name="40% - Accent1 4 5 4" xfId="17033" xr:uid="{00000000-0005-0000-0000-0000B0420000}"/>
    <cellStyle name="40% - Accent1 4 5 4 2" xfId="17034" xr:uid="{00000000-0005-0000-0000-0000B1420000}"/>
    <cellStyle name="40% - Accent1 4 5 4 2 2" xfId="17035" xr:uid="{00000000-0005-0000-0000-0000B2420000}"/>
    <cellStyle name="40% - Accent1 4 5 4 2 3" xfId="17036" xr:uid="{00000000-0005-0000-0000-0000B3420000}"/>
    <cellStyle name="40% - Accent1 4 5 4 2_OATT calc" xfId="17037" xr:uid="{00000000-0005-0000-0000-0000B4420000}"/>
    <cellStyle name="40% - Accent1 4 5 4 3" xfId="17038" xr:uid="{00000000-0005-0000-0000-0000B5420000}"/>
    <cellStyle name="40% - Accent1 4 5 4 4" xfId="17039" xr:uid="{00000000-0005-0000-0000-0000B6420000}"/>
    <cellStyle name="40% - Accent1 4 5 4_OATT calc" xfId="17040" xr:uid="{00000000-0005-0000-0000-0000B7420000}"/>
    <cellStyle name="40% - Accent1 4 5 5" xfId="17041" xr:uid="{00000000-0005-0000-0000-0000B8420000}"/>
    <cellStyle name="40% - Accent1 4 5 5 2" xfId="17042" xr:uid="{00000000-0005-0000-0000-0000B9420000}"/>
    <cellStyle name="40% - Accent1 4 5 5 3" xfId="17043" xr:uid="{00000000-0005-0000-0000-0000BA420000}"/>
    <cellStyle name="40% - Accent1 4 5 5_OATT calc" xfId="17044" xr:uid="{00000000-0005-0000-0000-0000BB420000}"/>
    <cellStyle name="40% - Accent1 4 5 6" xfId="17045" xr:uid="{00000000-0005-0000-0000-0000BC420000}"/>
    <cellStyle name="40% - Accent1 4 5 7" xfId="17046" xr:uid="{00000000-0005-0000-0000-0000BD420000}"/>
    <cellStyle name="40% - Accent1 4 5 8" xfId="17047" xr:uid="{00000000-0005-0000-0000-0000BE420000}"/>
    <cellStyle name="40% - Accent1 4 5 9" xfId="17048" xr:uid="{00000000-0005-0000-0000-0000BF420000}"/>
    <cellStyle name="40% - Accent1 4 5_OATT calc" xfId="17049" xr:uid="{00000000-0005-0000-0000-0000C0420000}"/>
    <cellStyle name="40% - Accent1 4 6" xfId="17050" xr:uid="{00000000-0005-0000-0000-0000C1420000}"/>
    <cellStyle name="40% - Accent1 4 6 10" xfId="17051" xr:uid="{00000000-0005-0000-0000-0000C2420000}"/>
    <cellStyle name="40% - Accent1 4 6 11" xfId="17052" xr:uid="{00000000-0005-0000-0000-0000C3420000}"/>
    <cellStyle name="40% - Accent1 4 6 2" xfId="17053" xr:uid="{00000000-0005-0000-0000-0000C4420000}"/>
    <cellStyle name="40% - Accent1 4 6 2 2" xfId="17054" xr:uid="{00000000-0005-0000-0000-0000C5420000}"/>
    <cellStyle name="40% - Accent1 4 6 2 2 2" xfId="17055" xr:uid="{00000000-0005-0000-0000-0000C6420000}"/>
    <cellStyle name="40% - Accent1 4 6 2 2 3" xfId="17056" xr:uid="{00000000-0005-0000-0000-0000C7420000}"/>
    <cellStyle name="40% - Accent1 4 6 2 2_OATT calc" xfId="17057" xr:uid="{00000000-0005-0000-0000-0000C8420000}"/>
    <cellStyle name="40% - Accent1 4 6 2 3" xfId="17058" xr:uid="{00000000-0005-0000-0000-0000C9420000}"/>
    <cellStyle name="40% - Accent1 4 6 2 4" xfId="17059" xr:uid="{00000000-0005-0000-0000-0000CA420000}"/>
    <cellStyle name="40% - Accent1 4 6 2 5" xfId="17060" xr:uid="{00000000-0005-0000-0000-0000CB420000}"/>
    <cellStyle name="40% - Accent1 4 6 2_OATT calc" xfId="17061" xr:uid="{00000000-0005-0000-0000-0000CC420000}"/>
    <cellStyle name="40% - Accent1 4 6 3" xfId="17062" xr:uid="{00000000-0005-0000-0000-0000CD420000}"/>
    <cellStyle name="40% - Accent1 4 6 3 2" xfId="17063" xr:uid="{00000000-0005-0000-0000-0000CE420000}"/>
    <cellStyle name="40% - Accent1 4 6 3 2 2" xfId="17064" xr:uid="{00000000-0005-0000-0000-0000CF420000}"/>
    <cellStyle name="40% - Accent1 4 6 3 2 3" xfId="17065" xr:uid="{00000000-0005-0000-0000-0000D0420000}"/>
    <cellStyle name="40% - Accent1 4 6 3 2_OATT calc" xfId="17066" xr:uid="{00000000-0005-0000-0000-0000D1420000}"/>
    <cellStyle name="40% - Accent1 4 6 3 3" xfId="17067" xr:uid="{00000000-0005-0000-0000-0000D2420000}"/>
    <cellStyle name="40% - Accent1 4 6 3 4" xfId="17068" xr:uid="{00000000-0005-0000-0000-0000D3420000}"/>
    <cellStyle name="40% - Accent1 4 6 3_OATT calc" xfId="17069" xr:uid="{00000000-0005-0000-0000-0000D4420000}"/>
    <cellStyle name="40% - Accent1 4 6 4" xfId="17070" xr:uid="{00000000-0005-0000-0000-0000D5420000}"/>
    <cellStyle name="40% - Accent1 4 6 4 2" xfId="17071" xr:uid="{00000000-0005-0000-0000-0000D6420000}"/>
    <cellStyle name="40% - Accent1 4 6 4 3" xfId="17072" xr:uid="{00000000-0005-0000-0000-0000D7420000}"/>
    <cellStyle name="40% - Accent1 4 6 4_OATT calc" xfId="17073" xr:uid="{00000000-0005-0000-0000-0000D8420000}"/>
    <cellStyle name="40% - Accent1 4 6 5" xfId="17074" xr:uid="{00000000-0005-0000-0000-0000D9420000}"/>
    <cellStyle name="40% - Accent1 4 6 6" xfId="17075" xr:uid="{00000000-0005-0000-0000-0000DA420000}"/>
    <cellStyle name="40% - Accent1 4 6 7" xfId="17076" xr:uid="{00000000-0005-0000-0000-0000DB420000}"/>
    <cellStyle name="40% - Accent1 4 6 8" xfId="17077" xr:uid="{00000000-0005-0000-0000-0000DC420000}"/>
    <cellStyle name="40% - Accent1 4 6 9" xfId="17078" xr:uid="{00000000-0005-0000-0000-0000DD420000}"/>
    <cellStyle name="40% - Accent1 4 6_OATT calc" xfId="17079" xr:uid="{00000000-0005-0000-0000-0000DE420000}"/>
    <cellStyle name="40% - Accent1 4 7" xfId="17080" xr:uid="{00000000-0005-0000-0000-0000DF420000}"/>
    <cellStyle name="40% - Accent1 4 7 2" xfId="17081" xr:uid="{00000000-0005-0000-0000-0000E0420000}"/>
    <cellStyle name="40% - Accent1 4 7 2 2" xfId="17082" xr:uid="{00000000-0005-0000-0000-0000E1420000}"/>
    <cellStyle name="40% - Accent1 4 7 2 3" xfId="17083" xr:uid="{00000000-0005-0000-0000-0000E2420000}"/>
    <cellStyle name="40% - Accent1 4 7 2_OATT calc" xfId="17084" xr:uid="{00000000-0005-0000-0000-0000E3420000}"/>
    <cellStyle name="40% - Accent1 4 7 3" xfId="17085" xr:uid="{00000000-0005-0000-0000-0000E4420000}"/>
    <cellStyle name="40% - Accent1 4 7 4" xfId="17086" xr:uid="{00000000-0005-0000-0000-0000E5420000}"/>
    <cellStyle name="40% - Accent1 4 7 5" xfId="17087" xr:uid="{00000000-0005-0000-0000-0000E6420000}"/>
    <cellStyle name="40% - Accent1 4 7_OATT calc" xfId="17088" xr:uid="{00000000-0005-0000-0000-0000E7420000}"/>
    <cellStyle name="40% - Accent1 4 8" xfId="17089" xr:uid="{00000000-0005-0000-0000-0000E8420000}"/>
    <cellStyle name="40% - Accent1 4 8 2" xfId="17090" xr:uid="{00000000-0005-0000-0000-0000E9420000}"/>
    <cellStyle name="40% - Accent1 4 8 2 2" xfId="17091" xr:uid="{00000000-0005-0000-0000-0000EA420000}"/>
    <cellStyle name="40% - Accent1 4 8 2 3" xfId="17092" xr:uid="{00000000-0005-0000-0000-0000EB420000}"/>
    <cellStyle name="40% - Accent1 4 8 2_OATT calc" xfId="17093" xr:uid="{00000000-0005-0000-0000-0000EC420000}"/>
    <cellStyle name="40% - Accent1 4 8 3" xfId="17094" xr:uid="{00000000-0005-0000-0000-0000ED420000}"/>
    <cellStyle name="40% - Accent1 4 8 4" xfId="17095" xr:uid="{00000000-0005-0000-0000-0000EE420000}"/>
    <cellStyle name="40% - Accent1 4 8_OATT calc" xfId="17096" xr:uid="{00000000-0005-0000-0000-0000EF420000}"/>
    <cellStyle name="40% - Accent1 4 9" xfId="17097" xr:uid="{00000000-0005-0000-0000-0000F0420000}"/>
    <cellStyle name="40% - Accent1 4 9 2" xfId="17098" xr:uid="{00000000-0005-0000-0000-0000F1420000}"/>
    <cellStyle name="40% - Accent1 4 9 3" xfId="17099" xr:uid="{00000000-0005-0000-0000-0000F2420000}"/>
    <cellStyle name="40% - Accent1 4 9_OATT calc" xfId="17100" xr:uid="{00000000-0005-0000-0000-0000F3420000}"/>
    <cellStyle name="40% - Accent1 4_OATT calc" xfId="17101" xr:uid="{00000000-0005-0000-0000-0000F4420000}"/>
    <cellStyle name="40% - Accent1 5" xfId="17102" xr:uid="{00000000-0005-0000-0000-0000F5420000}"/>
    <cellStyle name="40% - Accent1 5 10" xfId="17103" xr:uid="{00000000-0005-0000-0000-0000F6420000}"/>
    <cellStyle name="40% - Accent1 5 11" xfId="17104" xr:uid="{00000000-0005-0000-0000-0000F7420000}"/>
    <cellStyle name="40% - Accent1 5 12" xfId="17105" xr:uid="{00000000-0005-0000-0000-0000F8420000}"/>
    <cellStyle name="40% - Accent1 5 13" xfId="17106" xr:uid="{00000000-0005-0000-0000-0000F9420000}"/>
    <cellStyle name="40% - Accent1 5 14" xfId="17107" xr:uid="{00000000-0005-0000-0000-0000FA420000}"/>
    <cellStyle name="40% - Accent1 5 2" xfId="17108" xr:uid="{00000000-0005-0000-0000-0000FB420000}"/>
    <cellStyle name="40% - Accent1 5 2 10" xfId="17109" xr:uid="{00000000-0005-0000-0000-0000FC420000}"/>
    <cellStyle name="40% - Accent1 5 2 11" xfId="17110" xr:uid="{00000000-0005-0000-0000-0000FD420000}"/>
    <cellStyle name="40% - Accent1 5 2 12" xfId="17111" xr:uid="{00000000-0005-0000-0000-0000FE420000}"/>
    <cellStyle name="40% - Accent1 5 2 2" xfId="17112" xr:uid="{00000000-0005-0000-0000-0000FF420000}"/>
    <cellStyle name="40% - Accent1 5 2 2 10" xfId="17113" xr:uid="{00000000-0005-0000-0000-000000430000}"/>
    <cellStyle name="40% - Accent1 5 2 2 11" xfId="17114" xr:uid="{00000000-0005-0000-0000-000001430000}"/>
    <cellStyle name="40% - Accent1 5 2 2 2" xfId="17115" xr:uid="{00000000-0005-0000-0000-000002430000}"/>
    <cellStyle name="40% - Accent1 5 2 2 2 10" xfId="17116" xr:uid="{00000000-0005-0000-0000-000003430000}"/>
    <cellStyle name="40% - Accent1 5 2 2 2 11" xfId="17117" xr:uid="{00000000-0005-0000-0000-000004430000}"/>
    <cellStyle name="40% - Accent1 5 2 2 2 2" xfId="17118" xr:uid="{00000000-0005-0000-0000-000005430000}"/>
    <cellStyle name="40% - Accent1 5 2 2 2 2 2" xfId="17119" xr:uid="{00000000-0005-0000-0000-000006430000}"/>
    <cellStyle name="40% - Accent1 5 2 2 2 2 2 2" xfId="17120" xr:uid="{00000000-0005-0000-0000-000007430000}"/>
    <cellStyle name="40% - Accent1 5 2 2 2 2 2 3" xfId="17121" xr:uid="{00000000-0005-0000-0000-000008430000}"/>
    <cellStyle name="40% - Accent1 5 2 2 2 2 2_OATT calc" xfId="17122" xr:uid="{00000000-0005-0000-0000-000009430000}"/>
    <cellStyle name="40% - Accent1 5 2 2 2 2 3" xfId="17123" xr:uid="{00000000-0005-0000-0000-00000A430000}"/>
    <cellStyle name="40% - Accent1 5 2 2 2 2 4" xfId="17124" xr:uid="{00000000-0005-0000-0000-00000B430000}"/>
    <cellStyle name="40% - Accent1 5 2 2 2 2 5" xfId="17125" xr:uid="{00000000-0005-0000-0000-00000C430000}"/>
    <cellStyle name="40% - Accent1 5 2 2 2 2_OATT calc" xfId="17126" xr:uid="{00000000-0005-0000-0000-00000D430000}"/>
    <cellStyle name="40% - Accent1 5 2 2 2 3" xfId="17127" xr:uid="{00000000-0005-0000-0000-00000E430000}"/>
    <cellStyle name="40% - Accent1 5 2 2 2 3 2" xfId="17128" xr:uid="{00000000-0005-0000-0000-00000F430000}"/>
    <cellStyle name="40% - Accent1 5 2 2 2 3 2 2" xfId="17129" xr:uid="{00000000-0005-0000-0000-000010430000}"/>
    <cellStyle name="40% - Accent1 5 2 2 2 3 2 3" xfId="17130" xr:uid="{00000000-0005-0000-0000-000011430000}"/>
    <cellStyle name="40% - Accent1 5 2 2 2 3 2_OATT calc" xfId="17131" xr:uid="{00000000-0005-0000-0000-000012430000}"/>
    <cellStyle name="40% - Accent1 5 2 2 2 3 3" xfId="17132" xr:uid="{00000000-0005-0000-0000-000013430000}"/>
    <cellStyle name="40% - Accent1 5 2 2 2 3 4" xfId="17133" xr:uid="{00000000-0005-0000-0000-000014430000}"/>
    <cellStyle name="40% - Accent1 5 2 2 2 3_OATT calc" xfId="17134" xr:uid="{00000000-0005-0000-0000-000015430000}"/>
    <cellStyle name="40% - Accent1 5 2 2 2 4" xfId="17135" xr:uid="{00000000-0005-0000-0000-000016430000}"/>
    <cellStyle name="40% - Accent1 5 2 2 2 4 2" xfId="17136" xr:uid="{00000000-0005-0000-0000-000017430000}"/>
    <cellStyle name="40% - Accent1 5 2 2 2 4 3" xfId="17137" xr:uid="{00000000-0005-0000-0000-000018430000}"/>
    <cellStyle name="40% - Accent1 5 2 2 2 4_OATT calc" xfId="17138" xr:uid="{00000000-0005-0000-0000-000019430000}"/>
    <cellStyle name="40% - Accent1 5 2 2 2 5" xfId="17139" xr:uid="{00000000-0005-0000-0000-00001A430000}"/>
    <cellStyle name="40% - Accent1 5 2 2 2 6" xfId="17140" xr:uid="{00000000-0005-0000-0000-00001B430000}"/>
    <cellStyle name="40% - Accent1 5 2 2 2 7" xfId="17141" xr:uid="{00000000-0005-0000-0000-00001C430000}"/>
    <cellStyle name="40% - Accent1 5 2 2 2 8" xfId="17142" xr:uid="{00000000-0005-0000-0000-00001D430000}"/>
    <cellStyle name="40% - Accent1 5 2 2 2 9" xfId="17143" xr:uid="{00000000-0005-0000-0000-00001E430000}"/>
    <cellStyle name="40% - Accent1 5 2 2 2_OATT calc" xfId="17144" xr:uid="{00000000-0005-0000-0000-00001F430000}"/>
    <cellStyle name="40% - Accent1 5 2 2 3" xfId="17145" xr:uid="{00000000-0005-0000-0000-000020430000}"/>
    <cellStyle name="40% - Accent1 5 2 2 3 2" xfId="17146" xr:uid="{00000000-0005-0000-0000-000021430000}"/>
    <cellStyle name="40% - Accent1 5 2 2 3 2 2" xfId="17147" xr:uid="{00000000-0005-0000-0000-000022430000}"/>
    <cellStyle name="40% - Accent1 5 2 2 3 2 3" xfId="17148" xr:uid="{00000000-0005-0000-0000-000023430000}"/>
    <cellStyle name="40% - Accent1 5 2 2 3 2_OATT calc" xfId="17149" xr:uid="{00000000-0005-0000-0000-000024430000}"/>
    <cellStyle name="40% - Accent1 5 2 2 3 3" xfId="17150" xr:uid="{00000000-0005-0000-0000-000025430000}"/>
    <cellStyle name="40% - Accent1 5 2 2 3 4" xfId="17151" xr:uid="{00000000-0005-0000-0000-000026430000}"/>
    <cellStyle name="40% - Accent1 5 2 2 3 5" xfId="17152" xr:uid="{00000000-0005-0000-0000-000027430000}"/>
    <cellStyle name="40% - Accent1 5 2 2 3_OATT calc" xfId="17153" xr:uid="{00000000-0005-0000-0000-000028430000}"/>
    <cellStyle name="40% - Accent1 5 2 2 4" xfId="17154" xr:uid="{00000000-0005-0000-0000-000029430000}"/>
    <cellStyle name="40% - Accent1 5 2 2 4 2" xfId="17155" xr:uid="{00000000-0005-0000-0000-00002A430000}"/>
    <cellStyle name="40% - Accent1 5 2 2 4 2 2" xfId="17156" xr:uid="{00000000-0005-0000-0000-00002B430000}"/>
    <cellStyle name="40% - Accent1 5 2 2 4 2 3" xfId="17157" xr:uid="{00000000-0005-0000-0000-00002C430000}"/>
    <cellStyle name="40% - Accent1 5 2 2 4 2_OATT calc" xfId="17158" xr:uid="{00000000-0005-0000-0000-00002D430000}"/>
    <cellStyle name="40% - Accent1 5 2 2 4 3" xfId="17159" xr:uid="{00000000-0005-0000-0000-00002E430000}"/>
    <cellStyle name="40% - Accent1 5 2 2 4 4" xfId="17160" xr:uid="{00000000-0005-0000-0000-00002F430000}"/>
    <cellStyle name="40% - Accent1 5 2 2 4_OATT calc" xfId="17161" xr:uid="{00000000-0005-0000-0000-000030430000}"/>
    <cellStyle name="40% - Accent1 5 2 2 5" xfId="17162" xr:uid="{00000000-0005-0000-0000-000031430000}"/>
    <cellStyle name="40% - Accent1 5 2 2 5 2" xfId="17163" xr:uid="{00000000-0005-0000-0000-000032430000}"/>
    <cellStyle name="40% - Accent1 5 2 2 5 3" xfId="17164" xr:uid="{00000000-0005-0000-0000-000033430000}"/>
    <cellStyle name="40% - Accent1 5 2 2 5_OATT calc" xfId="17165" xr:uid="{00000000-0005-0000-0000-000034430000}"/>
    <cellStyle name="40% - Accent1 5 2 2 6" xfId="17166" xr:uid="{00000000-0005-0000-0000-000035430000}"/>
    <cellStyle name="40% - Accent1 5 2 2 7" xfId="17167" xr:uid="{00000000-0005-0000-0000-000036430000}"/>
    <cellStyle name="40% - Accent1 5 2 2 8" xfId="17168" xr:uid="{00000000-0005-0000-0000-000037430000}"/>
    <cellStyle name="40% - Accent1 5 2 2 9" xfId="17169" xr:uid="{00000000-0005-0000-0000-000038430000}"/>
    <cellStyle name="40% - Accent1 5 2 2_OATT calc" xfId="17170" xr:uid="{00000000-0005-0000-0000-000039430000}"/>
    <cellStyle name="40% - Accent1 5 2 3" xfId="17171" xr:uid="{00000000-0005-0000-0000-00003A430000}"/>
    <cellStyle name="40% - Accent1 5 2 3 10" xfId="17172" xr:uid="{00000000-0005-0000-0000-00003B430000}"/>
    <cellStyle name="40% - Accent1 5 2 3 11" xfId="17173" xr:uid="{00000000-0005-0000-0000-00003C430000}"/>
    <cellStyle name="40% - Accent1 5 2 3 2" xfId="17174" xr:uid="{00000000-0005-0000-0000-00003D430000}"/>
    <cellStyle name="40% - Accent1 5 2 3 2 2" xfId="17175" xr:uid="{00000000-0005-0000-0000-00003E430000}"/>
    <cellStyle name="40% - Accent1 5 2 3 2 2 2" xfId="17176" xr:uid="{00000000-0005-0000-0000-00003F430000}"/>
    <cellStyle name="40% - Accent1 5 2 3 2 2 3" xfId="17177" xr:uid="{00000000-0005-0000-0000-000040430000}"/>
    <cellStyle name="40% - Accent1 5 2 3 2 2_OATT calc" xfId="17178" xr:uid="{00000000-0005-0000-0000-000041430000}"/>
    <cellStyle name="40% - Accent1 5 2 3 2 3" xfId="17179" xr:uid="{00000000-0005-0000-0000-000042430000}"/>
    <cellStyle name="40% - Accent1 5 2 3 2 4" xfId="17180" xr:uid="{00000000-0005-0000-0000-000043430000}"/>
    <cellStyle name="40% - Accent1 5 2 3 2 5" xfId="17181" xr:uid="{00000000-0005-0000-0000-000044430000}"/>
    <cellStyle name="40% - Accent1 5 2 3 2_OATT calc" xfId="17182" xr:uid="{00000000-0005-0000-0000-000045430000}"/>
    <cellStyle name="40% - Accent1 5 2 3 3" xfId="17183" xr:uid="{00000000-0005-0000-0000-000046430000}"/>
    <cellStyle name="40% - Accent1 5 2 3 3 2" xfId="17184" xr:uid="{00000000-0005-0000-0000-000047430000}"/>
    <cellStyle name="40% - Accent1 5 2 3 3 2 2" xfId="17185" xr:uid="{00000000-0005-0000-0000-000048430000}"/>
    <cellStyle name="40% - Accent1 5 2 3 3 2 3" xfId="17186" xr:uid="{00000000-0005-0000-0000-000049430000}"/>
    <cellStyle name="40% - Accent1 5 2 3 3 2_OATT calc" xfId="17187" xr:uid="{00000000-0005-0000-0000-00004A430000}"/>
    <cellStyle name="40% - Accent1 5 2 3 3 3" xfId="17188" xr:uid="{00000000-0005-0000-0000-00004B430000}"/>
    <cellStyle name="40% - Accent1 5 2 3 3 4" xfId="17189" xr:uid="{00000000-0005-0000-0000-00004C430000}"/>
    <cellStyle name="40% - Accent1 5 2 3 3_OATT calc" xfId="17190" xr:uid="{00000000-0005-0000-0000-00004D430000}"/>
    <cellStyle name="40% - Accent1 5 2 3 4" xfId="17191" xr:uid="{00000000-0005-0000-0000-00004E430000}"/>
    <cellStyle name="40% - Accent1 5 2 3 4 2" xfId="17192" xr:uid="{00000000-0005-0000-0000-00004F430000}"/>
    <cellStyle name="40% - Accent1 5 2 3 4 3" xfId="17193" xr:uid="{00000000-0005-0000-0000-000050430000}"/>
    <cellStyle name="40% - Accent1 5 2 3 4_OATT calc" xfId="17194" xr:uid="{00000000-0005-0000-0000-000051430000}"/>
    <cellStyle name="40% - Accent1 5 2 3 5" xfId="17195" xr:uid="{00000000-0005-0000-0000-000052430000}"/>
    <cellStyle name="40% - Accent1 5 2 3 6" xfId="17196" xr:uid="{00000000-0005-0000-0000-000053430000}"/>
    <cellStyle name="40% - Accent1 5 2 3 7" xfId="17197" xr:uid="{00000000-0005-0000-0000-000054430000}"/>
    <cellStyle name="40% - Accent1 5 2 3 8" xfId="17198" xr:uid="{00000000-0005-0000-0000-000055430000}"/>
    <cellStyle name="40% - Accent1 5 2 3 9" xfId="17199" xr:uid="{00000000-0005-0000-0000-000056430000}"/>
    <cellStyle name="40% - Accent1 5 2 3_OATT calc" xfId="17200" xr:uid="{00000000-0005-0000-0000-000057430000}"/>
    <cellStyle name="40% - Accent1 5 2 4" xfId="17201" xr:uid="{00000000-0005-0000-0000-000058430000}"/>
    <cellStyle name="40% - Accent1 5 2 4 2" xfId="17202" xr:uid="{00000000-0005-0000-0000-000059430000}"/>
    <cellStyle name="40% - Accent1 5 2 4 2 2" xfId="17203" xr:uid="{00000000-0005-0000-0000-00005A430000}"/>
    <cellStyle name="40% - Accent1 5 2 4 2 3" xfId="17204" xr:uid="{00000000-0005-0000-0000-00005B430000}"/>
    <cellStyle name="40% - Accent1 5 2 4 2_OATT calc" xfId="17205" xr:uid="{00000000-0005-0000-0000-00005C430000}"/>
    <cellStyle name="40% - Accent1 5 2 4 3" xfId="17206" xr:uid="{00000000-0005-0000-0000-00005D430000}"/>
    <cellStyle name="40% - Accent1 5 2 4 4" xfId="17207" xr:uid="{00000000-0005-0000-0000-00005E430000}"/>
    <cellStyle name="40% - Accent1 5 2 4 5" xfId="17208" xr:uid="{00000000-0005-0000-0000-00005F430000}"/>
    <cellStyle name="40% - Accent1 5 2 4_OATT calc" xfId="17209" xr:uid="{00000000-0005-0000-0000-000060430000}"/>
    <cellStyle name="40% - Accent1 5 2 5" xfId="17210" xr:uid="{00000000-0005-0000-0000-000061430000}"/>
    <cellStyle name="40% - Accent1 5 2 5 2" xfId="17211" xr:uid="{00000000-0005-0000-0000-000062430000}"/>
    <cellStyle name="40% - Accent1 5 2 5 2 2" xfId="17212" xr:uid="{00000000-0005-0000-0000-000063430000}"/>
    <cellStyle name="40% - Accent1 5 2 5 2 3" xfId="17213" xr:uid="{00000000-0005-0000-0000-000064430000}"/>
    <cellStyle name="40% - Accent1 5 2 5 2_OATT calc" xfId="17214" xr:uid="{00000000-0005-0000-0000-000065430000}"/>
    <cellStyle name="40% - Accent1 5 2 5 3" xfId="17215" xr:uid="{00000000-0005-0000-0000-000066430000}"/>
    <cellStyle name="40% - Accent1 5 2 5 4" xfId="17216" xr:uid="{00000000-0005-0000-0000-000067430000}"/>
    <cellStyle name="40% - Accent1 5 2 5_OATT calc" xfId="17217" xr:uid="{00000000-0005-0000-0000-000068430000}"/>
    <cellStyle name="40% - Accent1 5 2 6" xfId="17218" xr:uid="{00000000-0005-0000-0000-000069430000}"/>
    <cellStyle name="40% - Accent1 5 2 6 2" xfId="17219" xr:uid="{00000000-0005-0000-0000-00006A430000}"/>
    <cellStyle name="40% - Accent1 5 2 6 3" xfId="17220" xr:uid="{00000000-0005-0000-0000-00006B430000}"/>
    <cellStyle name="40% - Accent1 5 2 6_OATT calc" xfId="17221" xr:uid="{00000000-0005-0000-0000-00006C430000}"/>
    <cellStyle name="40% - Accent1 5 2 7" xfId="17222" xr:uid="{00000000-0005-0000-0000-00006D430000}"/>
    <cellStyle name="40% - Accent1 5 2 8" xfId="17223" xr:uid="{00000000-0005-0000-0000-00006E430000}"/>
    <cellStyle name="40% - Accent1 5 2 9" xfId="17224" xr:uid="{00000000-0005-0000-0000-00006F430000}"/>
    <cellStyle name="40% - Accent1 5 2_OATT calc" xfId="17225" xr:uid="{00000000-0005-0000-0000-000070430000}"/>
    <cellStyle name="40% - Accent1 5 3" xfId="17226" xr:uid="{00000000-0005-0000-0000-000071430000}"/>
    <cellStyle name="40% - Accent1 5 3 10" xfId="17227" xr:uid="{00000000-0005-0000-0000-000072430000}"/>
    <cellStyle name="40% - Accent1 5 3 11" xfId="17228" xr:uid="{00000000-0005-0000-0000-000073430000}"/>
    <cellStyle name="40% - Accent1 5 3 12" xfId="17229" xr:uid="{00000000-0005-0000-0000-000074430000}"/>
    <cellStyle name="40% - Accent1 5 3 2" xfId="17230" xr:uid="{00000000-0005-0000-0000-000075430000}"/>
    <cellStyle name="40% - Accent1 5 3 2 10" xfId="17231" xr:uid="{00000000-0005-0000-0000-000076430000}"/>
    <cellStyle name="40% - Accent1 5 3 2 11" xfId="17232" xr:uid="{00000000-0005-0000-0000-000077430000}"/>
    <cellStyle name="40% - Accent1 5 3 2 2" xfId="17233" xr:uid="{00000000-0005-0000-0000-000078430000}"/>
    <cellStyle name="40% - Accent1 5 3 2 2 10" xfId="17234" xr:uid="{00000000-0005-0000-0000-000079430000}"/>
    <cellStyle name="40% - Accent1 5 3 2 2 11" xfId="17235" xr:uid="{00000000-0005-0000-0000-00007A430000}"/>
    <cellStyle name="40% - Accent1 5 3 2 2 2" xfId="17236" xr:uid="{00000000-0005-0000-0000-00007B430000}"/>
    <cellStyle name="40% - Accent1 5 3 2 2 2 2" xfId="17237" xr:uid="{00000000-0005-0000-0000-00007C430000}"/>
    <cellStyle name="40% - Accent1 5 3 2 2 2 2 2" xfId="17238" xr:uid="{00000000-0005-0000-0000-00007D430000}"/>
    <cellStyle name="40% - Accent1 5 3 2 2 2 2 3" xfId="17239" xr:uid="{00000000-0005-0000-0000-00007E430000}"/>
    <cellStyle name="40% - Accent1 5 3 2 2 2 2_OATT calc" xfId="17240" xr:uid="{00000000-0005-0000-0000-00007F430000}"/>
    <cellStyle name="40% - Accent1 5 3 2 2 2 3" xfId="17241" xr:uid="{00000000-0005-0000-0000-000080430000}"/>
    <cellStyle name="40% - Accent1 5 3 2 2 2 4" xfId="17242" xr:uid="{00000000-0005-0000-0000-000081430000}"/>
    <cellStyle name="40% - Accent1 5 3 2 2 2 5" xfId="17243" xr:uid="{00000000-0005-0000-0000-000082430000}"/>
    <cellStyle name="40% - Accent1 5 3 2 2 2_OATT calc" xfId="17244" xr:uid="{00000000-0005-0000-0000-000083430000}"/>
    <cellStyle name="40% - Accent1 5 3 2 2 3" xfId="17245" xr:uid="{00000000-0005-0000-0000-000084430000}"/>
    <cellStyle name="40% - Accent1 5 3 2 2 3 2" xfId="17246" xr:uid="{00000000-0005-0000-0000-000085430000}"/>
    <cellStyle name="40% - Accent1 5 3 2 2 3 2 2" xfId="17247" xr:uid="{00000000-0005-0000-0000-000086430000}"/>
    <cellStyle name="40% - Accent1 5 3 2 2 3 2 3" xfId="17248" xr:uid="{00000000-0005-0000-0000-000087430000}"/>
    <cellStyle name="40% - Accent1 5 3 2 2 3 2_OATT calc" xfId="17249" xr:uid="{00000000-0005-0000-0000-000088430000}"/>
    <cellStyle name="40% - Accent1 5 3 2 2 3 3" xfId="17250" xr:uid="{00000000-0005-0000-0000-000089430000}"/>
    <cellStyle name="40% - Accent1 5 3 2 2 3 4" xfId="17251" xr:uid="{00000000-0005-0000-0000-00008A430000}"/>
    <cellStyle name="40% - Accent1 5 3 2 2 3_OATT calc" xfId="17252" xr:uid="{00000000-0005-0000-0000-00008B430000}"/>
    <cellStyle name="40% - Accent1 5 3 2 2 4" xfId="17253" xr:uid="{00000000-0005-0000-0000-00008C430000}"/>
    <cellStyle name="40% - Accent1 5 3 2 2 4 2" xfId="17254" xr:uid="{00000000-0005-0000-0000-00008D430000}"/>
    <cellStyle name="40% - Accent1 5 3 2 2 4 3" xfId="17255" xr:uid="{00000000-0005-0000-0000-00008E430000}"/>
    <cellStyle name="40% - Accent1 5 3 2 2 4_OATT calc" xfId="17256" xr:uid="{00000000-0005-0000-0000-00008F430000}"/>
    <cellStyle name="40% - Accent1 5 3 2 2 5" xfId="17257" xr:uid="{00000000-0005-0000-0000-000090430000}"/>
    <cellStyle name="40% - Accent1 5 3 2 2 6" xfId="17258" xr:uid="{00000000-0005-0000-0000-000091430000}"/>
    <cellStyle name="40% - Accent1 5 3 2 2 7" xfId="17259" xr:uid="{00000000-0005-0000-0000-000092430000}"/>
    <cellStyle name="40% - Accent1 5 3 2 2 8" xfId="17260" xr:uid="{00000000-0005-0000-0000-000093430000}"/>
    <cellStyle name="40% - Accent1 5 3 2 2 9" xfId="17261" xr:uid="{00000000-0005-0000-0000-000094430000}"/>
    <cellStyle name="40% - Accent1 5 3 2 2_OATT calc" xfId="17262" xr:uid="{00000000-0005-0000-0000-000095430000}"/>
    <cellStyle name="40% - Accent1 5 3 2 3" xfId="17263" xr:uid="{00000000-0005-0000-0000-000096430000}"/>
    <cellStyle name="40% - Accent1 5 3 2 3 2" xfId="17264" xr:uid="{00000000-0005-0000-0000-000097430000}"/>
    <cellStyle name="40% - Accent1 5 3 2 3 2 2" xfId="17265" xr:uid="{00000000-0005-0000-0000-000098430000}"/>
    <cellStyle name="40% - Accent1 5 3 2 3 2 3" xfId="17266" xr:uid="{00000000-0005-0000-0000-000099430000}"/>
    <cellStyle name="40% - Accent1 5 3 2 3 2_OATT calc" xfId="17267" xr:uid="{00000000-0005-0000-0000-00009A430000}"/>
    <cellStyle name="40% - Accent1 5 3 2 3 3" xfId="17268" xr:uid="{00000000-0005-0000-0000-00009B430000}"/>
    <cellStyle name="40% - Accent1 5 3 2 3 4" xfId="17269" xr:uid="{00000000-0005-0000-0000-00009C430000}"/>
    <cellStyle name="40% - Accent1 5 3 2 3 5" xfId="17270" xr:uid="{00000000-0005-0000-0000-00009D430000}"/>
    <cellStyle name="40% - Accent1 5 3 2 3_OATT calc" xfId="17271" xr:uid="{00000000-0005-0000-0000-00009E430000}"/>
    <cellStyle name="40% - Accent1 5 3 2 4" xfId="17272" xr:uid="{00000000-0005-0000-0000-00009F430000}"/>
    <cellStyle name="40% - Accent1 5 3 2 4 2" xfId="17273" xr:uid="{00000000-0005-0000-0000-0000A0430000}"/>
    <cellStyle name="40% - Accent1 5 3 2 4 2 2" xfId="17274" xr:uid="{00000000-0005-0000-0000-0000A1430000}"/>
    <cellStyle name="40% - Accent1 5 3 2 4 2 3" xfId="17275" xr:uid="{00000000-0005-0000-0000-0000A2430000}"/>
    <cellStyle name="40% - Accent1 5 3 2 4 2_OATT calc" xfId="17276" xr:uid="{00000000-0005-0000-0000-0000A3430000}"/>
    <cellStyle name="40% - Accent1 5 3 2 4 3" xfId="17277" xr:uid="{00000000-0005-0000-0000-0000A4430000}"/>
    <cellStyle name="40% - Accent1 5 3 2 4 4" xfId="17278" xr:uid="{00000000-0005-0000-0000-0000A5430000}"/>
    <cellStyle name="40% - Accent1 5 3 2 4_OATT calc" xfId="17279" xr:uid="{00000000-0005-0000-0000-0000A6430000}"/>
    <cellStyle name="40% - Accent1 5 3 2 5" xfId="17280" xr:uid="{00000000-0005-0000-0000-0000A7430000}"/>
    <cellStyle name="40% - Accent1 5 3 2 5 2" xfId="17281" xr:uid="{00000000-0005-0000-0000-0000A8430000}"/>
    <cellStyle name="40% - Accent1 5 3 2 5 3" xfId="17282" xr:uid="{00000000-0005-0000-0000-0000A9430000}"/>
    <cellStyle name="40% - Accent1 5 3 2 5_OATT calc" xfId="17283" xr:uid="{00000000-0005-0000-0000-0000AA430000}"/>
    <cellStyle name="40% - Accent1 5 3 2 6" xfId="17284" xr:uid="{00000000-0005-0000-0000-0000AB430000}"/>
    <cellStyle name="40% - Accent1 5 3 2 7" xfId="17285" xr:uid="{00000000-0005-0000-0000-0000AC430000}"/>
    <cellStyle name="40% - Accent1 5 3 2 8" xfId="17286" xr:uid="{00000000-0005-0000-0000-0000AD430000}"/>
    <cellStyle name="40% - Accent1 5 3 2 9" xfId="17287" xr:uid="{00000000-0005-0000-0000-0000AE430000}"/>
    <cellStyle name="40% - Accent1 5 3 2_OATT calc" xfId="17288" xr:uid="{00000000-0005-0000-0000-0000AF430000}"/>
    <cellStyle name="40% - Accent1 5 3 3" xfId="17289" xr:uid="{00000000-0005-0000-0000-0000B0430000}"/>
    <cellStyle name="40% - Accent1 5 3 3 10" xfId="17290" xr:uid="{00000000-0005-0000-0000-0000B1430000}"/>
    <cellStyle name="40% - Accent1 5 3 3 11" xfId="17291" xr:uid="{00000000-0005-0000-0000-0000B2430000}"/>
    <cellStyle name="40% - Accent1 5 3 3 2" xfId="17292" xr:uid="{00000000-0005-0000-0000-0000B3430000}"/>
    <cellStyle name="40% - Accent1 5 3 3 2 2" xfId="17293" xr:uid="{00000000-0005-0000-0000-0000B4430000}"/>
    <cellStyle name="40% - Accent1 5 3 3 2 2 2" xfId="17294" xr:uid="{00000000-0005-0000-0000-0000B5430000}"/>
    <cellStyle name="40% - Accent1 5 3 3 2 2 3" xfId="17295" xr:uid="{00000000-0005-0000-0000-0000B6430000}"/>
    <cellStyle name="40% - Accent1 5 3 3 2 2_OATT calc" xfId="17296" xr:uid="{00000000-0005-0000-0000-0000B7430000}"/>
    <cellStyle name="40% - Accent1 5 3 3 2 3" xfId="17297" xr:uid="{00000000-0005-0000-0000-0000B8430000}"/>
    <cellStyle name="40% - Accent1 5 3 3 2 4" xfId="17298" xr:uid="{00000000-0005-0000-0000-0000B9430000}"/>
    <cellStyle name="40% - Accent1 5 3 3 2 5" xfId="17299" xr:uid="{00000000-0005-0000-0000-0000BA430000}"/>
    <cellStyle name="40% - Accent1 5 3 3 2_OATT calc" xfId="17300" xr:uid="{00000000-0005-0000-0000-0000BB430000}"/>
    <cellStyle name="40% - Accent1 5 3 3 3" xfId="17301" xr:uid="{00000000-0005-0000-0000-0000BC430000}"/>
    <cellStyle name="40% - Accent1 5 3 3 3 2" xfId="17302" xr:uid="{00000000-0005-0000-0000-0000BD430000}"/>
    <cellStyle name="40% - Accent1 5 3 3 3 2 2" xfId="17303" xr:uid="{00000000-0005-0000-0000-0000BE430000}"/>
    <cellStyle name="40% - Accent1 5 3 3 3 2 3" xfId="17304" xr:uid="{00000000-0005-0000-0000-0000BF430000}"/>
    <cellStyle name="40% - Accent1 5 3 3 3 2_OATT calc" xfId="17305" xr:uid="{00000000-0005-0000-0000-0000C0430000}"/>
    <cellStyle name="40% - Accent1 5 3 3 3 3" xfId="17306" xr:uid="{00000000-0005-0000-0000-0000C1430000}"/>
    <cellStyle name="40% - Accent1 5 3 3 3 4" xfId="17307" xr:uid="{00000000-0005-0000-0000-0000C2430000}"/>
    <cellStyle name="40% - Accent1 5 3 3 3_OATT calc" xfId="17308" xr:uid="{00000000-0005-0000-0000-0000C3430000}"/>
    <cellStyle name="40% - Accent1 5 3 3 4" xfId="17309" xr:uid="{00000000-0005-0000-0000-0000C4430000}"/>
    <cellStyle name="40% - Accent1 5 3 3 4 2" xfId="17310" xr:uid="{00000000-0005-0000-0000-0000C5430000}"/>
    <cellStyle name="40% - Accent1 5 3 3 4 3" xfId="17311" xr:uid="{00000000-0005-0000-0000-0000C6430000}"/>
    <cellStyle name="40% - Accent1 5 3 3 4_OATT calc" xfId="17312" xr:uid="{00000000-0005-0000-0000-0000C7430000}"/>
    <cellStyle name="40% - Accent1 5 3 3 5" xfId="17313" xr:uid="{00000000-0005-0000-0000-0000C8430000}"/>
    <cellStyle name="40% - Accent1 5 3 3 6" xfId="17314" xr:uid="{00000000-0005-0000-0000-0000C9430000}"/>
    <cellStyle name="40% - Accent1 5 3 3 7" xfId="17315" xr:uid="{00000000-0005-0000-0000-0000CA430000}"/>
    <cellStyle name="40% - Accent1 5 3 3 8" xfId="17316" xr:uid="{00000000-0005-0000-0000-0000CB430000}"/>
    <cellStyle name="40% - Accent1 5 3 3 9" xfId="17317" xr:uid="{00000000-0005-0000-0000-0000CC430000}"/>
    <cellStyle name="40% - Accent1 5 3 3_OATT calc" xfId="17318" xr:uid="{00000000-0005-0000-0000-0000CD430000}"/>
    <cellStyle name="40% - Accent1 5 3 4" xfId="17319" xr:uid="{00000000-0005-0000-0000-0000CE430000}"/>
    <cellStyle name="40% - Accent1 5 3 4 2" xfId="17320" xr:uid="{00000000-0005-0000-0000-0000CF430000}"/>
    <cellStyle name="40% - Accent1 5 3 4 2 2" xfId="17321" xr:uid="{00000000-0005-0000-0000-0000D0430000}"/>
    <cellStyle name="40% - Accent1 5 3 4 2 3" xfId="17322" xr:uid="{00000000-0005-0000-0000-0000D1430000}"/>
    <cellStyle name="40% - Accent1 5 3 4 2_OATT calc" xfId="17323" xr:uid="{00000000-0005-0000-0000-0000D2430000}"/>
    <cellStyle name="40% - Accent1 5 3 4 3" xfId="17324" xr:uid="{00000000-0005-0000-0000-0000D3430000}"/>
    <cellStyle name="40% - Accent1 5 3 4 4" xfId="17325" xr:uid="{00000000-0005-0000-0000-0000D4430000}"/>
    <cellStyle name="40% - Accent1 5 3 4 5" xfId="17326" xr:uid="{00000000-0005-0000-0000-0000D5430000}"/>
    <cellStyle name="40% - Accent1 5 3 4_OATT calc" xfId="17327" xr:uid="{00000000-0005-0000-0000-0000D6430000}"/>
    <cellStyle name="40% - Accent1 5 3 5" xfId="17328" xr:uid="{00000000-0005-0000-0000-0000D7430000}"/>
    <cellStyle name="40% - Accent1 5 3 5 2" xfId="17329" xr:uid="{00000000-0005-0000-0000-0000D8430000}"/>
    <cellStyle name="40% - Accent1 5 3 5 2 2" xfId="17330" xr:uid="{00000000-0005-0000-0000-0000D9430000}"/>
    <cellStyle name="40% - Accent1 5 3 5 2 3" xfId="17331" xr:uid="{00000000-0005-0000-0000-0000DA430000}"/>
    <cellStyle name="40% - Accent1 5 3 5 2_OATT calc" xfId="17332" xr:uid="{00000000-0005-0000-0000-0000DB430000}"/>
    <cellStyle name="40% - Accent1 5 3 5 3" xfId="17333" xr:uid="{00000000-0005-0000-0000-0000DC430000}"/>
    <cellStyle name="40% - Accent1 5 3 5 4" xfId="17334" xr:uid="{00000000-0005-0000-0000-0000DD430000}"/>
    <cellStyle name="40% - Accent1 5 3 5_OATT calc" xfId="17335" xr:uid="{00000000-0005-0000-0000-0000DE430000}"/>
    <cellStyle name="40% - Accent1 5 3 6" xfId="17336" xr:uid="{00000000-0005-0000-0000-0000DF430000}"/>
    <cellStyle name="40% - Accent1 5 3 6 2" xfId="17337" xr:uid="{00000000-0005-0000-0000-0000E0430000}"/>
    <cellStyle name="40% - Accent1 5 3 6 3" xfId="17338" xr:uid="{00000000-0005-0000-0000-0000E1430000}"/>
    <cellStyle name="40% - Accent1 5 3 6_OATT calc" xfId="17339" xr:uid="{00000000-0005-0000-0000-0000E2430000}"/>
    <cellStyle name="40% - Accent1 5 3 7" xfId="17340" xr:uid="{00000000-0005-0000-0000-0000E3430000}"/>
    <cellStyle name="40% - Accent1 5 3 8" xfId="17341" xr:uid="{00000000-0005-0000-0000-0000E4430000}"/>
    <cellStyle name="40% - Accent1 5 3 9" xfId="17342" xr:uid="{00000000-0005-0000-0000-0000E5430000}"/>
    <cellStyle name="40% - Accent1 5 3_OATT calc" xfId="17343" xr:uid="{00000000-0005-0000-0000-0000E6430000}"/>
    <cellStyle name="40% - Accent1 5 4" xfId="17344" xr:uid="{00000000-0005-0000-0000-0000E7430000}"/>
    <cellStyle name="40% - Accent1 5 4 10" xfId="17345" xr:uid="{00000000-0005-0000-0000-0000E8430000}"/>
    <cellStyle name="40% - Accent1 5 4 11" xfId="17346" xr:uid="{00000000-0005-0000-0000-0000E9430000}"/>
    <cellStyle name="40% - Accent1 5 4 2" xfId="17347" xr:uid="{00000000-0005-0000-0000-0000EA430000}"/>
    <cellStyle name="40% - Accent1 5 4 2 10" xfId="17348" xr:uid="{00000000-0005-0000-0000-0000EB430000}"/>
    <cellStyle name="40% - Accent1 5 4 2 11" xfId="17349" xr:uid="{00000000-0005-0000-0000-0000EC430000}"/>
    <cellStyle name="40% - Accent1 5 4 2 2" xfId="17350" xr:uid="{00000000-0005-0000-0000-0000ED430000}"/>
    <cellStyle name="40% - Accent1 5 4 2 2 2" xfId="17351" xr:uid="{00000000-0005-0000-0000-0000EE430000}"/>
    <cellStyle name="40% - Accent1 5 4 2 2 2 2" xfId="17352" xr:uid="{00000000-0005-0000-0000-0000EF430000}"/>
    <cellStyle name="40% - Accent1 5 4 2 2 2 3" xfId="17353" xr:uid="{00000000-0005-0000-0000-0000F0430000}"/>
    <cellStyle name="40% - Accent1 5 4 2 2 2_OATT calc" xfId="17354" xr:uid="{00000000-0005-0000-0000-0000F1430000}"/>
    <cellStyle name="40% - Accent1 5 4 2 2 3" xfId="17355" xr:uid="{00000000-0005-0000-0000-0000F2430000}"/>
    <cellStyle name="40% - Accent1 5 4 2 2 4" xfId="17356" xr:uid="{00000000-0005-0000-0000-0000F3430000}"/>
    <cellStyle name="40% - Accent1 5 4 2 2 5" xfId="17357" xr:uid="{00000000-0005-0000-0000-0000F4430000}"/>
    <cellStyle name="40% - Accent1 5 4 2 2_OATT calc" xfId="17358" xr:uid="{00000000-0005-0000-0000-0000F5430000}"/>
    <cellStyle name="40% - Accent1 5 4 2 3" xfId="17359" xr:uid="{00000000-0005-0000-0000-0000F6430000}"/>
    <cellStyle name="40% - Accent1 5 4 2 3 2" xfId="17360" xr:uid="{00000000-0005-0000-0000-0000F7430000}"/>
    <cellStyle name="40% - Accent1 5 4 2 3 2 2" xfId="17361" xr:uid="{00000000-0005-0000-0000-0000F8430000}"/>
    <cellStyle name="40% - Accent1 5 4 2 3 2 3" xfId="17362" xr:uid="{00000000-0005-0000-0000-0000F9430000}"/>
    <cellStyle name="40% - Accent1 5 4 2 3 2_OATT calc" xfId="17363" xr:uid="{00000000-0005-0000-0000-0000FA430000}"/>
    <cellStyle name="40% - Accent1 5 4 2 3 3" xfId="17364" xr:uid="{00000000-0005-0000-0000-0000FB430000}"/>
    <cellStyle name="40% - Accent1 5 4 2 3 4" xfId="17365" xr:uid="{00000000-0005-0000-0000-0000FC430000}"/>
    <cellStyle name="40% - Accent1 5 4 2 3_OATT calc" xfId="17366" xr:uid="{00000000-0005-0000-0000-0000FD430000}"/>
    <cellStyle name="40% - Accent1 5 4 2 4" xfId="17367" xr:uid="{00000000-0005-0000-0000-0000FE430000}"/>
    <cellStyle name="40% - Accent1 5 4 2 4 2" xfId="17368" xr:uid="{00000000-0005-0000-0000-0000FF430000}"/>
    <cellStyle name="40% - Accent1 5 4 2 4 3" xfId="17369" xr:uid="{00000000-0005-0000-0000-000000440000}"/>
    <cellStyle name="40% - Accent1 5 4 2 4_OATT calc" xfId="17370" xr:uid="{00000000-0005-0000-0000-000001440000}"/>
    <cellStyle name="40% - Accent1 5 4 2 5" xfId="17371" xr:uid="{00000000-0005-0000-0000-000002440000}"/>
    <cellStyle name="40% - Accent1 5 4 2 6" xfId="17372" xr:uid="{00000000-0005-0000-0000-000003440000}"/>
    <cellStyle name="40% - Accent1 5 4 2 7" xfId="17373" xr:uid="{00000000-0005-0000-0000-000004440000}"/>
    <cellStyle name="40% - Accent1 5 4 2 8" xfId="17374" xr:uid="{00000000-0005-0000-0000-000005440000}"/>
    <cellStyle name="40% - Accent1 5 4 2 9" xfId="17375" xr:uid="{00000000-0005-0000-0000-000006440000}"/>
    <cellStyle name="40% - Accent1 5 4 2_OATT calc" xfId="17376" xr:uid="{00000000-0005-0000-0000-000007440000}"/>
    <cellStyle name="40% - Accent1 5 4 3" xfId="17377" xr:uid="{00000000-0005-0000-0000-000008440000}"/>
    <cellStyle name="40% - Accent1 5 4 3 2" xfId="17378" xr:uid="{00000000-0005-0000-0000-000009440000}"/>
    <cellStyle name="40% - Accent1 5 4 3 2 2" xfId="17379" xr:uid="{00000000-0005-0000-0000-00000A440000}"/>
    <cellStyle name="40% - Accent1 5 4 3 2 3" xfId="17380" xr:uid="{00000000-0005-0000-0000-00000B440000}"/>
    <cellStyle name="40% - Accent1 5 4 3 2_OATT calc" xfId="17381" xr:uid="{00000000-0005-0000-0000-00000C440000}"/>
    <cellStyle name="40% - Accent1 5 4 3 3" xfId="17382" xr:uid="{00000000-0005-0000-0000-00000D440000}"/>
    <cellStyle name="40% - Accent1 5 4 3 4" xfId="17383" xr:uid="{00000000-0005-0000-0000-00000E440000}"/>
    <cellStyle name="40% - Accent1 5 4 3 5" xfId="17384" xr:uid="{00000000-0005-0000-0000-00000F440000}"/>
    <cellStyle name="40% - Accent1 5 4 3_OATT calc" xfId="17385" xr:uid="{00000000-0005-0000-0000-000010440000}"/>
    <cellStyle name="40% - Accent1 5 4 4" xfId="17386" xr:uid="{00000000-0005-0000-0000-000011440000}"/>
    <cellStyle name="40% - Accent1 5 4 4 2" xfId="17387" xr:uid="{00000000-0005-0000-0000-000012440000}"/>
    <cellStyle name="40% - Accent1 5 4 4 2 2" xfId="17388" xr:uid="{00000000-0005-0000-0000-000013440000}"/>
    <cellStyle name="40% - Accent1 5 4 4 2 3" xfId="17389" xr:uid="{00000000-0005-0000-0000-000014440000}"/>
    <cellStyle name="40% - Accent1 5 4 4 2_OATT calc" xfId="17390" xr:uid="{00000000-0005-0000-0000-000015440000}"/>
    <cellStyle name="40% - Accent1 5 4 4 3" xfId="17391" xr:uid="{00000000-0005-0000-0000-000016440000}"/>
    <cellStyle name="40% - Accent1 5 4 4 4" xfId="17392" xr:uid="{00000000-0005-0000-0000-000017440000}"/>
    <cellStyle name="40% - Accent1 5 4 4_OATT calc" xfId="17393" xr:uid="{00000000-0005-0000-0000-000018440000}"/>
    <cellStyle name="40% - Accent1 5 4 5" xfId="17394" xr:uid="{00000000-0005-0000-0000-000019440000}"/>
    <cellStyle name="40% - Accent1 5 4 5 2" xfId="17395" xr:uid="{00000000-0005-0000-0000-00001A440000}"/>
    <cellStyle name="40% - Accent1 5 4 5 3" xfId="17396" xr:uid="{00000000-0005-0000-0000-00001B440000}"/>
    <cellStyle name="40% - Accent1 5 4 5_OATT calc" xfId="17397" xr:uid="{00000000-0005-0000-0000-00001C440000}"/>
    <cellStyle name="40% - Accent1 5 4 6" xfId="17398" xr:uid="{00000000-0005-0000-0000-00001D440000}"/>
    <cellStyle name="40% - Accent1 5 4 7" xfId="17399" xr:uid="{00000000-0005-0000-0000-00001E440000}"/>
    <cellStyle name="40% - Accent1 5 4 8" xfId="17400" xr:uid="{00000000-0005-0000-0000-00001F440000}"/>
    <cellStyle name="40% - Accent1 5 4 9" xfId="17401" xr:uid="{00000000-0005-0000-0000-000020440000}"/>
    <cellStyle name="40% - Accent1 5 4_OATT calc" xfId="17402" xr:uid="{00000000-0005-0000-0000-000021440000}"/>
    <cellStyle name="40% - Accent1 5 5" xfId="17403" xr:uid="{00000000-0005-0000-0000-000022440000}"/>
    <cellStyle name="40% - Accent1 5 5 10" xfId="17404" xr:uid="{00000000-0005-0000-0000-000023440000}"/>
    <cellStyle name="40% - Accent1 5 5 11" xfId="17405" xr:uid="{00000000-0005-0000-0000-000024440000}"/>
    <cellStyle name="40% - Accent1 5 5 2" xfId="17406" xr:uid="{00000000-0005-0000-0000-000025440000}"/>
    <cellStyle name="40% - Accent1 5 5 2 2" xfId="17407" xr:uid="{00000000-0005-0000-0000-000026440000}"/>
    <cellStyle name="40% - Accent1 5 5 2 2 2" xfId="17408" xr:uid="{00000000-0005-0000-0000-000027440000}"/>
    <cellStyle name="40% - Accent1 5 5 2 2 3" xfId="17409" xr:uid="{00000000-0005-0000-0000-000028440000}"/>
    <cellStyle name="40% - Accent1 5 5 2 2_OATT calc" xfId="17410" xr:uid="{00000000-0005-0000-0000-000029440000}"/>
    <cellStyle name="40% - Accent1 5 5 2 3" xfId="17411" xr:uid="{00000000-0005-0000-0000-00002A440000}"/>
    <cellStyle name="40% - Accent1 5 5 2 4" xfId="17412" xr:uid="{00000000-0005-0000-0000-00002B440000}"/>
    <cellStyle name="40% - Accent1 5 5 2 5" xfId="17413" xr:uid="{00000000-0005-0000-0000-00002C440000}"/>
    <cellStyle name="40% - Accent1 5 5 2_OATT calc" xfId="17414" xr:uid="{00000000-0005-0000-0000-00002D440000}"/>
    <cellStyle name="40% - Accent1 5 5 3" xfId="17415" xr:uid="{00000000-0005-0000-0000-00002E440000}"/>
    <cellStyle name="40% - Accent1 5 5 3 2" xfId="17416" xr:uid="{00000000-0005-0000-0000-00002F440000}"/>
    <cellStyle name="40% - Accent1 5 5 3 2 2" xfId="17417" xr:uid="{00000000-0005-0000-0000-000030440000}"/>
    <cellStyle name="40% - Accent1 5 5 3 2 3" xfId="17418" xr:uid="{00000000-0005-0000-0000-000031440000}"/>
    <cellStyle name="40% - Accent1 5 5 3 2_OATT calc" xfId="17419" xr:uid="{00000000-0005-0000-0000-000032440000}"/>
    <cellStyle name="40% - Accent1 5 5 3 3" xfId="17420" xr:uid="{00000000-0005-0000-0000-000033440000}"/>
    <cellStyle name="40% - Accent1 5 5 3 4" xfId="17421" xr:uid="{00000000-0005-0000-0000-000034440000}"/>
    <cellStyle name="40% - Accent1 5 5 3_OATT calc" xfId="17422" xr:uid="{00000000-0005-0000-0000-000035440000}"/>
    <cellStyle name="40% - Accent1 5 5 4" xfId="17423" xr:uid="{00000000-0005-0000-0000-000036440000}"/>
    <cellStyle name="40% - Accent1 5 5 4 2" xfId="17424" xr:uid="{00000000-0005-0000-0000-000037440000}"/>
    <cellStyle name="40% - Accent1 5 5 4 3" xfId="17425" xr:uid="{00000000-0005-0000-0000-000038440000}"/>
    <cellStyle name="40% - Accent1 5 5 4_OATT calc" xfId="17426" xr:uid="{00000000-0005-0000-0000-000039440000}"/>
    <cellStyle name="40% - Accent1 5 5 5" xfId="17427" xr:uid="{00000000-0005-0000-0000-00003A440000}"/>
    <cellStyle name="40% - Accent1 5 5 6" xfId="17428" xr:uid="{00000000-0005-0000-0000-00003B440000}"/>
    <cellStyle name="40% - Accent1 5 5 7" xfId="17429" xr:uid="{00000000-0005-0000-0000-00003C440000}"/>
    <cellStyle name="40% - Accent1 5 5 8" xfId="17430" xr:uid="{00000000-0005-0000-0000-00003D440000}"/>
    <cellStyle name="40% - Accent1 5 5 9" xfId="17431" xr:uid="{00000000-0005-0000-0000-00003E440000}"/>
    <cellStyle name="40% - Accent1 5 5_OATT calc" xfId="17432" xr:uid="{00000000-0005-0000-0000-00003F440000}"/>
    <cellStyle name="40% - Accent1 5 6" xfId="17433" xr:uid="{00000000-0005-0000-0000-000040440000}"/>
    <cellStyle name="40% - Accent1 5 6 2" xfId="17434" xr:uid="{00000000-0005-0000-0000-000041440000}"/>
    <cellStyle name="40% - Accent1 5 6 2 2" xfId="17435" xr:uid="{00000000-0005-0000-0000-000042440000}"/>
    <cellStyle name="40% - Accent1 5 6 2 3" xfId="17436" xr:uid="{00000000-0005-0000-0000-000043440000}"/>
    <cellStyle name="40% - Accent1 5 6 2_OATT calc" xfId="17437" xr:uid="{00000000-0005-0000-0000-000044440000}"/>
    <cellStyle name="40% - Accent1 5 6 3" xfId="17438" xr:uid="{00000000-0005-0000-0000-000045440000}"/>
    <cellStyle name="40% - Accent1 5 6 4" xfId="17439" xr:uid="{00000000-0005-0000-0000-000046440000}"/>
    <cellStyle name="40% - Accent1 5 6 5" xfId="17440" xr:uid="{00000000-0005-0000-0000-000047440000}"/>
    <cellStyle name="40% - Accent1 5 6_OATT calc" xfId="17441" xr:uid="{00000000-0005-0000-0000-000048440000}"/>
    <cellStyle name="40% - Accent1 5 7" xfId="17442" xr:uid="{00000000-0005-0000-0000-000049440000}"/>
    <cellStyle name="40% - Accent1 5 7 2" xfId="17443" xr:uid="{00000000-0005-0000-0000-00004A440000}"/>
    <cellStyle name="40% - Accent1 5 7 2 2" xfId="17444" xr:uid="{00000000-0005-0000-0000-00004B440000}"/>
    <cellStyle name="40% - Accent1 5 7 2 3" xfId="17445" xr:uid="{00000000-0005-0000-0000-00004C440000}"/>
    <cellStyle name="40% - Accent1 5 7 2_OATT calc" xfId="17446" xr:uid="{00000000-0005-0000-0000-00004D440000}"/>
    <cellStyle name="40% - Accent1 5 7 3" xfId="17447" xr:uid="{00000000-0005-0000-0000-00004E440000}"/>
    <cellStyle name="40% - Accent1 5 7 4" xfId="17448" xr:uid="{00000000-0005-0000-0000-00004F440000}"/>
    <cellStyle name="40% - Accent1 5 7_OATT calc" xfId="17449" xr:uid="{00000000-0005-0000-0000-000050440000}"/>
    <cellStyle name="40% - Accent1 5 8" xfId="17450" xr:uid="{00000000-0005-0000-0000-000051440000}"/>
    <cellStyle name="40% - Accent1 5 8 2" xfId="17451" xr:uid="{00000000-0005-0000-0000-000052440000}"/>
    <cellStyle name="40% - Accent1 5 8 3" xfId="17452" xr:uid="{00000000-0005-0000-0000-000053440000}"/>
    <cellStyle name="40% - Accent1 5 8_OATT calc" xfId="17453" xr:uid="{00000000-0005-0000-0000-000054440000}"/>
    <cellStyle name="40% - Accent1 5 9" xfId="17454" xr:uid="{00000000-0005-0000-0000-000055440000}"/>
    <cellStyle name="40% - Accent1 5_OATT calc" xfId="17455" xr:uid="{00000000-0005-0000-0000-000056440000}"/>
    <cellStyle name="40% - Accent1 6" xfId="17456" xr:uid="{00000000-0005-0000-0000-000057440000}"/>
    <cellStyle name="40% - Accent1 6 10" xfId="17457" xr:uid="{00000000-0005-0000-0000-000058440000}"/>
    <cellStyle name="40% - Accent1 6 11" xfId="17458" xr:uid="{00000000-0005-0000-0000-000059440000}"/>
    <cellStyle name="40% - Accent1 6 12" xfId="17459" xr:uid="{00000000-0005-0000-0000-00005A440000}"/>
    <cellStyle name="40% - Accent1 6 2" xfId="17460" xr:uid="{00000000-0005-0000-0000-00005B440000}"/>
    <cellStyle name="40% - Accent1 6 2 10" xfId="17461" xr:uid="{00000000-0005-0000-0000-00005C440000}"/>
    <cellStyle name="40% - Accent1 6 2 11" xfId="17462" xr:uid="{00000000-0005-0000-0000-00005D440000}"/>
    <cellStyle name="40% - Accent1 6 2 2" xfId="17463" xr:uid="{00000000-0005-0000-0000-00005E440000}"/>
    <cellStyle name="40% - Accent1 6 2 2 10" xfId="17464" xr:uid="{00000000-0005-0000-0000-00005F440000}"/>
    <cellStyle name="40% - Accent1 6 2 2 11" xfId="17465" xr:uid="{00000000-0005-0000-0000-000060440000}"/>
    <cellStyle name="40% - Accent1 6 2 2 2" xfId="17466" xr:uid="{00000000-0005-0000-0000-000061440000}"/>
    <cellStyle name="40% - Accent1 6 2 2 2 2" xfId="17467" xr:uid="{00000000-0005-0000-0000-000062440000}"/>
    <cellStyle name="40% - Accent1 6 2 2 2 2 2" xfId="17468" xr:uid="{00000000-0005-0000-0000-000063440000}"/>
    <cellStyle name="40% - Accent1 6 2 2 2 2 3" xfId="17469" xr:uid="{00000000-0005-0000-0000-000064440000}"/>
    <cellStyle name="40% - Accent1 6 2 2 2 2_OATT calc" xfId="17470" xr:uid="{00000000-0005-0000-0000-000065440000}"/>
    <cellStyle name="40% - Accent1 6 2 2 2 3" xfId="17471" xr:uid="{00000000-0005-0000-0000-000066440000}"/>
    <cellStyle name="40% - Accent1 6 2 2 2 4" xfId="17472" xr:uid="{00000000-0005-0000-0000-000067440000}"/>
    <cellStyle name="40% - Accent1 6 2 2 2 5" xfId="17473" xr:uid="{00000000-0005-0000-0000-000068440000}"/>
    <cellStyle name="40% - Accent1 6 2 2 2_OATT calc" xfId="17474" xr:uid="{00000000-0005-0000-0000-000069440000}"/>
    <cellStyle name="40% - Accent1 6 2 2 3" xfId="17475" xr:uid="{00000000-0005-0000-0000-00006A440000}"/>
    <cellStyle name="40% - Accent1 6 2 2 3 2" xfId="17476" xr:uid="{00000000-0005-0000-0000-00006B440000}"/>
    <cellStyle name="40% - Accent1 6 2 2 3 2 2" xfId="17477" xr:uid="{00000000-0005-0000-0000-00006C440000}"/>
    <cellStyle name="40% - Accent1 6 2 2 3 2 3" xfId="17478" xr:uid="{00000000-0005-0000-0000-00006D440000}"/>
    <cellStyle name="40% - Accent1 6 2 2 3 2_OATT calc" xfId="17479" xr:uid="{00000000-0005-0000-0000-00006E440000}"/>
    <cellStyle name="40% - Accent1 6 2 2 3 3" xfId="17480" xr:uid="{00000000-0005-0000-0000-00006F440000}"/>
    <cellStyle name="40% - Accent1 6 2 2 3 4" xfId="17481" xr:uid="{00000000-0005-0000-0000-000070440000}"/>
    <cellStyle name="40% - Accent1 6 2 2 3_OATT calc" xfId="17482" xr:uid="{00000000-0005-0000-0000-000071440000}"/>
    <cellStyle name="40% - Accent1 6 2 2 4" xfId="17483" xr:uid="{00000000-0005-0000-0000-000072440000}"/>
    <cellStyle name="40% - Accent1 6 2 2 4 2" xfId="17484" xr:uid="{00000000-0005-0000-0000-000073440000}"/>
    <cellStyle name="40% - Accent1 6 2 2 4 3" xfId="17485" xr:uid="{00000000-0005-0000-0000-000074440000}"/>
    <cellStyle name="40% - Accent1 6 2 2 4_OATT calc" xfId="17486" xr:uid="{00000000-0005-0000-0000-000075440000}"/>
    <cellStyle name="40% - Accent1 6 2 2 5" xfId="17487" xr:uid="{00000000-0005-0000-0000-000076440000}"/>
    <cellStyle name="40% - Accent1 6 2 2 6" xfId="17488" xr:uid="{00000000-0005-0000-0000-000077440000}"/>
    <cellStyle name="40% - Accent1 6 2 2 7" xfId="17489" xr:uid="{00000000-0005-0000-0000-000078440000}"/>
    <cellStyle name="40% - Accent1 6 2 2 8" xfId="17490" xr:uid="{00000000-0005-0000-0000-000079440000}"/>
    <cellStyle name="40% - Accent1 6 2 2 9" xfId="17491" xr:uid="{00000000-0005-0000-0000-00007A440000}"/>
    <cellStyle name="40% - Accent1 6 2 2_OATT calc" xfId="17492" xr:uid="{00000000-0005-0000-0000-00007B440000}"/>
    <cellStyle name="40% - Accent1 6 2 3" xfId="17493" xr:uid="{00000000-0005-0000-0000-00007C440000}"/>
    <cellStyle name="40% - Accent1 6 2 3 2" xfId="17494" xr:uid="{00000000-0005-0000-0000-00007D440000}"/>
    <cellStyle name="40% - Accent1 6 2 3 2 2" xfId="17495" xr:uid="{00000000-0005-0000-0000-00007E440000}"/>
    <cellStyle name="40% - Accent1 6 2 3 2 3" xfId="17496" xr:uid="{00000000-0005-0000-0000-00007F440000}"/>
    <cellStyle name="40% - Accent1 6 2 3 2_OATT calc" xfId="17497" xr:uid="{00000000-0005-0000-0000-000080440000}"/>
    <cellStyle name="40% - Accent1 6 2 3 3" xfId="17498" xr:uid="{00000000-0005-0000-0000-000081440000}"/>
    <cellStyle name="40% - Accent1 6 2 3 4" xfId="17499" xr:uid="{00000000-0005-0000-0000-000082440000}"/>
    <cellStyle name="40% - Accent1 6 2 3 5" xfId="17500" xr:uid="{00000000-0005-0000-0000-000083440000}"/>
    <cellStyle name="40% - Accent1 6 2 3_OATT calc" xfId="17501" xr:uid="{00000000-0005-0000-0000-000084440000}"/>
    <cellStyle name="40% - Accent1 6 2 4" xfId="17502" xr:uid="{00000000-0005-0000-0000-000085440000}"/>
    <cellStyle name="40% - Accent1 6 2 4 2" xfId="17503" xr:uid="{00000000-0005-0000-0000-000086440000}"/>
    <cellStyle name="40% - Accent1 6 2 4 2 2" xfId="17504" xr:uid="{00000000-0005-0000-0000-000087440000}"/>
    <cellStyle name="40% - Accent1 6 2 4 2 3" xfId="17505" xr:uid="{00000000-0005-0000-0000-000088440000}"/>
    <cellStyle name="40% - Accent1 6 2 4 2_OATT calc" xfId="17506" xr:uid="{00000000-0005-0000-0000-000089440000}"/>
    <cellStyle name="40% - Accent1 6 2 4 3" xfId="17507" xr:uid="{00000000-0005-0000-0000-00008A440000}"/>
    <cellStyle name="40% - Accent1 6 2 4 4" xfId="17508" xr:uid="{00000000-0005-0000-0000-00008B440000}"/>
    <cellStyle name="40% - Accent1 6 2 4_OATT calc" xfId="17509" xr:uid="{00000000-0005-0000-0000-00008C440000}"/>
    <cellStyle name="40% - Accent1 6 2 5" xfId="17510" xr:uid="{00000000-0005-0000-0000-00008D440000}"/>
    <cellStyle name="40% - Accent1 6 2 5 2" xfId="17511" xr:uid="{00000000-0005-0000-0000-00008E440000}"/>
    <cellStyle name="40% - Accent1 6 2 5 3" xfId="17512" xr:uid="{00000000-0005-0000-0000-00008F440000}"/>
    <cellStyle name="40% - Accent1 6 2 5_OATT calc" xfId="17513" xr:uid="{00000000-0005-0000-0000-000090440000}"/>
    <cellStyle name="40% - Accent1 6 2 6" xfId="17514" xr:uid="{00000000-0005-0000-0000-000091440000}"/>
    <cellStyle name="40% - Accent1 6 2 7" xfId="17515" xr:uid="{00000000-0005-0000-0000-000092440000}"/>
    <cellStyle name="40% - Accent1 6 2 8" xfId="17516" xr:uid="{00000000-0005-0000-0000-000093440000}"/>
    <cellStyle name="40% - Accent1 6 2 9" xfId="17517" xr:uid="{00000000-0005-0000-0000-000094440000}"/>
    <cellStyle name="40% - Accent1 6 2_OATT calc" xfId="17518" xr:uid="{00000000-0005-0000-0000-000095440000}"/>
    <cellStyle name="40% - Accent1 6 3" xfId="17519" xr:uid="{00000000-0005-0000-0000-000096440000}"/>
    <cellStyle name="40% - Accent1 6 3 10" xfId="17520" xr:uid="{00000000-0005-0000-0000-000097440000}"/>
    <cellStyle name="40% - Accent1 6 3 11" xfId="17521" xr:uid="{00000000-0005-0000-0000-000098440000}"/>
    <cellStyle name="40% - Accent1 6 3 2" xfId="17522" xr:uid="{00000000-0005-0000-0000-000099440000}"/>
    <cellStyle name="40% - Accent1 6 3 2 2" xfId="17523" xr:uid="{00000000-0005-0000-0000-00009A440000}"/>
    <cellStyle name="40% - Accent1 6 3 2 2 2" xfId="17524" xr:uid="{00000000-0005-0000-0000-00009B440000}"/>
    <cellStyle name="40% - Accent1 6 3 2 2 3" xfId="17525" xr:uid="{00000000-0005-0000-0000-00009C440000}"/>
    <cellStyle name="40% - Accent1 6 3 2 2_OATT calc" xfId="17526" xr:uid="{00000000-0005-0000-0000-00009D440000}"/>
    <cellStyle name="40% - Accent1 6 3 2 3" xfId="17527" xr:uid="{00000000-0005-0000-0000-00009E440000}"/>
    <cellStyle name="40% - Accent1 6 3 2 4" xfId="17528" xr:uid="{00000000-0005-0000-0000-00009F440000}"/>
    <cellStyle name="40% - Accent1 6 3 2 5" xfId="17529" xr:uid="{00000000-0005-0000-0000-0000A0440000}"/>
    <cellStyle name="40% - Accent1 6 3 2_OATT calc" xfId="17530" xr:uid="{00000000-0005-0000-0000-0000A1440000}"/>
    <cellStyle name="40% - Accent1 6 3 3" xfId="17531" xr:uid="{00000000-0005-0000-0000-0000A2440000}"/>
    <cellStyle name="40% - Accent1 6 3 3 2" xfId="17532" xr:uid="{00000000-0005-0000-0000-0000A3440000}"/>
    <cellStyle name="40% - Accent1 6 3 3 2 2" xfId="17533" xr:uid="{00000000-0005-0000-0000-0000A4440000}"/>
    <cellStyle name="40% - Accent1 6 3 3 2 3" xfId="17534" xr:uid="{00000000-0005-0000-0000-0000A5440000}"/>
    <cellStyle name="40% - Accent1 6 3 3 2_OATT calc" xfId="17535" xr:uid="{00000000-0005-0000-0000-0000A6440000}"/>
    <cellStyle name="40% - Accent1 6 3 3 3" xfId="17536" xr:uid="{00000000-0005-0000-0000-0000A7440000}"/>
    <cellStyle name="40% - Accent1 6 3 3 4" xfId="17537" xr:uid="{00000000-0005-0000-0000-0000A8440000}"/>
    <cellStyle name="40% - Accent1 6 3 3_OATT calc" xfId="17538" xr:uid="{00000000-0005-0000-0000-0000A9440000}"/>
    <cellStyle name="40% - Accent1 6 3 4" xfId="17539" xr:uid="{00000000-0005-0000-0000-0000AA440000}"/>
    <cellStyle name="40% - Accent1 6 3 4 2" xfId="17540" xr:uid="{00000000-0005-0000-0000-0000AB440000}"/>
    <cellStyle name="40% - Accent1 6 3 4 3" xfId="17541" xr:uid="{00000000-0005-0000-0000-0000AC440000}"/>
    <cellStyle name="40% - Accent1 6 3 4_OATT calc" xfId="17542" xr:uid="{00000000-0005-0000-0000-0000AD440000}"/>
    <cellStyle name="40% - Accent1 6 3 5" xfId="17543" xr:uid="{00000000-0005-0000-0000-0000AE440000}"/>
    <cellStyle name="40% - Accent1 6 3 6" xfId="17544" xr:uid="{00000000-0005-0000-0000-0000AF440000}"/>
    <cellStyle name="40% - Accent1 6 3 7" xfId="17545" xr:uid="{00000000-0005-0000-0000-0000B0440000}"/>
    <cellStyle name="40% - Accent1 6 3 8" xfId="17546" xr:uid="{00000000-0005-0000-0000-0000B1440000}"/>
    <cellStyle name="40% - Accent1 6 3 9" xfId="17547" xr:uid="{00000000-0005-0000-0000-0000B2440000}"/>
    <cellStyle name="40% - Accent1 6 3_OATT calc" xfId="17548" xr:uid="{00000000-0005-0000-0000-0000B3440000}"/>
    <cellStyle name="40% - Accent1 6 4" xfId="17549" xr:uid="{00000000-0005-0000-0000-0000B4440000}"/>
    <cellStyle name="40% - Accent1 6 4 2" xfId="17550" xr:uid="{00000000-0005-0000-0000-0000B5440000}"/>
    <cellStyle name="40% - Accent1 6 4 2 2" xfId="17551" xr:uid="{00000000-0005-0000-0000-0000B6440000}"/>
    <cellStyle name="40% - Accent1 6 4 2 3" xfId="17552" xr:uid="{00000000-0005-0000-0000-0000B7440000}"/>
    <cellStyle name="40% - Accent1 6 4 2_OATT calc" xfId="17553" xr:uid="{00000000-0005-0000-0000-0000B8440000}"/>
    <cellStyle name="40% - Accent1 6 4 3" xfId="17554" xr:uid="{00000000-0005-0000-0000-0000B9440000}"/>
    <cellStyle name="40% - Accent1 6 4 4" xfId="17555" xr:uid="{00000000-0005-0000-0000-0000BA440000}"/>
    <cellStyle name="40% - Accent1 6 4 5" xfId="17556" xr:uid="{00000000-0005-0000-0000-0000BB440000}"/>
    <cellStyle name="40% - Accent1 6 4_OATT calc" xfId="17557" xr:uid="{00000000-0005-0000-0000-0000BC440000}"/>
    <cellStyle name="40% - Accent1 6 5" xfId="17558" xr:uid="{00000000-0005-0000-0000-0000BD440000}"/>
    <cellStyle name="40% - Accent1 6 5 2" xfId="17559" xr:uid="{00000000-0005-0000-0000-0000BE440000}"/>
    <cellStyle name="40% - Accent1 6 5 2 2" xfId="17560" xr:uid="{00000000-0005-0000-0000-0000BF440000}"/>
    <cellStyle name="40% - Accent1 6 5 2 3" xfId="17561" xr:uid="{00000000-0005-0000-0000-0000C0440000}"/>
    <cellStyle name="40% - Accent1 6 5 2_OATT calc" xfId="17562" xr:uid="{00000000-0005-0000-0000-0000C1440000}"/>
    <cellStyle name="40% - Accent1 6 5 3" xfId="17563" xr:uid="{00000000-0005-0000-0000-0000C2440000}"/>
    <cellStyle name="40% - Accent1 6 5 4" xfId="17564" xr:uid="{00000000-0005-0000-0000-0000C3440000}"/>
    <cellStyle name="40% - Accent1 6 5_OATT calc" xfId="17565" xr:uid="{00000000-0005-0000-0000-0000C4440000}"/>
    <cellStyle name="40% - Accent1 6 6" xfId="17566" xr:uid="{00000000-0005-0000-0000-0000C5440000}"/>
    <cellStyle name="40% - Accent1 6 6 2" xfId="17567" xr:uid="{00000000-0005-0000-0000-0000C6440000}"/>
    <cellStyle name="40% - Accent1 6 6 3" xfId="17568" xr:uid="{00000000-0005-0000-0000-0000C7440000}"/>
    <cellStyle name="40% - Accent1 6 6_OATT calc" xfId="17569" xr:uid="{00000000-0005-0000-0000-0000C8440000}"/>
    <cellStyle name="40% - Accent1 6 7" xfId="17570" xr:uid="{00000000-0005-0000-0000-0000C9440000}"/>
    <cellStyle name="40% - Accent1 6 8" xfId="17571" xr:uid="{00000000-0005-0000-0000-0000CA440000}"/>
    <cellStyle name="40% - Accent1 6 9" xfId="17572" xr:uid="{00000000-0005-0000-0000-0000CB440000}"/>
    <cellStyle name="40% - Accent1 6_OATT calc" xfId="17573" xr:uid="{00000000-0005-0000-0000-0000CC440000}"/>
    <cellStyle name="40% - Accent1 7" xfId="17574" xr:uid="{00000000-0005-0000-0000-0000CD440000}"/>
    <cellStyle name="40% - Accent1 7 2" xfId="17575" xr:uid="{00000000-0005-0000-0000-0000CE440000}"/>
    <cellStyle name="40% - Accent1 7 3" xfId="17576" xr:uid="{00000000-0005-0000-0000-0000CF440000}"/>
    <cellStyle name="40% - Accent1 8" xfId="17577" xr:uid="{00000000-0005-0000-0000-0000D0440000}"/>
    <cellStyle name="40% - Accent1 8 10" xfId="17578" xr:uid="{00000000-0005-0000-0000-0000D1440000}"/>
    <cellStyle name="40% - Accent1 8 11" xfId="17579" xr:uid="{00000000-0005-0000-0000-0000D2440000}"/>
    <cellStyle name="40% - Accent1 8 2" xfId="17580" xr:uid="{00000000-0005-0000-0000-0000D3440000}"/>
    <cellStyle name="40% - Accent1 8 2 10" xfId="17581" xr:uid="{00000000-0005-0000-0000-0000D4440000}"/>
    <cellStyle name="40% - Accent1 8 2 11" xfId="17582" xr:uid="{00000000-0005-0000-0000-0000D5440000}"/>
    <cellStyle name="40% - Accent1 8 2 2" xfId="17583" xr:uid="{00000000-0005-0000-0000-0000D6440000}"/>
    <cellStyle name="40% - Accent1 8 2 2 2" xfId="17584" xr:uid="{00000000-0005-0000-0000-0000D7440000}"/>
    <cellStyle name="40% - Accent1 8 2 2 2 2" xfId="17585" xr:uid="{00000000-0005-0000-0000-0000D8440000}"/>
    <cellStyle name="40% - Accent1 8 2 2 2 3" xfId="17586" xr:uid="{00000000-0005-0000-0000-0000D9440000}"/>
    <cellStyle name="40% - Accent1 8 2 2 2_OATT calc" xfId="17587" xr:uid="{00000000-0005-0000-0000-0000DA440000}"/>
    <cellStyle name="40% - Accent1 8 2 2 3" xfId="17588" xr:uid="{00000000-0005-0000-0000-0000DB440000}"/>
    <cellStyle name="40% - Accent1 8 2 2 4" xfId="17589" xr:uid="{00000000-0005-0000-0000-0000DC440000}"/>
    <cellStyle name="40% - Accent1 8 2 2 5" xfId="17590" xr:uid="{00000000-0005-0000-0000-0000DD440000}"/>
    <cellStyle name="40% - Accent1 8 2 2_OATT calc" xfId="17591" xr:uid="{00000000-0005-0000-0000-0000DE440000}"/>
    <cellStyle name="40% - Accent1 8 2 3" xfId="17592" xr:uid="{00000000-0005-0000-0000-0000DF440000}"/>
    <cellStyle name="40% - Accent1 8 2 3 2" xfId="17593" xr:uid="{00000000-0005-0000-0000-0000E0440000}"/>
    <cellStyle name="40% - Accent1 8 2 3 2 2" xfId="17594" xr:uid="{00000000-0005-0000-0000-0000E1440000}"/>
    <cellStyle name="40% - Accent1 8 2 3 2 3" xfId="17595" xr:uid="{00000000-0005-0000-0000-0000E2440000}"/>
    <cellStyle name="40% - Accent1 8 2 3 2_OATT calc" xfId="17596" xr:uid="{00000000-0005-0000-0000-0000E3440000}"/>
    <cellStyle name="40% - Accent1 8 2 3 3" xfId="17597" xr:uid="{00000000-0005-0000-0000-0000E4440000}"/>
    <cellStyle name="40% - Accent1 8 2 3 4" xfId="17598" xr:uid="{00000000-0005-0000-0000-0000E5440000}"/>
    <cellStyle name="40% - Accent1 8 2 3_OATT calc" xfId="17599" xr:uid="{00000000-0005-0000-0000-0000E6440000}"/>
    <cellStyle name="40% - Accent1 8 2 4" xfId="17600" xr:uid="{00000000-0005-0000-0000-0000E7440000}"/>
    <cellStyle name="40% - Accent1 8 2 4 2" xfId="17601" xr:uid="{00000000-0005-0000-0000-0000E8440000}"/>
    <cellStyle name="40% - Accent1 8 2 4 3" xfId="17602" xr:uid="{00000000-0005-0000-0000-0000E9440000}"/>
    <cellStyle name="40% - Accent1 8 2 4_OATT calc" xfId="17603" xr:uid="{00000000-0005-0000-0000-0000EA440000}"/>
    <cellStyle name="40% - Accent1 8 2 5" xfId="17604" xr:uid="{00000000-0005-0000-0000-0000EB440000}"/>
    <cellStyle name="40% - Accent1 8 2 6" xfId="17605" xr:uid="{00000000-0005-0000-0000-0000EC440000}"/>
    <cellStyle name="40% - Accent1 8 2 7" xfId="17606" xr:uid="{00000000-0005-0000-0000-0000ED440000}"/>
    <cellStyle name="40% - Accent1 8 2 8" xfId="17607" xr:uid="{00000000-0005-0000-0000-0000EE440000}"/>
    <cellStyle name="40% - Accent1 8 2 9" xfId="17608" xr:uid="{00000000-0005-0000-0000-0000EF440000}"/>
    <cellStyle name="40% - Accent1 8 2_OATT calc" xfId="17609" xr:uid="{00000000-0005-0000-0000-0000F0440000}"/>
    <cellStyle name="40% - Accent1 8 3" xfId="17610" xr:uid="{00000000-0005-0000-0000-0000F1440000}"/>
    <cellStyle name="40% - Accent1 8 3 2" xfId="17611" xr:uid="{00000000-0005-0000-0000-0000F2440000}"/>
    <cellStyle name="40% - Accent1 8 3 2 2" xfId="17612" xr:uid="{00000000-0005-0000-0000-0000F3440000}"/>
    <cellStyle name="40% - Accent1 8 3 2 3" xfId="17613" xr:uid="{00000000-0005-0000-0000-0000F4440000}"/>
    <cellStyle name="40% - Accent1 8 3 2_OATT calc" xfId="17614" xr:uid="{00000000-0005-0000-0000-0000F5440000}"/>
    <cellStyle name="40% - Accent1 8 3 3" xfId="17615" xr:uid="{00000000-0005-0000-0000-0000F6440000}"/>
    <cellStyle name="40% - Accent1 8 3 4" xfId="17616" xr:uid="{00000000-0005-0000-0000-0000F7440000}"/>
    <cellStyle name="40% - Accent1 8 3 5" xfId="17617" xr:uid="{00000000-0005-0000-0000-0000F8440000}"/>
    <cellStyle name="40% - Accent1 8 3_OATT calc" xfId="17618" xr:uid="{00000000-0005-0000-0000-0000F9440000}"/>
    <cellStyle name="40% - Accent1 8 4" xfId="17619" xr:uid="{00000000-0005-0000-0000-0000FA440000}"/>
    <cellStyle name="40% - Accent1 8 4 2" xfId="17620" xr:uid="{00000000-0005-0000-0000-0000FB440000}"/>
    <cellStyle name="40% - Accent1 8 4 2 2" xfId="17621" xr:uid="{00000000-0005-0000-0000-0000FC440000}"/>
    <cellStyle name="40% - Accent1 8 4 2 3" xfId="17622" xr:uid="{00000000-0005-0000-0000-0000FD440000}"/>
    <cellStyle name="40% - Accent1 8 4 2_OATT calc" xfId="17623" xr:uid="{00000000-0005-0000-0000-0000FE440000}"/>
    <cellStyle name="40% - Accent1 8 4 3" xfId="17624" xr:uid="{00000000-0005-0000-0000-0000FF440000}"/>
    <cellStyle name="40% - Accent1 8 4 4" xfId="17625" xr:uid="{00000000-0005-0000-0000-000000450000}"/>
    <cellStyle name="40% - Accent1 8 4_OATT calc" xfId="17626" xr:uid="{00000000-0005-0000-0000-000001450000}"/>
    <cellStyle name="40% - Accent1 8 5" xfId="17627" xr:uid="{00000000-0005-0000-0000-000002450000}"/>
    <cellStyle name="40% - Accent1 8 5 2" xfId="17628" xr:uid="{00000000-0005-0000-0000-000003450000}"/>
    <cellStyle name="40% - Accent1 8 5 3" xfId="17629" xr:uid="{00000000-0005-0000-0000-000004450000}"/>
    <cellStyle name="40% - Accent1 8 5_OATT calc" xfId="17630" xr:uid="{00000000-0005-0000-0000-000005450000}"/>
    <cellStyle name="40% - Accent1 8 6" xfId="17631" xr:uid="{00000000-0005-0000-0000-000006450000}"/>
    <cellStyle name="40% - Accent1 8 7" xfId="17632" xr:uid="{00000000-0005-0000-0000-000007450000}"/>
    <cellStyle name="40% - Accent1 8 8" xfId="17633" xr:uid="{00000000-0005-0000-0000-000008450000}"/>
    <cellStyle name="40% - Accent1 8 9" xfId="17634" xr:uid="{00000000-0005-0000-0000-000009450000}"/>
    <cellStyle name="40% - Accent1 8_OATT calc" xfId="17635" xr:uid="{00000000-0005-0000-0000-00000A450000}"/>
    <cellStyle name="40% - Accent1 9" xfId="17636" xr:uid="{00000000-0005-0000-0000-00000B450000}"/>
    <cellStyle name="40% - Accent1 9 10" xfId="17637" xr:uid="{00000000-0005-0000-0000-00000C450000}"/>
    <cellStyle name="40% - Accent1 9 11" xfId="17638" xr:uid="{00000000-0005-0000-0000-00000D450000}"/>
    <cellStyle name="40% - Accent1 9 2" xfId="17639" xr:uid="{00000000-0005-0000-0000-00000E450000}"/>
    <cellStyle name="40% - Accent1 9 2 2" xfId="17640" xr:uid="{00000000-0005-0000-0000-00000F450000}"/>
    <cellStyle name="40% - Accent1 9 2 2 2" xfId="17641" xr:uid="{00000000-0005-0000-0000-000010450000}"/>
    <cellStyle name="40% - Accent1 9 2 2 3" xfId="17642" xr:uid="{00000000-0005-0000-0000-000011450000}"/>
    <cellStyle name="40% - Accent1 9 2 2_OATT calc" xfId="17643" xr:uid="{00000000-0005-0000-0000-000012450000}"/>
    <cellStyle name="40% - Accent1 9 2 3" xfId="17644" xr:uid="{00000000-0005-0000-0000-000013450000}"/>
    <cellStyle name="40% - Accent1 9 2 4" xfId="17645" xr:uid="{00000000-0005-0000-0000-000014450000}"/>
    <cellStyle name="40% - Accent1 9 2 5" xfId="17646" xr:uid="{00000000-0005-0000-0000-000015450000}"/>
    <cellStyle name="40% - Accent1 9 2_OATT calc" xfId="17647" xr:uid="{00000000-0005-0000-0000-000016450000}"/>
    <cellStyle name="40% - Accent1 9 3" xfId="17648" xr:uid="{00000000-0005-0000-0000-000017450000}"/>
    <cellStyle name="40% - Accent1 9 3 2" xfId="17649" xr:uid="{00000000-0005-0000-0000-000018450000}"/>
    <cellStyle name="40% - Accent1 9 3 2 2" xfId="17650" xr:uid="{00000000-0005-0000-0000-000019450000}"/>
    <cellStyle name="40% - Accent1 9 3 2 3" xfId="17651" xr:uid="{00000000-0005-0000-0000-00001A450000}"/>
    <cellStyle name="40% - Accent1 9 3 2_OATT calc" xfId="17652" xr:uid="{00000000-0005-0000-0000-00001B450000}"/>
    <cellStyle name="40% - Accent1 9 3 3" xfId="17653" xr:uid="{00000000-0005-0000-0000-00001C450000}"/>
    <cellStyle name="40% - Accent1 9 3 4" xfId="17654" xr:uid="{00000000-0005-0000-0000-00001D450000}"/>
    <cellStyle name="40% - Accent1 9 3_OATT calc" xfId="17655" xr:uid="{00000000-0005-0000-0000-00001E450000}"/>
    <cellStyle name="40% - Accent1 9 4" xfId="17656" xr:uid="{00000000-0005-0000-0000-00001F450000}"/>
    <cellStyle name="40% - Accent1 9 4 2" xfId="17657" xr:uid="{00000000-0005-0000-0000-000020450000}"/>
    <cellStyle name="40% - Accent1 9 4 3" xfId="17658" xr:uid="{00000000-0005-0000-0000-000021450000}"/>
    <cellStyle name="40% - Accent1 9 4_OATT calc" xfId="17659" xr:uid="{00000000-0005-0000-0000-000022450000}"/>
    <cellStyle name="40% - Accent1 9 5" xfId="17660" xr:uid="{00000000-0005-0000-0000-000023450000}"/>
    <cellStyle name="40% - Accent1 9 6" xfId="17661" xr:uid="{00000000-0005-0000-0000-000024450000}"/>
    <cellStyle name="40% - Accent1 9 7" xfId="17662" xr:uid="{00000000-0005-0000-0000-000025450000}"/>
    <cellStyle name="40% - Accent1 9 8" xfId="17663" xr:uid="{00000000-0005-0000-0000-000026450000}"/>
    <cellStyle name="40% - Accent1 9 9" xfId="17664" xr:uid="{00000000-0005-0000-0000-000027450000}"/>
    <cellStyle name="40% - Accent1 9_OATT calc" xfId="17665" xr:uid="{00000000-0005-0000-0000-000028450000}"/>
    <cellStyle name="40% - Accent2 10" xfId="17666" xr:uid="{00000000-0005-0000-0000-000029450000}"/>
    <cellStyle name="40% - Accent2 10 2" xfId="17667" xr:uid="{00000000-0005-0000-0000-00002A450000}"/>
    <cellStyle name="40% - Accent2 10 2 2" xfId="17668" xr:uid="{00000000-0005-0000-0000-00002B450000}"/>
    <cellStyle name="40% - Accent2 10 2 3" xfId="17669" xr:uid="{00000000-0005-0000-0000-00002C450000}"/>
    <cellStyle name="40% - Accent2 10 2_OATT calc" xfId="17670" xr:uid="{00000000-0005-0000-0000-00002D450000}"/>
    <cellStyle name="40% - Accent2 10 3" xfId="17671" xr:uid="{00000000-0005-0000-0000-00002E450000}"/>
    <cellStyle name="40% - Accent2 10 4" xfId="17672" xr:uid="{00000000-0005-0000-0000-00002F450000}"/>
    <cellStyle name="40% - Accent2 10_OATT calc" xfId="17673" xr:uid="{00000000-0005-0000-0000-000030450000}"/>
    <cellStyle name="40% - Accent2 11" xfId="17674" xr:uid="{00000000-0005-0000-0000-000031450000}"/>
    <cellStyle name="40% - Accent2 11 2" xfId="17675" xr:uid="{00000000-0005-0000-0000-000032450000}"/>
    <cellStyle name="40% - Accent2 11 2 2" xfId="17676" xr:uid="{00000000-0005-0000-0000-000033450000}"/>
    <cellStyle name="40% - Accent2 11 2 3" xfId="17677" xr:uid="{00000000-0005-0000-0000-000034450000}"/>
    <cellStyle name="40% - Accent2 11 2_OATT calc" xfId="17678" xr:uid="{00000000-0005-0000-0000-000035450000}"/>
    <cellStyle name="40% - Accent2 11 3" xfId="17679" xr:uid="{00000000-0005-0000-0000-000036450000}"/>
    <cellStyle name="40% - Accent2 11 4" xfId="17680" xr:uid="{00000000-0005-0000-0000-000037450000}"/>
    <cellStyle name="40% - Accent2 11_OATT calc" xfId="17681" xr:uid="{00000000-0005-0000-0000-000038450000}"/>
    <cellStyle name="40% - Accent2 12" xfId="17682" xr:uid="{00000000-0005-0000-0000-000039450000}"/>
    <cellStyle name="40% - Accent2 12 2" xfId="17683" xr:uid="{00000000-0005-0000-0000-00003A450000}"/>
    <cellStyle name="40% - Accent2 12 3" xfId="17684" xr:uid="{00000000-0005-0000-0000-00003B450000}"/>
    <cellStyle name="40% - Accent2 12_OATT calc" xfId="17685" xr:uid="{00000000-0005-0000-0000-00003C450000}"/>
    <cellStyle name="40% - Accent2 13" xfId="17686" xr:uid="{00000000-0005-0000-0000-00003D450000}"/>
    <cellStyle name="40% - Accent2 14" xfId="17687" xr:uid="{00000000-0005-0000-0000-00003E450000}"/>
    <cellStyle name="40% - Accent2 15" xfId="17688" xr:uid="{00000000-0005-0000-0000-00003F450000}"/>
    <cellStyle name="40% - Accent2 16" xfId="17689" xr:uid="{00000000-0005-0000-0000-000040450000}"/>
    <cellStyle name="40% - Accent2 17" xfId="17690" xr:uid="{00000000-0005-0000-0000-000041450000}"/>
    <cellStyle name="40% - Accent2 18" xfId="17691" xr:uid="{00000000-0005-0000-0000-000042450000}"/>
    <cellStyle name="40% - Accent2 19" xfId="17692" xr:uid="{00000000-0005-0000-0000-000043450000}"/>
    <cellStyle name="40% - Accent2 2" xfId="17693" xr:uid="{00000000-0005-0000-0000-000044450000}"/>
    <cellStyle name="40% - Accent2 2 10" xfId="17694" xr:uid="{00000000-0005-0000-0000-000045450000}"/>
    <cellStyle name="40% - Accent2 2 11" xfId="17695" xr:uid="{00000000-0005-0000-0000-000046450000}"/>
    <cellStyle name="40% - Accent2 2 12" xfId="17696" xr:uid="{00000000-0005-0000-0000-000047450000}"/>
    <cellStyle name="40% - Accent2 2 13" xfId="17697" xr:uid="{00000000-0005-0000-0000-000048450000}"/>
    <cellStyle name="40% - Accent2 2 14" xfId="17698" xr:uid="{00000000-0005-0000-0000-000049450000}"/>
    <cellStyle name="40% - Accent2 2 15" xfId="55179" xr:uid="{00000000-0005-0000-0000-00004A450000}"/>
    <cellStyle name="40% - Accent2 2 2" xfId="17699" xr:uid="{00000000-0005-0000-0000-00004B450000}"/>
    <cellStyle name="40% - Accent2 2 2 10" xfId="17700" xr:uid="{00000000-0005-0000-0000-00004C450000}"/>
    <cellStyle name="40% - Accent2 2 2 11" xfId="17701" xr:uid="{00000000-0005-0000-0000-00004D450000}"/>
    <cellStyle name="40% - Accent2 2 2 12" xfId="17702" xr:uid="{00000000-0005-0000-0000-00004E450000}"/>
    <cellStyle name="40% - Accent2 2 2 13" xfId="17703" xr:uid="{00000000-0005-0000-0000-00004F450000}"/>
    <cellStyle name="40% - Accent2 2 2 14" xfId="17704" xr:uid="{00000000-0005-0000-0000-000050450000}"/>
    <cellStyle name="40% - Accent2 2 2 15" xfId="17705" xr:uid="{00000000-0005-0000-0000-000051450000}"/>
    <cellStyle name="40% - Accent2 2 2 16" xfId="55371" xr:uid="{00000000-0005-0000-0000-000052450000}"/>
    <cellStyle name="40% - Accent2 2 2 2" xfId="17706" xr:uid="{00000000-0005-0000-0000-000053450000}"/>
    <cellStyle name="40% - Accent2 2 2 2 10" xfId="17707" xr:uid="{00000000-0005-0000-0000-000054450000}"/>
    <cellStyle name="40% - Accent2 2 2 2 11" xfId="17708" xr:uid="{00000000-0005-0000-0000-000055450000}"/>
    <cellStyle name="40% - Accent2 2 2 2 12" xfId="17709" xr:uid="{00000000-0005-0000-0000-000056450000}"/>
    <cellStyle name="40% - Accent2 2 2 2 2" xfId="17710" xr:uid="{00000000-0005-0000-0000-000057450000}"/>
    <cellStyle name="40% - Accent2 2 2 2 2 10" xfId="17711" xr:uid="{00000000-0005-0000-0000-000058450000}"/>
    <cellStyle name="40% - Accent2 2 2 2 2 11" xfId="17712" xr:uid="{00000000-0005-0000-0000-000059450000}"/>
    <cellStyle name="40% - Accent2 2 2 2 2 2" xfId="17713" xr:uid="{00000000-0005-0000-0000-00005A450000}"/>
    <cellStyle name="40% - Accent2 2 2 2 2 2 10" xfId="17714" xr:uid="{00000000-0005-0000-0000-00005B450000}"/>
    <cellStyle name="40% - Accent2 2 2 2 2 2 11" xfId="17715" xr:uid="{00000000-0005-0000-0000-00005C450000}"/>
    <cellStyle name="40% - Accent2 2 2 2 2 2 2" xfId="17716" xr:uid="{00000000-0005-0000-0000-00005D450000}"/>
    <cellStyle name="40% - Accent2 2 2 2 2 2 2 2" xfId="17717" xr:uid="{00000000-0005-0000-0000-00005E450000}"/>
    <cellStyle name="40% - Accent2 2 2 2 2 2 2 2 2" xfId="17718" xr:uid="{00000000-0005-0000-0000-00005F450000}"/>
    <cellStyle name="40% - Accent2 2 2 2 2 2 2 2 3" xfId="17719" xr:uid="{00000000-0005-0000-0000-000060450000}"/>
    <cellStyle name="40% - Accent2 2 2 2 2 2 2 2_OATT calc" xfId="17720" xr:uid="{00000000-0005-0000-0000-000061450000}"/>
    <cellStyle name="40% - Accent2 2 2 2 2 2 2 3" xfId="17721" xr:uid="{00000000-0005-0000-0000-000062450000}"/>
    <cellStyle name="40% - Accent2 2 2 2 2 2 2 4" xfId="17722" xr:uid="{00000000-0005-0000-0000-000063450000}"/>
    <cellStyle name="40% - Accent2 2 2 2 2 2 2 5" xfId="17723" xr:uid="{00000000-0005-0000-0000-000064450000}"/>
    <cellStyle name="40% - Accent2 2 2 2 2 2 2_OATT calc" xfId="17724" xr:uid="{00000000-0005-0000-0000-000065450000}"/>
    <cellStyle name="40% - Accent2 2 2 2 2 2 3" xfId="17725" xr:uid="{00000000-0005-0000-0000-000066450000}"/>
    <cellStyle name="40% - Accent2 2 2 2 2 2 3 2" xfId="17726" xr:uid="{00000000-0005-0000-0000-000067450000}"/>
    <cellStyle name="40% - Accent2 2 2 2 2 2 3 2 2" xfId="17727" xr:uid="{00000000-0005-0000-0000-000068450000}"/>
    <cellStyle name="40% - Accent2 2 2 2 2 2 3 2 3" xfId="17728" xr:uid="{00000000-0005-0000-0000-000069450000}"/>
    <cellStyle name="40% - Accent2 2 2 2 2 2 3 2_OATT calc" xfId="17729" xr:uid="{00000000-0005-0000-0000-00006A450000}"/>
    <cellStyle name="40% - Accent2 2 2 2 2 2 3 3" xfId="17730" xr:uid="{00000000-0005-0000-0000-00006B450000}"/>
    <cellStyle name="40% - Accent2 2 2 2 2 2 3 4" xfId="17731" xr:uid="{00000000-0005-0000-0000-00006C450000}"/>
    <cellStyle name="40% - Accent2 2 2 2 2 2 3_OATT calc" xfId="17732" xr:uid="{00000000-0005-0000-0000-00006D450000}"/>
    <cellStyle name="40% - Accent2 2 2 2 2 2 4" xfId="17733" xr:uid="{00000000-0005-0000-0000-00006E450000}"/>
    <cellStyle name="40% - Accent2 2 2 2 2 2 4 2" xfId="17734" xr:uid="{00000000-0005-0000-0000-00006F450000}"/>
    <cellStyle name="40% - Accent2 2 2 2 2 2 4 3" xfId="17735" xr:uid="{00000000-0005-0000-0000-000070450000}"/>
    <cellStyle name="40% - Accent2 2 2 2 2 2 4_OATT calc" xfId="17736" xr:uid="{00000000-0005-0000-0000-000071450000}"/>
    <cellStyle name="40% - Accent2 2 2 2 2 2 5" xfId="17737" xr:uid="{00000000-0005-0000-0000-000072450000}"/>
    <cellStyle name="40% - Accent2 2 2 2 2 2 6" xfId="17738" xr:uid="{00000000-0005-0000-0000-000073450000}"/>
    <cellStyle name="40% - Accent2 2 2 2 2 2 7" xfId="17739" xr:uid="{00000000-0005-0000-0000-000074450000}"/>
    <cellStyle name="40% - Accent2 2 2 2 2 2 8" xfId="17740" xr:uid="{00000000-0005-0000-0000-000075450000}"/>
    <cellStyle name="40% - Accent2 2 2 2 2 2 9" xfId="17741" xr:uid="{00000000-0005-0000-0000-000076450000}"/>
    <cellStyle name="40% - Accent2 2 2 2 2 2_OATT calc" xfId="17742" xr:uid="{00000000-0005-0000-0000-000077450000}"/>
    <cellStyle name="40% - Accent2 2 2 2 2 3" xfId="17743" xr:uid="{00000000-0005-0000-0000-000078450000}"/>
    <cellStyle name="40% - Accent2 2 2 2 2 3 2" xfId="17744" xr:uid="{00000000-0005-0000-0000-000079450000}"/>
    <cellStyle name="40% - Accent2 2 2 2 2 3 2 2" xfId="17745" xr:uid="{00000000-0005-0000-0000-00007A450000}"/>
    <cellStyle name="40% - Accent2 2 2 2 2 3 2 3" xfId="17746" xr:uid="{00000000-0005-0000-0000-00007B450000}"/>
    <cellStyle name="40% - Accent2 2 2 2 2 3 2_OATT calc" xfId="17747" xr:uid="{00000000-0005-0000-0000-00007C450000}"/>
    <cellStyle name="40% - Accent2 2 2 2 2 3 3" xfId="17748" xr:uid="{00000000-0005-0000-0000-00007D450000}"/>
    <cellStyle name="40% - Accent2 2 2 2 2 3 4" xfId="17749" xr:uid="{00000000-0005-0000-0000-00007E450000}"/>
    <cellStyle name="40% - Accent2 2 2 2 2 3 5" xfId="17750" xr:uid="{00000000-0005-0000-0000-00007F450000}"/>
    <cellStyle name="40% - Accent2 2 2 2 2 3_OATT calc" xfId="17751" xr:uid="{00000000-0005-0000-0000-000080450000}"/>
    <cellStyle name="40% - Accent2 2 2 2 2 4" xfId="17752" xr:uid="{00000000-0005-0000-0000-000081450000}"/>
    <cellStyle name="40% - Accent2 2 2 2 2 4 2" xfId="17753" xr:uid="{00000000-0005-0000-0000-000082450000}"/>
    <cellStyle name="40% - Accent2 2 2 2 2 4 2 2" xfId="17754" xr:uid="{00000000-0005-0000-0000-000083450000}"/>
    <cellStyle name="40% - Accent2 2 2 2 2 4 2 3" xfId="17755" xr:uid="{00000000-0005-0000-0000-000084450000}"/>
    <cellStyle name="40% - Accent2 2 2 2 2 4 2_OATT calc" xfId="17756" xr:uid="{00000000-0005-0000-0000-000085450000}"/>
    <cellStyle name="40% - Accent2 2 2 2 2 4 3" xfId="17757" xr:uid="{00000000-0005-0000-0000-000086450000}"/>
    <cellStyle name="40% - Accent2 2 2 2 2 4 4" xfId="17758" xr:uid="{00000000-0005-0000-0000-000087450000}"/>
    <cellStyle name="40% - Accent2 2 2 2 2 4_OATT calc" xfId="17759" xr:uid="{00000000-0005-0000-0000-000088450000}"/>
    <cellStyle name="40% - Accent2 2 2 2 2 5" xfId="17760" xr:uid="{00000000-0005-0000-0000-000089450000}"/>
    <cellStyle name="40% - Accent2 2 2 2 2 5 2" xfId="17761" xr:uid="{00000000-0005-0000-0000-00008A450000}"/>
    <cellStyle name="40% - Accent2 2 2 2 2 5 3" xfId="17762" xr:uid="{00000000-0005-0000-0000-00008B450000}"/>
    <cellStyle name="40% - Accent2 2 2 2 2 5_OATT calc" xfId="17763" xr:uid="{00000000-0005-0000-0000-00008C450000}"/>
    <cellStyle name="40% - Accent2 2 2 2 2 6" xfId="17764" xr:uid="{00000000-0005-0000-0000-00008D450000}"/>
    <cellStyle name="40% - Accent2 2 2 2 2 7" xfId="17765" xr:uid="{00000000-0005-0000-0000-00008E450000}"/>
    <cellStyle name="40% - Accent2 2 2 2 2 8" xfId="17766" xr:uid="{00000000-0005-0000-0000-00008F450000}"/>
    <cellStyle name="40% - Accent2 2 2 2 2 9" xfId="17767" xr:uid="{00000000-0005-0000-0000-000090450000}"/>
    <cellStyle name="40% - Accent2 2 2 2 2_OATT calc" xfId="17768" xr:uid="{00000000-0005-0000-0000-000091450000}"/>
    <cellStyle name="40% - Accent2 2 2 2 3" xfId="17769" xr:uid="{00000000-0005-0000-0000-000092450000}"/>
    <cellStyle name="40% - Accent2 2 2 2 3 10" xfId="17770" xr:uid="{00000000-0005-0000-0000-000093450000}"/>
    <cellStyle name="40% - Accent2 2 2 2 3 11" xfId="17771" xr:uid="{00000000-0005-0000-0000-000094450000}"/>
    <cellStyle name="40% - Accent2 2 2 2 3 2" xfId="17772" xr:uid="{00000000-0005-0000-0000-000095450000}"/>
    <cellStyle name="40% - Accent2 2 2 2 3 2 2" xfId="17773" xr:uid="{00000000-0005-0000-0000-000096450000}"/>
    <cellStyle name="40% - Accent2 2 2 2 3 2 2 2" xfId="17774" xr:uid="{00000000-0005-0000-0000-000097450000}"/>
    <cellStyle name="40% - Accent2 2 2 2 3 2 2 3" xfId="17775" xr:uid="{00000000-0005-0000-0000-000098450000}"/>
    <cellStyle name="40% - Accent2 2 2 2 3 2 2_OATT calc" xfId="17776" xr:uid="{00000000-0005-0000-0000-000099450000}"/>
    <cellStyle name="40% - Accent2 2 2 2 3 2 3" xfId="17777" xr:uid="{00000000-0005-0000-0000-00009A450000}"/>
    <cellStyle name="40% - Accent2 2 2 2 3 2 4" xfId="17778" xr:uid="{00000000-0005-0000-0000-00009B450000}"/>
    <cellStyle name="40% - Accent2 2 2 2 3 2 5" xfId="17779" xr:uid="{00000000-0005-0000-0000-00009C450000}"/>
    <cellStyle name="40% - Accent2 2 2 2 3 2_OATT calc" xfId="17780" xr:uid="{00000000-0005-0000-0000-00009D450000}"/>
    <cellStyle name="40% - Accent2 2 2 2 3 3" xfId="17781" xr:uid="{00000000-0005-0000-0000-00009E450000}"/>
    <cellStyle name="40% - Accent2 2 2 2 3 3 2" xfId="17782" xr:uid="{00000000-0005-0000-0000-00009F450000}"/>
    <cellStyle name="40% - Accent2 2 2 2 3 3 2 2" xfId="17783" xr:uid="{00000000-0005-0000-0000-0000A0450000}"/>
    <cellStyle name="40% - Accent2 2 2 2 3 3 2 3" xfId="17784" xr:uid="{00000000-0005-0000-0000-0000A1450000}"/>
    <cellStyle name="40% - Accent2 2 2 2 3 3 2_OATT calc" xfId="17785" xr:uid="{00000000-0005-0000-0000-0000A2450000}"/>
    <cellStyle name="40% - Accent2 2 2 2 3 3 3" xfId="17786" xr:uid="{00000000-0005-0000-0000-0000A3450000}"/>
    <cellStyle name="40% - Accent2 2 2 2 3 3 4" xfId="17787" xr:uid="{00000000-0005-0000-0000-0000A4450000}"/>
    <cellStyle name="40% - Accent2 2 2 2 3 3_OATT calc" xfId="17788" xr:uid="{00000000-0005-0000-0000-0000A5450000}"/>
    <cellStyle name="40% - Accent2 2 2 2 3 4" xfId="17789" xr:uid="{00000000-0005-0000-0000-0000A6450000}"/>
    <cellStyle name="40% - Accent2 2 2 2 3 4 2" xfId="17790" xr:uid="{00000000-0005-0000-0000-0000A7450000}"/>
    <cellStyle name="40% - Accent2 2 2 2 3 4 3" xfId="17791" xr:uid="{00000000-0005-0000-0000-0000A8450000}"/>
    <cellStyle name="40% - Accent2 2 2 2 3 4_OATT calc" xfId="17792" xr:uid="{00000000-0005-0000-0000-0000A9450000}"/>
    <cellStyle name="40% - Accent2 2 2 2 3 5" xfId="17793" xr:uid="{00000000-0005-0000-0000-0000AA450000}"/>
    <cellStyle name="40% - Accent2 2 2 2 3 6" xfId="17794" xr:uid="{00000000-0005-0000-0000-0000AB450000}"/>
    <cellStyle name="40% - Accent2 2 2 2 3 7" xfId="17795" xr:uid="{00000000-0005-0000-0000-0000AC450000}"/>
    <cellStyle name="40% - Accent2 2 2 2 3 8" xfId="17796" xr:uid="{00000000-0005-0000-0000-0000AD450000}"/>
    <cellStyle name="40% - Accent2 2 2 2 3 9" xfId="17797" xr:uid="{00000000-0005-0000-0000-0000AE450000}"/>
    <cellStyle name="40% - Accent2 2 2 2 3_OATT calc" xfId="17798" xr:uid="{00000000-0005-0000-0000-0000AF450000}"/>
    <cellStyle name="40% - Accent2 2 2 2 4" xfId="17799" xr:uid="{00000000-0005-0000-0000-0000B0450000}"/>
    <cellStyle name="40% - Accent2 2 2 2 4 2" xfId="17800" xr:uid="{00000000-0005-0000-0000-0000B1450000}"/>
    <cellStyle name="40% - Accent2 2 2 2 4 2 2" xfId="17801" xr:uid="{00000000-0005-0000-0000-0000B2450000}"/>
    <cellStyle name="40% - Accent2 2 2 2 4 2 3" xfId="17802" xr:uid="{00000000-0005-0000-0000-0000B3450000}"/>
    <cellStyle name="40% - Accent2 2 2 2 4 2_OATT calc" xfId="17803" xr:uid="{00000000-0005-0000-0000-0000B4450000}"/>
    <cellStyle name="40% - Accent2 2 2 2 4 3" xfId="17804" xr:uid="{00000000-0005-0000-0000-0000B5450000}"/>
    <cellStyle name="40% - Accent2 2 2 2 4 4" xfId="17805" xr:uid="{00000000-0005-0000-0000-0000B6450000}"/>
    <cellStyle name="40% - Accent2 2 2 2 4 5" xfId="17806" xr:uid="{00000000-0005-0000-0000-0000B7450000}"/>
    <cellStyle name="40% - Accent2 2 2 2 4_OATT calc" xfId="17807" xr:uid="{00000000-0005-0000-0000-0000B8450000}"/>
    <cellStyle name="40% - Accent2 2 2 2 5" xfId="17808" xr:uid="{00000000-0005-0000-0000-0000B9450000}"/>
    <cellStyle name="40% - Accent2 2 2 2 5 2" xfId="17809" xr:uid="{00000000-0005-0000-0000-0000BA450000}"/>
    <cellStyle name="40% - Accent2 2 2 2 5 2 2" xfId="17810" xr:uid="{00000000-0005-0000-0000-0000BB450000}"/>
    <cellStyle name="40% - Accent2 2 2 2 5 2 3" xfId="17811" xr:uid="{00000000-0005-0000-0000-0000BC450000}"/>
    <cellStyle name="40% - Accent2 2 2 2 5 2_OATT calc" xfId="17812" xr:uid="{00000000-0005-0000-0000-0000BD450000}"/>
    <cellStyle name="40% - Accent2 2 2 2 5 3" xfId="17813" xr:uid="{00000000-0005-0000-0000-0000BE450000}"/>
    <cellStyle name="40% - Accent2 2 2 2 5 4" xfId="17814" xr:uid="{00000000-0005-0000-0000-0000BF450000}"/>
    <cellStyle name="40% - Accent2 2 2 2 5_OATT calc" xfId="17815" xr:uid="{00000000-0005-0000-0000-0000C0450000}"/>
    <cellStyle name="40% - Accent2 2 2 2 6" xfId="17816" xr:uid="{00000000-0005-0000-0000-0000C1450000}"/>
    <cellStyle name="40% - Accent2 2 2 2 6 2" xfId="17817" xr:uid="{00000000-0005-0000-0000-0000C2450000}"/>
    <cellStyle name="40% - Accent2 2 2 2 6 3" xfId="17818" xr:uid="{00000000-0005-0000-0000-0000C3450000}"/>
    <cellStyle name="40% - Accent2 2 2 2 6_OATT calc" xfId="17819" xr:uid="{00000000-0005-0000-0000-0000C4450000}"/>
    <cellStyle name="40% - Accent2 2 2 2 7" xfId="17820" xr:uid="{00000000-0005-0000-0000-0000C5450000}"/>
    <cellStyle name="40% - Accent2 2 2 2 8" xfId="17821" xr:uid="{00000000-0005-0000-0000-0000C6450000}"/>
    <cellStyle name="40% - Accent2 2 2 2 9" xfId="17822" xr:uid="{00000000-0005-0000-0000-0000C7450000}"/>
    <cellStyle name="40% - Accent2 2 2 2_OATT calc" xfId="17823" xr:uid="{00000000-0005-0000-0000-0000C8450000}"/>
    <cellStyle name="40% - Accent2 2 2 3" xfId="17824" xr:uid="{00000000-0005-0000-0000-0000C9450000}"/>
    <cellStyle name="40% - Accent2 2 2 3 10" xfId="17825" xr:uid="{00000000-0005-0000-0000-0000CA450000}"/>
    <cellStyle name="40% - Accent2 2 2 3 11" xfId="17826" xr:uid="{00000000-0005-0000-0000-0000CB450000}"/>
    <cellStyle name="40% - Accent2 2 2 3 12" xfId="17827" xr:uid="{00000000-0005-0000-0000-0000CC450000}"/>
    <cellStyle name="40% - Accent2 2 2 3 2" xfId="17828" xr:uid="{00000000-0005-0000-0000-0000CD450000}"/>
    <cellStyle name="40% - Accent2 2 2 3 2 10" xfId="17829" xr:uid="{00000000-0005-0000-0000-0000CE450000}"/>
    <cellStyle name="40% - Accent2 2 2 3 2 11" xfId="17830" xr:uid="{00000000-0005-0000-0000-0000CF450000}"/>
    <cellStyle name="40% - Accent2 2 2 3 2 2" xfId="17831" xr:uid="{00000000-0005-0000-0000-0000D0450000}"/>
    <cellStyle name="40% - Accent2 2 2 3 2 2 10" xfId="17832" xr:uid="{00000000-0005-0000-0000-0000D1450000}"/>
    <cellStyle name="40% - Accent2 2 2 3 2 2 11" xfId="17833" xr:uid="{00000000-0005-0000-0000-0000D2450000}"/>
    <cellStyle name="40% - Accent2 2 2 3 2 2 2" xfId="17834" xr:uid="{00000000-0005-0000-0000-0000D3450000}"/>
    <cellStyle name="40% - Accent2 2 2 3 2 2 2 2" xfId="17835" xr:uid="{00000000-0005-0000-0000-0000D4450000}"/>
    <cellStyle name="40% - Accent2 2 2 3 2 2 2 2 2" xfId="17836" xr:uid="{00000000-0005-0000-0000-0000D5450000}"/>
    <cellStyle name="40% - Accent2 2 2 3 2 2 2 2 3" xfId="17837" xr:uid="{00000000-0005-0000-0000-0000D6450000}"/>
    <cellStyle name="40% - Accent2 2 2 3 2 2 2 2_OATT calc" xfId="17838" xr:uid="{00000000-0005-0000-0000-0000D7450000}"/>
    <cellStyle name="40% - Accent2 2 2 3 2 2 2 3" xfId="17839" xr:uid="{00000000-0005-0000-0000-0000D8450000}"/>
    <cellStyle name="40% - Accent2 2 2 3 2 2 2 4" xfId="17840" xr:uid="{00000000-0005-0000-0000-0000D9450000}"/>
    <cellStyle name="40% - Accent2 2 2 3 2 2 2 5" xfId="17841" xr:uid="{00000000-0005-0000-0000-0000DA450000}"/>
    <cellStyle name="40% - Accent2 2 2 3 2 2 2_OATT calc" xfId="17842" xr:uid="{00000000-0005-0000-0000-0000DB450000}"/>
    <cellStyle name="40% - Accent2 2 2 3 2 2 3" xfId="17843" xr:uid="{00000000-0005-0000-0000-0000DC450000}"/>
    <cellStyle name="40% - Accent2 2 2 3 2 2 3 2" xfId="17844" xr:uid="{00000000-0005-0000-0000-0000DD450000}"/>
    <cellStyle name="40% - Accent2 2 2 3 2 2 3 2 2" xfId="17845" xr:uid="{00000000-0005-0000-0000-0000DE450000}"/>
    <cellStyle name="40% - Accent2 2 2 3 2 2 3 2 3" xfId="17846" xr:uid="{00000000-0005-0000-0000-0000DF450000}"/>
    <cellStyle name="40% - Accent2 2 2 3 2 2 3 2_OATT calc" xfId="17847" xr:uid="{00000000-0005-0000-0000-0000E0450000}"/>
    <cellStyle name="40% - Accent2 2 2 3 2 2 3 3" xfId="17848" xr:uid="{00000000-0005-0000-0000-0000E1450000}"/>
    <cellStyle name="40% - Accent2 2 2 3 2 2 3 4" xfId="17849" xr:uid="{00000000-0005-0000-0000-0000E2450000}"/>
    <cellStyle name="40% - Accent2 2 2 3 2 2 3_OATT calc" xfId="17850" xr:uid="{00000000-0005-0000-0000-0000E3450000}"/>
    <cellStyle name="40% - Accent2 2 2 3 2 2 4" xfId="17851" xr:uid="{00000000-0005-0000-0000-0000E4450000}"/>
    <cellStyle name="40% - Accent2 2 2 3 2 2 4 2" xfId="17852" xr:uid="{00000000-0005-0000-0000-0000E5450000}"/>
    <cellStyle name="40% - Accent2 2 2 3 2 2 4 3" xfId="17853" xr:uid="{00000000-0005-0000-0000-0000E6450000}"/>
    <cellStyle name="40% - Accent2 2 2 3 2 2 4_OATT calc" xfId="17854" xr:uid="{00000000-0005-0000-0000-0000E7450000}"/>
    <cellStyle name="40% - Accent2 2 2 3 2 2 5" xfId="17855" xr:uid="{00000000-0005-0000-0000-0000E8450000}"/>
    <cellStyle name="40% - Accent2 2 2 3 2 2 6" xfId="17856" xr:uid="{00000000-0005-0000-0000-0000E9450000}"/>
    <cellStyle name="40% - Accent2 2 2 3 2 2 7" xfId="17857" xr:uid="{00000000-0005-0000-0000-0000EA450000}"/>
    <cellStyle name="40% - Accent2 2 2 3 2 2 8" xfId="17858" xr:uid="{00000000-0005-0000-0000-0000EB450000}"/>
    <cellStyle name="40% - Accent2 2 2 3 2 2 9" xfId="17859" xr:uid="{00000000-0005-0000-0000-0000EC450000}"/>
    <cellStyle name="40% - Accent2 2 2 3 2 2_OATT calc" xfId="17860" xr:uid="{00000000-0005-0000-0000-0000ED450000}"/>
    <cellStyle name="40% - Accent2 2 2 3 2 3" xfId="17861" xr:uid="{00000000-0005-0000-0000-0000EE450000}"/>
    <cellStyle name="40% - Accent2 2 2 3 2 3 2" xfId="17862" xr:uid="{00000000-0005-0000-0000-0000EF450000}"/>
    <cellStyle name="40% - Accent2 2 2 3 2 3 2 2" xfId="17863" xr:uid="{00000000-0005-0000-0000-0000F0450000}"/>
    <cellStyle name="40% - Accent2 2 2 3 2 3 2 3" xfId="17864" xr:uid="{00000000-0005-0000-0000-0000F1450000}"/>
    <cellStyle name="40% - Accent2 2 2 3 2 3 2_OATT calc" xfId="17865" xr:uid="{00000000-0005-0000-0000-0000F2450000}"/>
    <cellStyle name="40% - Accent2 2 2 3 2 3 3" xfId="17866" xr:uid="{00000000-0005-0000-0000-0000F3450000}"/>
    <cellStyle name="40% - Accent2 2 2 3 2 3 4" xfId="17867" xr:uid="{00000000-0005-0000-0000-0000F4450000}"/>
    <cellStyle name="40% - Accent2 2 2 3 2 3 5" xfId="17868" xr:uid="{00000000-0005-0000-0000-0000F5450000}"/>
    <cellStyle name="40% - Accent2 2 2 3 2 3_OATT calc" xfId="17869" xr:uid="{00000000-0005-0000-0000-0000F6450000}"/>
    <cellStyle name="40% - Accent2 2 2 3 2 4" xfId="17870" xr:uid="{00000000-0005-0000-0000-0000F7450000}"/>
    <cellStyle name="40% - Accent2 2 2 3 2 4 2" xfId="17871" xr:uid="{00000000-0005-0000-0000-0000F8450000}"/>
    <cellStyle name="40% - Accent2 2 2 3 2 4 2 2" xfId="17872" xr:uid="{00000000-0005-0000-0000-0000F9450000}"/>
    <cellStyle name="40% - Accent2 2 2 3 2 4 2 3" xfId="17873" xr:uid="{00000000-0005-0000-0000-0000FA450000}"/>
    <cellStyle name="40% - Accent2 2 2 3 2 4 2_OATT calc" xfId="17874" xr:uid="{00000000-0005-0000-0000-0000FB450000}"/>
    <cellStyle name="40% - Accent2 2 2 3 2 4 3" xfId="17875" xr:uid="{00000000-0005-0000-0000-0000FC450000}"/>
    <cellStyle name="40% - Accent2 2 2 3 2 4 4" xfId="17876" xr:uid="{00000000-0005-0000-0000-0000FD450000}"/>
    <cellStyle name="40% - Accent2 2 2 3 2 4_OATT calc" xfId="17877" xr:uid="{00000000-0005-0000-0000-0000FE450000}"/>
    <cellStyle name="40% - Accent2 2 2 3 2 5" xfId="17878" xr:uid="{00000000-0005-0000-0000-0000FF450000}"/>
    <cellStyle name="40% - Accent2 2 2 3 2 5 2" xfId="17879" xr:uid="{00000000-0005-0000-0000-000000460000}"/>
    <cellStyle name="40% - Accent2 2 2 3 2 5 3" xfId="17880" xr:uid="{00000000-0005-0000-0000-000001460000}"/>
    <cellStyle name="40% - Accent2 2 2 3 2 5_OATT calc" xfId="17881" xr:uid="{00000000-0005-0000-0000-000002460000}"/>
    <cellStyle name="40% - Accent2 2 2 3 2 6" xfId="17882" xr:uid="{00000000-0005-0000-0000-000003460000}"/>
    <cellStyle name="40% - Accent2 2 2 3 2 7" xfId="17883" xr:uid="{00000000-0005-0000-0000-000004460000}"/>
    <cellStyle name="40% - Accent2 2 2 3 2 8" xfId="17884" xr:uid="{00000000-0005-0000-0000-000005460000}"/>
    <cellStyle name="40% - Accent2 2 2 3 2 9" xfId="17885" xr:uid="{00000000-0005-0000-0000-000006460000}"/>
    <cellStyle name="40% - Accent2 2 2 3 2_OATT calc" xfId="17886" xr:uid="{00000000-0005-0000-0000-000007460000}"/>
    <cellStyle name="40% - Accent2 2 2 3 3" xfId="17887" xr:uid="{00000000-0005-0000-0000-000008460000}"/>
    <cellStyle name="40% - Accent2 2 2 3 3 10" xfId="17888" xr:uid="{00000000-0005-0000-0000-000009460000}"/>
    <cellStyle name="40% - Accent2 2 2 3 3 11" xfId="17889" xr:uid="{00000000-0005-0000-0000-00000A460000}"/>
    <cellStyle name="40% - Accent2 2 2 3 3 2" xfId="17890" xr:uid="{00000000-0005-0000-0000-00000B460000}"/>
    <cellStyle name="40% - Accent2 2 2 3 3 2 2" xfId="17891" xr:uid="{00000000-0005-0000-0000-00000C460000}"/>
    <cellStyle name="40% - Accent2 2 2 3 3 2 2 2" xfId="17892" xr:uid="{00000000-0005-0000-0000-00000D460000}"/>
    <cellStyle name="40% - Accent2 2 2 3 3 2 2 3" xfId="17893" xr:uid="{00000000-0005-0000-0000-00000E460000}"/>
    <cellStyle name="40% - Accent2 2 2 3 3 2 2_OATT calc" xfId="17894" xr:uid="{00000000-0005-0000-0000-00000F460000}"/>
    <cellStyle name="40% - Accent2 2 2 3 3 2 3" xfId="17895" xr:uid="{00000000-0005-0000-0000-000010460000}"/>
    <cellStyle name="40% - Accent2 2 2 3 3 2 4" xfId="17896" xr:uid="{00000000-0005-0000-0000-000011460000}"/>
    <cellStyle name="40% - Accent2 2 2 3 3 2 5" xfId="17897" xr:uid="{00000000-0005-0000-0000-000012460000}"/>
    <cellStyle name="40% - Accent2 2 2 3 3 2_OATT calc" xfId="17898" xr:uid="{00000000-0005-0000-0000-000013460000}"/>
    <cellStyle name="40% - Accent2 2 2 3 3 3" xfId="17899" xr:uid="{00000000-0005-0000-0000-000014460000}"/>
    <cellStyle name="40% - Accent2 2 2 3 3 3 2" xfId="17900" xr:uid="{00000000-0005-0000-0000-000015460000}"/>
    <cellStyle name="40% - Accent2 2 2 3 3 3 2 2" xfId="17901" xr:uid="{00000000-0005-0000-0000-000016460000}"/>
    <cellStyle name="40% - Accent2 2 2 3 3 3 2 3" xfId="17902" xr:uid="{00000000-0005-0000-0000-000017460000}"/>
    <cellStyle name="40% - Accent2 2 2 3 3 3 2_OATT calc" xfId="17903" xr:uid="{00000000-0005-0000-0000-000018460000}"/>
    <cellStyle name="40% - Accent2 2 2 3 3 3 3" xfId="17904" xr:uid="{00000000-0005-0000-0000-000019460000}"/>
    <cellStyle name="40% - Accent2 2 2 3 3 3 4" xfId="17905" xr:uid="{00000000-0005-0000-0000-00001A460000}"/>
    <cellStyle name="40% - Accent2 2 2 3 3 3_OATT calc" xfId="17906" xr:uid="{00000000-0005-0000-0000-00001B460000}"/>
    <cellStyle name="40% - Accent2 2 2 3 3 4" xfId="17907" xr:uid="{00000000-0005-0000-0000-00001C460000}"/>
    <cellStyle name="40% - Accent2 2 2 3 3 4 2" xfId="17908" xr:uid="{00000000-0005-0000-0000-00001D460000}"/>
    <cellStyle name="40% - Accent2 2 2 3 3 4 3" xfId="17909" xr:uid="{00000000-0005-0000-0000-00001E460000}"/>
    <cellStyle name="40% - Accent2 2 2 3 3 4_OATT calc" xfId="17910" xr:uid="{00000000-0005-0000-0000-00001F460000}"/>
    <cellStyle name="40% - Accent2 2 2 3 3 5" xfId="17911" xr:uid="{00000000-0005-0000-0000-000020460000}"/>
    <cellStyle name="40% - Accent2 2 2 3 3 6" xfId="17912" xr:uid="{00000000-0005-0000-0000-000021460000}"/>
    <cellStyle name="40% - Accent2 2 2 3 3 7" xfId="17913" xr:uid="{00000000-0005-0000-0000-000022460000}"/>
    <cellStyle name="40% - Accent2 2 2 3 3 8" xfId="17914" xr:uid="{00000000-0005-0000-0000-000023460000}"/>
    <cellStyle name="40% - Accent2 2 2 3 3 9" xfId="17915" xr:uid="{00000000-0005-0000-0000-000024460000}"/>
    <cellStyle name="40% - Accent2 2 2 3 3_OATT calc" xfId="17916" xr:uid="{00000000-0005-0000-0000-000025460000}"/>
    <cellStyle name="40% - Accent2 2 2 3 4" xfId="17917" xr:uid="{00000000-0005-0000-0000-000026460000}"/>
    <cellStyle name="40% - Accent2 2 2 3 4 2" xfId="17918" xr:uid="{00000000-0005-0000-0000-000027460000}"/>
    <cellStyle name="40% - Accent2 2 2 3 4 2 2" xfId="17919" xr:uid="{00000000-0005-0000-0000-000028460000}"/>
    <cellStyle name="40% - Accent2 2 2 3 4 2 3" xfId="17920" xr:uid="{00000000-0005-0000-0000-000029460000}"/>
    <cellStyle name="40% - Accent2 2 2 3 4 2_OATT calc" xfId="17921" xr:uid="{00000000-0005-0000-0000-00002A460000}"/>
    <cellStyle name="40% - Accent2 2 2 3 4 3" xfId="17922" xr:uid="{00000000-0005-0000-0000-00002B460000}"/>
    <cellStyle name="40% - Accent2 2 2 3 4 4" xfId="17923" xr:uid="{00000000-0005-0000-0000-00002C460000}"/>
    <cellStyle name="40% - Accent2 2 2 3 4 5" xfId="17924" xr:uid="{00000000-0005-0000-0000-00002D460000}"/>
    <cellStyle name="40% - Accent2 2 2 3 4_OATT calc" xfId="17925" xr:uid="{00000000-0005-0000-0000-00002E460000}"/>
    <cellStyle name="40% - Accent2 2 2 3 5" xfId="17926" xr:uid="{00000000-0005-0000-0000-00002F460000}"/>
    <cellStyle name="40% - Accent2 2 2 3 5 2" xfId="17927" xr:uid="{00000000-0005-0000-0000-000030460000}"/>
    <cellStyle name="40% - Accent2 2 2 3 5 2 2" xfId="17928" xr:uid="{00000000-0005-0000-0000-000031460000}"/>
    <cellStyle name="40% - Accent2 2 2 3 5 2 3" xfId="17929" xr:uid="{00000000-0005-0000-0000-000032460000}"/>
    <cellStyle name="40% - Accent2 2 2 3 5 2_OATT calc" xfId="17930" xr:uid="{00000000-0005-0000-0000-000033460000}"/>
    <cellStyle name="40% - Accent2 2 2 3 5 3" xfId="17931" xr:uid="{00000000-0005-0000-0000-000034460000}"/>
    <cellStyle name="40% - Accent2 2 2 3 5 4" xfId="17932" xr:uid="{00000000-0005-0000-0000-000035460000}"/>
    <cellStyle name="40% - Accent2 2 2 3 5_OATT calc" xfId="17933" xr:uid="{00000000-0005-0000-0000-000036460000}"/>
    <cellStyle name="40% - Accent2 2 2 3 6" xfId="17934" xr:uid="{00000000-0005-0000-0000-000037460000}"/>
    <cellStyle name="40% - Accent2 2 2 3 6 2" xfId="17935" xr:uid="{00000000-0005-0000-0000-000038460000}"/>
    <cellStyle name="40% - Accent2 2 2 3 6 3" xfId="17936" xr:uid="{00000000-0005-0000-0000-000039460000}"/>
    <cellStyle name="40% - Accent2 2 2 3 6_OATT calc" xfId="17937" xr:uid="{00000000-0005-0000-0000-00003A460000}"/>
    <cellStyle name="40% - Accent2 2 2 3 7" xfId="17938" xr:uid="{00000000-0005-0000-0000-00003B460000}"/>
    <cellStyle name="40% - Accent2 2 2 3 8" xfId="17939" xr:uid="{00000000-0005-0000-0000-00003C460000}"/>
    <cellStyle name="40% - Accent2 2 2 3 9" xfId="17940" xr:uid="{00000000-0005-0000-0000-00003D460000}"/>
    <cellStyle name="40% - Accent2 2 2 3_OATT calc" xfId="17941" xr:uid="{00000000-0005-0000-0000-00003E460000}"/>
    <cellStyle name="40% - Accent2 2 2 4" xfId="17942" xr:uid="{00000000-0005-0000-0000-00003F460000}"/>
    <cellStyle name="40% - Accent2 2 2 4 10" xfId="17943" xr:uid="{00000000-0005-0000-0000-000040460000}"/>
    <cellStyle name="40% - Accent2 2 2 4 11" xfId="17944" xr:uid="{00000000-0005-0000-0000-000041460000}"/>
    <cellStyle name="40% - Accent2 2 2 4 2" xfId="17945" xr:uid="{00000000-0005-0000-0000-000042460000}"/>
    <cellStyle name="40% - Accent2 2 2 4 2 10" xfId="17946" xr:uid="{00000000-0005-0000-0000-000043460000}"/>
    <cellStyle name="40% - Accent2 2 2 4 2 11" xfId="17947" xr:uid="{00000000-0005-0000-0000-000044460000}"/>
    <cellStyle name="40% - Accent2 2 2 4 2 2" xfId="17948" xr:uid="{00000000-0005-0000-0000-000045460000}"/>
    <cellStyle name="40% - Accent2 2 2 4 2 2 2" xfId="17949" xr:uid="{00000000-0005-0000-0000-000046460000}"/>
    <cellStyle name="40% - Accent2 2 2 4 2 2 2 2" xfId="17950" xr:uid="{00000000-0005-0000-0000-000047460000}"/>
    <cellStyle name="40% - Accent2 2 2 4 2 2 2 3" xfId="17951" xr:uid="{00000000-0005-0000-0000-000048460000}"/>
    <cellStyle name="40% - Accent2 2 2 4 2 2 2_OATT calc" xfId="17952" xr:uid="{00000000-0005-0000-0000-000049460000}"/>
    <cellStyle name="40% - Accent2 2 2 4 2 2 3" xfId="17953" xr:uid="{00000000-0005-0000-0000-00004A460000}"/>
    <cellStyle name="40% - Accent2 2 2 4 2 2 4" xfId="17954" xr:uid="{00000000-0005-0000-0000-00004B460000}"/>
    <cellStyle name="40% - Accent2 2 2 4 2 2 5" xfId="17955" xr:uid="{00000000-0005-0000-0000-00004C460000}"/>
    <cellStyle name="40% - Accent2 2 2 4 2 2_OATT calc" xfId="17956" xr:uid="{00000000-0005-0000-0000-00004D460000}"/>
    <cellStyle name="40% - Accent2 2 2 4 2 3" xfId="17957" xr:uid="{00000000-0005-0000-0000-00004E460000}"/>
    <cellStyle name="40% - Accent2 2 2 4 2 3 2" xfId="17958" xr:uid="{00000000-0005-0000-0000-00004F460000}"/>
    <cellStyle name="40% - Accent2 2 2 4 2 3 2 2" xfId="17959" xr:uid="{00000000-0005-0000-0000-000050460000}"/>
    <cellStyle name="40% - Accent2 2 2 4 2 3 2 3" xfId="17960" xr:uid="{00000000-0005-0000-0000-000051460000}"/>
    <cellStyle name="40% - Accent2 2 2 4 2 3 2_OATT calc" xfId="17961" xr:uid="{00000000-0005-0000-0000-000052460000}"/>
    <cellStyle name="40% - Accent2 2 2 4 2 3 3" xfId="17962" xr:uid="{00000000-0005-0000-0000-000053460000}"/>
    <cellStyle name="40% - Accent2 2 2 4 2 3 4" xfId="17963" xr:uid="{00000000-0005-0000-0000-000054460000}"/>
    <cellStyle name="40% - Accent2 2 2 4 2 3_OATT calc" xfId="17964" xr:uid="{00000000-0005-0000-0000-000055460000}"/>
    <cellStyle name="40% - Accent2 2 2 4 2 4" xfId="17965" xr:uid="{00000000-0005-0000-0000-000056460000}"/>
    <cellStyle name="40% - Accent2 2 2 4 2 4 2" xfId="17966" xr:uid="{00000000-0005-0000-0000-000057460000}"/>
    <cellStyle name="40% - Accent2 2 2 4 2 4 3" xfId="17967" xr:uid="{00000000-0005-0000-0000-000058460000}"/>
    <cellStyle name="40% - Accent2 2 2 4 2 4_OATT calc" xfId="17968" xr:uid="{00000000-0005-0000-0000-000059460000}"/>
    <cellStyle name="40% - Accent2 2 2 4 2 5" xfId="17969" xr:uid="{00000000-0005-0000-0000-00005A460000}"/>
    <cellStyle name="40% - Accent2 2 2 4 2 6" xfId="17970" xr:uid="{00000000-0005-0000-0000-00005B460000}"/>
    <cellStyle name="40% - Accent2 2 2 4 2 7" xfId="17971" xr:uid="{00000000-0005-0000-0000-00005C460000}"/>
    <cellStyle name="40% - Accent2 2 2 4 2 8" xfId="17972" xr:uid="{00000000-0005-0000-0000-00005D460000}"/>
    <cellStyle name="40% - Accent2 2 2 4 2 9" xfId="17973" xr:uid="{00000000-0005-0000-0000-00005E460000}"/>
    <cellStyle name="40% - Accent2 2 2 4 2_OATT calc" xfId="17974" xr:uid="{00000000-0005-0000-0000-00005F460000}"/>
    <cellStyle name="40% - Accent2 2 2 4 3" xfId="17975" xr:uid="{00000000-0005-0000-0000-000060460000}"/>
    <cellStyle name="40% - Accent2 2 2 4 3 2" xfId="17976" xr:uid="{00000000-0005-0000-0000-000061460000}"/>
    <cellStyle name="40% - Accent2 2 2 4 3 2 2" xfId="17977" xr:uid="{00000000-0005-0000-0000-000062460000}"/>
    <cellStyle name="40% - Accent2 2 2 4 3 2 3" xfId="17978" xr:uid="{00000000-0005-0000-0000-000063460000}"/>
    <cellStyle name="40% - Accent2 2 2 4 3 2_OATT calc" xfId="17979" xr:uid="{00000000-0005-0000-0000-000064460000}"/>
    <cellStyle name="40% - Accent2 2 2 4 3 3" xfId="17980" xr:uid="{00000000-0005-0000-0000-000065460000}"/>
    <cellStyle name="40% - Accent2 2 2 4 3 4" xfId="17981" xr:uid="{00000000-0005-0000-0000-000066460000}"/>
    <cellStyle name="40% - Accent2 2 2 4 3 5" xfId="17982" xr:uid="{00000000-0005-0000-0000-000067460000}"/>
    <cellStyle name="40% - Accent2 2 2 4 3_OATT calc" xfId="17983" xr:uid="{00000000-0005-0000-0000-000068460000}"/>
    <cellStyle name="40% - Accent2 2 2 4 4" xfId="17984" xr:uid="{00000000-0005-0000-0000-000069460000}"/>
    <cellStyle name="40% - Accent2 2 2 4 4 2" xfId="17985" xr:uid="{00000000-0005-0000-0000-00006A460000}"/>
    <cellStyle name="40% - Accent2 2 2 4 4 2 2" xfId="17986" xr:uid="{00000000-0005-0000-0000-00006B460000}"/>
    <cellStyle name="40% - Accent2 2 2 4 4 2 3" xfId="17987" xr:uid="{00000000-0005-0000-0000-00006C460000}"/>
    <cellStyle name="40% - Accent2 2 2 4 4 2_OATT calc" xfId="17988" xr:uid="{00000000-0005-0000-0000-00006D460000}"/>
    <cellStyle name="40% - Accent2 2 2 4 4 3" xfId="17989" xr:uid="{00000000-0005-0000-0000-00006E460000}"/>
    <cellStyle name="40% - Accent2 2 2 4 4 4" xfId="17990" xr:uid="{00000000-0005-0000-0000-00006F460000}"/>
    <cellStyle name="40% - Accent2 2 2 4 4_OATT calc" xfId="17991" xr:uid="{00000000-0005-0000-0000-000070460000}"/>
    <cellStyle name="40% - Accent2 2 2 4 5" xfId="17992" xr:uid="{00000000-0005-0000-0000-000071460000}"/>
    <cellStyle name="40% - Accent2 2 2 4 5 2" xfId="17993" xr:uid="{00000000-0005-0000-0000-000072460000}"/>
    <cellStyle name="40% - Accent2 2 2 4 5 3" xfId="17994" xr:uid="{00000000-0005-0000-0000-000073460000}"/>
    <cellStyle name="40% - Accent2 2 2 4 5_OATT calc" xfId="17995" xr:uid="{00000000-0005-0000-0000-000074460000}"/>
    <cellStyle name="40% - Accent2 2 2 4 6" xfId="17996" xr:uid="{00000000-0005-0000-0000-000075460000}"/>
    <cellStyle name="40% - Accent2 2 2 4 7" xfId="17997" xr:uid="{00000000-0005-0000-0000-000076460000}"/>
    <cellStyle name="40% - Accent2 2 2 4 8" xfId="17998" xr:uid="{00000000-0005-0000-0000-000077460000}"/>
    <cellStyle name="40% - Accent2 2 2 4 9" xfId="17999" xr:uid="{00000000-0005-0000-0000-000078460000}"/>
    <cellStyle name="40% - Accent2 2 2 4_OATT calc" xfId="18000" xr:uid="{00000000-0005-0000-0000-000079460000}"/>
    <cellStyle name="40% - Accent2 2 2 5" xfId="18001" xr:uid="{00000000-0005-0000-0000-00007A460000}"/>
    <cellStyle name="40% - Accent2 2 2 5 10" xfId="18002" xr:uid="{00000000-0005-0000-0000-00007B460000}"/>
    <cellStyle name="40% - Accent2 2 2 5 11" xfId="18003" xr:uid="{00000000-0005-0000-0000-00007C460000}"/>
    <cellStyle name="40% - Accent2 2 2 5 2" xfId="18004" xr:uid="{00000000-0005-0000-0000-00007D460000}"/>
    <cellStyle name="40% - Accent2 2 2 5 2 2" xfId="18005" xr:uid="{00000000-0005-0000-0000-00007E460000}"/>
    <cellStyle name="40% - Accent2 2 2 5 2 2 2" xfId="18006" xr:uid="{00000000-0005-0000-0000-00007F460000}"/>
    <cellStyle name="40% - Accent2 2 2 5 2 2 3" xfId="18007" xr:uid="{00000000-0005-0000-0000-000080460000}"/>
    <cellStyle name="40% - Accent2 2 2 5 2 2_OATT calc" xfId="18008" xr:uid="{00000000-0005-0000-0000-000081460000}"/>
    <cellStyle name="40% - Accent2 2 2 5 2 3" xfId="18009" xr:uid="{00000000-0005-0000-0000-000082460000}"/>
    <cellStyle name="40% - Accent2 2 2 5 2 4" xfId="18010" xr:uid="{00000000-0005-0000-0000-000083460000}"/>
    <cellStyle name="40% - Accent2 2 2 5 2 5" xfId="18011" xr:uid="{00000000-0005-0000-0000-000084460000}"/>
    <cellStyle name="40% - Accent2 2 2 5 2_OATT calc" xfId="18012" xr:uid="{00000000-0005-0000-0000-000085460000}"/>
    <cellStyle name="40% - Accent2 2 2 5 3" xfId="18013" xr:uid="{00000000-0005-0000-0000-000086460000}"/>
    <cellStyle name="40% - Accent2 2 2 5 3 2" xfId="18014" xr:uid="{00000000-0005-0000-0000-000087460000}"/>
    <cellStyle name="40% - Accent2 2 2 5 3 2 2" xfId="18015" xr:uid="{00000000-0005-0000-0000-000088460000}"/>
    <cellStyle name="40% - Accent2 2 2 5 3 2 3" xfId="18016" xr:uid="{00000000-0005-0000-0000-000089460000}"/>
    <cellStyle name="40% - Accent2 2 2 5 3 2_OATT calc" xfId="18017" xr:uid="{00000000-0005-0000-0000-00008A460000}"/>
    <cellStyle name="40% - Accent2 2 2 5 3 3" xfId="18018" xr:uid="{00000000-0005-0000-0000-00008B460000}"/>
    <cellStyle name="40% - Accent2 2 2 5 3 4" xfId="18019" xr:uid="{00000000-0005-0000-0000-00008C460000}"/>
    <cellStyle name="40% - Accent2 2 2 5 3_OATT calc" xfId="18020" xr:uid="{00000000-0005-0000-0000-00008D460000}"/>
    <cellStyle name="40% - Accent2 2 2 5 4" xfId="18021" xr:uid="{00000000-0005-0000-0000-00008E460000}"/>
    <cellStyle name="40% - Accent2 2 2 5 4 2" xfId="18022" xr:uid="{00000000-0005-0000-0000-00008F460000}"/>
    <cellStyle name="40% - Accent2 2 2 5 4 3" xfId="18023" xr:uid="{00000000-0005-0000-0000-000090460000}"/>
    <cellStyle name="40% - Accent2 2 2 5 4_OATT calc" xfId="18024" xr:uid="{00000000-0005-0000-0000-000091460000}"/>
    <cellStyle name="40% - Accent2 2 2 5 5" xfId="18025" xr:uid="{00000000-0005-0000-0000-000092460000}"/>
    <cellStyle name="40% - Accent2 2 2 5 6" xfId="18026" xr:uid="{00000000-0005-0000-0000-000093460000}"/>
    <cellStyle name="40% - Accent2 2 2 5 7" xfId="18027" xr:uid="{00000000-0005-0000-0000-000094460000}"/>
    <cellStyle name="40% - Accent2 2 2 5 8" xfId="18028" xr:uid="{00000000-0005-0000-0000-000095460000}"/>
    <cellStyle name="40% - Accent2 2 2 5 9" xfId="18029" xr:uid="{00000000-0005-0000-0000-000096460000}"/>
    <cellStyle name="40% - Accent2 2 2 5_OATT calc" xfId="18030" xr:uid="{00000000-0005-0000-0000-000097460000}"/>
    <cellStyle name="40% - Accent2 2 2 6" xfId="18031" xr:uid="{00000000-0005-0000-0000-000098460000}"/>
    <cellStyle name="40% - Accent2 2 2 6 2" xfId="18032" xr:uid="{00000000-0005-0000-0000-000099460000}"/>
    <cellStyle name="40% - Accent2 2 2 6 2 2" xfId="18033" xr:uid="{00000000-0005-0000-0000-00009A460000}"/>
    <cellStyle name="40% - Accent2 2 2 6 2 3" xfId="18034" xr:uid="{00000000-0005-0000-0000-00009B460000}"/>
    <cellStyle name="40% - Accent2 2 2 6 2_OATT calc" xfId="18035" xr:uid="{00000000-0005-0000-0000-00009C460000}"/>
    <cellStyle name="40% - Accent2 2 2 6 3" xfId="18036" xr:uid="{00000000-0005-0000-0000-00009D460000}"/>
    <cellStyle name="40% - Accent2 2 2 6 4" xfId="18037" xr:uid="{00000000-0005-0000-0000-00009E460000}"/>
    <cellStyle name="40% - Accent2 2 2 6 5" xfId="18038" xr:uid="{00000000-0005-0000-0000-00009F460000}"/>
    <cellStyle name="40% - Accent2 2 2 6_OATT calc" xfId="18039" xr:uid="{00000000-0005-0000-0000-0000A0460000}"/>
    <cellStyle name="40% - Accent2 2 2 7" xfId="18040" xr:uid="{00000000-0005-0000-0000-0000A1460000}"/>
    <cellStyle name="40% - Accent2 2 2 7 2" xfId="18041" xr:uid="{00000000-0005-0000-0000-0000A2460000}"/>
    <cellStyle name="40% - Accent2 2 2 7 2 2" xfId="18042" xr:uid="{00000000-0005-0000-0000-0000A3460000}"/>
    <cellStyle name="40% - Accent2 2 2 7 2 3" xfId="18043" xr:uid="{00000000-0005-0000-0000-0000A4460000}"/>
    <cellStyle name="40% - Accent2 2 2 7 2_OATT calc" xfId="18044" xr:uid="{00000000-0005-0000-0000-0000A5460000}"/>
    <cellStyle name="40% - Accent2 2 2 7 3" xfId="18045" xr:uid="{00000000-0005-0000-0000-0000A6460000}"/>
    <cellStyle name="40% - Accent2 2 2 7 4" xfId="18046" xr:uid="{00000000-0005-0000-0000-0000A7460000}"/>
    <cellStyle name="40% - Accent2 2 2 7_OATT calc" xfId="18047" xr:uid="{00000000-0005-0000-0000-0000A8460000}"/>
    <cellStyle name="40% - Accent2 2 2 8" xfId="18048" xr:uid="{00000000-0005-0000-0000-0000A9460000}"/>
    <cellStyle name="40% - Accent2 2 2 8 2" xfId="18049" xr:uid="{00000000-0005-0000-0000-0000AA460000}"/>
    <cellStyle name="40% - Accent2 2 2 8 2 2" xfId="18050" xr:uid="{00000000-0005-0000-0000-0000AB460000}"/>
    <cellStyle name="40% - Accent2 2 2 8 2 3" xfId="18051" xr:uid="{00000000-0005-0000-0000-0000AC460000}"/>
    <cellStyle name="40% - Accent2 2 2 8 2_OATT calc" xfId="18052" xr:uid="{00000000-0005-0000-0000-0000AD460000}"/>
    <cellStyle name="40% - Accent2 2 2 8 3" xfId="18053" xr:uid="{00000000-0005-0000-0000-0000AE460000}"/>
    <cellStyle name="40% - Accent2 2 2 8 4" xfId="18054" xr:uid="{00000000-0005-0000-0000-0000AF460000}"/>
    <cellStyle name="40% - Accent2 2 2 8_OATT calc" xfId="18055" xr:uid="{00000000-0005-0000-0000-0000B0460000}"/>
    <cellStyle name="40% - Accent2 2 2 9" xfId="18056" xr:uid="{00000000-0005-0000-0000-0000B1460000}"/>
    <cellStyle name="40% - Accent2 2 2 9 2" xfId="18057" xr:uid="{00000000-0005-0000-0000-0000B2460000}"/>
    <cellStyle name="40% - Accent2 2 2 9 3" xfId="18058" xr:uid="{00000000-0005-0000-0000-0000B3460000}"/>
    <cellStyle name="40% - Accent2 2 2 9_OATT calc" xfId="18059" xr:uid="{00000000-0005-0000-0000-0000B4460000}"/>
    <cellStyle name="40% - Accent2 2 2_OATT calc" xfId="18060" xr:uid="{00000000-0005-0000-0000-0000B5460000}"/>
    <cellStyle name="40% - Accent2 2 3" xfId="18061" xr:uid="{00000000-0005-0000-0000-0000B6460000}"/>
    <cellStyle name="40% - Accent2 2 3 2" xfId="18062" xr:uid="{00000000-0005-0000-0000-0000B7460000}"/>
    <cellStyle name="40% - Accent2 2 4" xfId="18063" xr:uid="{00000000-0005-0000-0000-0000B8460000}"/>
    <cellStyle name="40% - Accent2 2 4 10" xfId="18064" xr:uid="{00000000-0005-0000-0000-0000B9460000}"/>
    <cellStyle name="40% - Accent2 2 4 11" xfId="18065" xr:uid="{00000000-0005-0000-0000-0000BA460000}"/>
    <cellStyle name="40% - Accent2 2 4 12" xfId="18066" xr:uid="{00000000-0005-0000-0000-0000BB460000}"/>
    <cellStyle name="40% - Accent2 2 4 2" xfId="18067" xr:uid="{00000000-0005-0000-0000-0000BC460000}"/>
    <cellStyle name="40% - Accent2 2 4 2 10" xfId="18068" xr:uid="{00000000-0005-0000-0000-0000BD460000}"/>
    <cellStyle name="40% - Accent2 2 4 2 11" xfId="18069" xr:uid="{00000000-0005-0000-0000-0000BE460000}"/>
    <cellStyle name="40% - Accent2 2 4 2 2" xfId="18070" xr:uid="{00000000-0005-0000-0000-0000BF460000}"/>
    <cellStyle name="40% - Accent2 2 4 2 2 10" xfId="18071" xr:uid="{00000000-0005-0000-0000-0000C0460000}"/>
    <cellStyle name="40% - Accent2 2 4 2 2 11" xfId="18072" xr:uid="{00000000-0005-0000-0000-0000C1460000}"/>
    <cellStyle name="40% - Accent2 2 4 2 2 2" xfId="18073" xr:uid="{00000000-0005-0000-0000-0000C2460000}"/>
    <cellStyle name="40% - Accent2 2 4 2 2 2 2" xfId="18074" xr:uid="{00000000-0005-0000-0000-0000C3460000}"/>
    <cellStyle name="40% - Accent2 2 4 2 2 2 2 2" xfId="18075" xr:uid="{00000000-0005-0000-0000-0000C4460000}"/>
    <cellStyle name="40% - Accent2 2 4 2 2 2 2 3" xfId="18076" xr:uid="{00000000-0005-0000-0000-0000C5460000}"/>
    <cellStyle name="40% - Accent2 2 4 2 2 2 2_OATT calc" xfId="18077" xr:uid="{00000000-0005-0000-0000-0000C6460000}"/>
    <cellStyle name="40% - Accent2 2 4 2 2 2 3" xfId="18078" xr:uid="{00000000-0005-0000-0000-0000C7460000}"/>
    <cellStyle name="40% - Accent2 2 4 2 2 2 4" xfId="18079" xr:uid="{00000000-0005-0000-0000-0000C8460000}"/>
    <cellStyle name="40% - Accent2 2 4 2 2 2 5" xfId="18080" xr:uid="{00000000-0005-0000-0000-0000C9460000}"/>
    <cellStyle name="40% - Accent2 2 4 2 2 2_OATT calc" xfId="18081" xr:uid="{00000000-0005-0000-0000-0000CA460000}"/>
    <cellStyle name="40% - Accent2 2 4 2 2 3" xfId="18082" xr:uid="{00000000-0005-0000-0000-0000CB460000}"/>
    <cellStyle name="40% - Accent2 2 4 2 2 3 2" xfId="18083" xr:uid="{00000000-0005-0000-0000-0000CC460000}"/>
    <cellStyle name="40% - Accent2 2 4 2 2 3 2 2" xfId="18084" xr:uid="{00000000-0005-0000-0000-0000CD460000}"/>
    <cellStyle name="40% - Accent2 2 4 2 2 3 2 3" xfId="18085" xr:uid="{00000000-0005-0000-0000-0000CE460000}"/>
    <cellStyle name="40% - Accent2 2 4 2 2 3 2_OATT calc" xfId="18086" xr:uid="{00000000-0005-0000-0000-0000CF460000}"/>
    <cellStyle name="40% - Accent2 2 4 2 2 3 3" xfId="18087" xr:uid="{00000000-0005-0000-0000-0000D0460000}"/>
    <cellStyle name="40% - Accent2 2 4 2 2 3 4" xfId="18088" xr:uid="{00000000-0005-0000-0000-0000D1460000}"/>
    <cellStyle name="40% - Accent2 2 4 2 2 3_OATT calc" xfId="18089" xr:uid="{00000000-0005-0000-0000-0000D2460000}"/>
    <cellStyle name="40% - Accent2 2 4 2 2 4" xfId="18090" xr:uid="{00000000-0005-0000-0000-0000D3460000}"/>
    <cellStyle name="40% - Accent2 2 4 2 2 4 2" xfId="18091" xr:uid="{00000000-0005-0000-0000-0000D4460000}"/>
    <cellStyle name="40% - Accent2 2 4 2 2 4 3" xfId="18092" xr:uid="{00000000-0005-0000-0000-0000D5460000}"/>
    <cellStyle name="40% - Accent2 2 4 2 2 4_OATT calc" xfId="18093" xr:uid="{00000000-0005-0000-0000-0000D6460000}"/>
    <cellStyle name="40% - Accent2 2 4 2 2 5" xfId="18094" xr:uid="{00000000-0005-0000-0000-0000D7460000}"/>
    <cellStyle name="40% - Accent2 2 4 2 2 6" xfId="18095" xr:uid="{00000000-0005-0000-0000-0000D8460000}"/>
    <cellStyle name="40% - Accent2 2 4 2 2 7" xfId="18096" xr:uid="{00000000-0005-0000-0000-0000D9460000}"/>
    <cellStyle name="40% - Accent2 2 4 2 2 8" xfId="18097" xr:uid="{00000000-0005-0000-0000-0000DA460000}"/>
    <cellStyle name="40% - Accent2 2 4 2 2 9" xfId="18098" xr:uid="{00000000-0005-0000-0000-0000DB460000}"/>
    <cellStyle name="40% - Accent2 2 4 2 2_OATT calc" xfId="18099" xr:uid="{00000000-0005-0000-0000-0000DC460000}"/>
    <cellStyle name="40% - Accent2 2 4 2 3" xfId="18100" xr:uid="{00000000-0005-0000-0000-0000DD460000}"/>
    <cellStyle name="40% - Accent2 2 4 2 3 2" xfId="18101" xr:uid="{00000000-0005-0000-0000-0000DE460000}"/>
    <cellStyle name="40% - Accent2 2 4 2 3 2 2" xfId="18102" xr:uid="{00000000-0005-0000-0000-0000DF460000}"/>
    <cellStyle name="40% - Accent2 2 4 2 3 2 3" xfId="18103" xr:uid="{00000000-0005-0000-0000-0000E0460000}"/>
    <cellStyle name="40% - Accent2 2 4 2 3 2_OATT calc" xfId="18104" xr:uid="{00000000-0005-0000-0000-0000E1460000}"/>
    <cellStyle name="40% - Accent2 2 4 2 3 3" xfId="18105" xr:uid="{00000000-0005-0000-0000-0000E2460000}"/>
    <cellStyle name="40% - Accent2 2 4 2 3 4" xfId="18106" xr:uid="{00000000-0005-0000-0000-0000E3460000}"/>
    <cellStyle name="40% - Accent2 2 4 2 3 5" xfId="18107" xr:uid="{00000000-0005-0000-0000-0000E4460000}"/>
    <cellStyle name="40% - Accent2 2 4 2 3_OATT calc" xfId="18108" xr:uid="{00000000-0005-0000-0000-0000E5460000}"/>
    <cellStyle name="40% - Accent2 2 4 2 4" xfId="18109" xr:uid="{00000000-0005-0000-0000-0000E6460000}"/>
    <cellStyle name="40% - Accent2 2 4 2 4 2" xfId="18110" xr:uid="{00000000-0005-0000-0000-0000E7460000}"/>
    <cellStyle name="40% - Accent2 2 4 2 4 2 2" xfId="18111" xr:uid="{00000000-0005-0000-0000-0000E8460000}"/>
    <cellStyle name="40% - Accent2 2 4 2 4 2 3" xfId="18112" xr:uid="{00000000-0005-0000-0000-0000E9460000}"/>
    <cellStyle name="40% - Accent2 2 4 2 4 2_OATT calc" xfId="18113" xr:uid="{00000000-0005-0000-0000-0000EA460000}"/>
    <cellStyle name="40% - Accent2 2 4 2 4 3" xfId="18114" xr:uid="{00000000-0005-0000-0000-0000EB460000}"/>
    <cellStyle name="40% - Accent2 2 4 2 4 4" xfId="18115" xr:uid="{00000000-0005-0000-0000-0000EC460000}"/>
    <cellStyle name="40% - Accent2 2 4 2 4_OATT calc" xfId="18116" xr:uid="{00000000-0005-0000-0000-0000ED460000}"/>
    <cellStyle name="40% - Accent2 2 4 2 5" xfId="18117" xr:uid="{00000000-0005-0000-0000-0000EE460000}"/>
    <cellStyle name="40% - Accent2 2 4 2 5 2" xfId="18118" xr:uid="{00000000-0005-0000-0000-0000EF460000}"/>
    <cellStyle name="40% - Accent2 2 4 2 5 3" xfId="18119" xr:uid="{00000000-0005-0000-0000-0000F0460000}"/>
    <cellStyle name="40% - Accent2 2 4 2 5_OATT calc" xfId="18120" xr:uid="{00000000-0005-0000-0000-0000F1460000}"/>
    <cellStyle name="40% - Accent2 2 4 2 6" xfId="18121" xr:uid="{00000000-0005-0000-0000-0000F2460000}"/>
    <cellStyle name="40% - Accent2 2 4 2 7" xfId="18122" xr:uid="{00000000-0005-0000-0000-0000F3460000}"/>
    <cellStyle name="40% - Accent2 2 4 2 8" xfId="18123" xr:uid="{00000000-0005-0000-0000-0000F4460000}"/>
    <cellStyle name="40% - Accent2 2 4 2 9" xfId="18124" xr:uid="{00000000-0005-0000-0000-0000F5460000}"/>
    <cellStyle name="40% - Accent2 2 4 2_OATT calc" xfId="18125" xr:uid="{00000000-0005-0000-0000-0000F6460000}"/>
    <cellStyle name="40% - Accent2 2 4 3" xfId="18126" xr:uid="{00000000-0005-0000-0000-0000F7460000}"/>
    <cellStyle name="40% - Accent2 2 4 3 10" xfId="18127" xr:uid="{00000000-0005-0000-0000-0000F8460000}"/>
    <cellStyle name="40% - Accent2 2 4 3 11" xfId="18128" xr:uid="{00000000-0005-0000-0000-0000F9460000}"/>
    <cellStyle name="40% - Accent2 2 4 3 2" xfId="18129" xr:uid="{00000000-0005-0000-0000-0000FA460000}"/>
    <cellStyle name="40% - Accent2 2 4 3 2 2" xfId="18130" xr:uid="{00000000-0005-0000-0000-0000FB460000}"/>
    <cellStyle name="40% - Accent2 2 4 3 2 2 2" xfId="18131" xr:uid="{00000000-0005-0000-0000-0000FC460000}"/>
    <cellStyle name="40% - Accent2 2 4 3 2 2 3" xfId="18132" xr:uid="{00000000-0005-0000-0000-0000FD460000}"/>
    <cellStyle name="40% - Accent2 2 4 3 2 2_OATT calc" xfId="18133" xr:uid="{00000000-0005-0000-0000-0000FE460000}"/>
    <cellStyle name="40% - Accent2 2 4 3 2 3" xfId="18134" xr:uid="{00000000-0005-0000-0000-0000FF460000}"/>
    <cellStyle name="40% - Accent2 2 4 3 2 4" xfId="18135" xr:uid="{00000000-0005-0000-0000-000000470000}"/>
    <cellStyle name="40% - Accent2 2 4 3 2 5" xfId="18136" xr:uid="{00000000-0005-0000-0000-000001470000}"/>
    <cellStyle name="40% - Accent2 2 4 3 2_OATT calc" xfId="18137" xr:uid="{00000000-0005-0000-0000-000002470000}"/>
    <cellStyle name="40% - Accent2 2 4 3 3" xfId="18138" xr:uid="{00000000-0005-0000-0000-000003470000}"/>
    <cellStyle name="40% - Accent2 2 4 3 3 2" xfId="18139" xr:uid="{00000000-0005-0000-0000-000004470000}"/>
    <cellStyle name="40% - Accent2 2 4 3 3 2 2" xfId="18140" xr:uid="{00000000-0005-0000-0000-000005470000}"/>
    <cellStyle name="40% - Accent2 2 4 3 3 2 3" xfId="18141" xr:uid="{00000000-0005-0000-0000-000006470000}"/>
    <cellStyle name="40% - Accent2 2 4 3 3 2_OATT calc" xfId="18142" xr:uid="{00000000-0005-0000-0000-000007470000}"/>
    <cellStyle name="40% - Accent2 2 4 3 3 3" xfId="18143" xr:uid="{00000000-0005-0000-0000-000008470000}"/>
    <cellStyle name="40% - Accent2 2 4 3 3 4" xfId="18144" xr:uid="{00000000-0005-0000-0000-000009470000}"/>
    <cellStyle name="40% - Accent2 2 4 3 3_OATT calc" xfId="18145" xr:uid="{00000000-0005-0000-0000-00000A470000}"/>
    <cellStyle name="40% - Accent2 2 4 3 4" xfId="18146" xr:uid="{00000000-0005-0000-0000-00000B470000}"/>
    <cellStyle name="40% - Accent2 2 4 3 4 2" xfId="18147" xr:uid="{00000000-0005-0000-0000-00000C470000}"/>
    <cellStyle name="40% - Accent2 2 4 3 4 3" xfId="18148" xr:uid="{00000000-0005-0000-0000-00000D470000}"/>
    <cellStyle name="40% - Accent2 2 4 3 4_OATT calc" xfId="18149" xr:uid="{00000000-0005-0000-0000-00000E470000}"/>
    <cellStyle name="40% - Accent2 2 4 3 5" xfId="18150" xr:uid="{00000000-0005-0000-0000-00000F470000}"/>
    <cellStyle name="40% - Accent2 2 4 3 6" xfId="18151" xr:uid="{00000000-0005-0000-0000-000010470000}"/>
    <cellStyle name="40% - Accent2 2 4 3 7" xfId="18152" xr:uid="{00000000-0005-0000-0000-000011470000}"/>
    <cellStyle name="40% - Accent2 2 4 3 8" xfId="18153" xr:uid="{00000000-0005-0000-0000-000012470000}"/>
    <cellStyle name="40% - Accent2 2 4 3 9" xfId="18154" xr:uid="{00000000-0005-0000-0000-000013470000}"/>
    <cellStyle name="40% - Accent2 2 4 3_OATT calc" xfId="18155" xr:uid="{00000000-0005-0000-0000-000014470000}"/>
    <cellStyle name="40% - Accent2 2 4 4" xfId="18156" xr:uid="{00000000-0005-0000-0000-000015470000}"/>
    <cellStyle name="40% - Accent2 2 4 4 2" xfId="18157" xr:uid="{00000000-0005-0000-0000-000016470000}"/>
    <cellStyle name="40% - Accent2 2 4 4 2 2" xfId="18158" xr:uid="{00000000-0005-0000-0000-000017470000}"/>
    <cellStyle name="40% - Accent2 2 4 4 2 3" xfId="18159" xr:uid="{00000000-0005-0000-0000-000018470000}"/>
    <cellStyle name="40% - Accent2 2 4 4 2_OATT calc" xfId="18160" xr:uid="{00000000-0005-0000-0000-000019470000}"/>
    <cellStyle name="40% - Accent2 2 4 4 3" xfId="18161" xr:uid="{00000000-0005-0000-0000-00001A470000}"/>
    <cellStyle name="40% - Accent2 2 4 4 4" xfId="18162" xr:uid="{00000000-0005-0000-0000-00001B470000}"/>
    <cellStyle name="40% - Accent2 2 4 4 5" xfId="18163" xr:uid="{00000000-0005-0000-0000-00001C470000}"/>
    <cellStyle name="40% - Accent2 2 4 4_OATT calc" xfId="18164" xr:uid="{00000000-0005-0000-0000-00001D470000}"/>
    <cellStyle name="40% - Accent2 2 4 5" xfId="18165" xr:uid="{00000000-0005-0000-0000-00001E470000}"/>
    <cellStyle name="40% - Accent2 2 4 5 2" xfId="18166" xr:uid="{00000000-0005-0000-0000-00001F470000}"/>
    <cellStyle name="40% - Accent2 2 4 5 2 2" xfId="18167" xr:uid="{00000000-0005-0000-0000-000020470000}"/>
    <cellStyle name="40% - Accent2 2 4 5 2 3" xfId="18168" xr:uid="{00000000-0005-0000-0000-000021470000}"/>
    <cellStyle name="40% - Accent2 2 4 5 2_OATT calc" xfId="18169" xr:uid="{00000000-0005-0000-0000-000022470000}"/>
    <cellStyle name="40% - Accent2 2 4 5 3" xfId="18170" xr:uid="{00000000-0005-0000-0000-000023470000}"/>
    <cellStyle name="40% - Accent2 2 4 5 4" xfId="18171" xr:uid="{00000000-0005-0000-0000-000024470000}"/>
    <cellStyle name="40% - Accent2 2 4 5_OATT calc" xfId="18172" xr:uid="{00000000-0005-0000-0000-000025470000}"/>
    <cellStyle name="40% - Accent2 2 4 6" xfId="18173" xr:uid="{00000000-0005-0000-0000-000026470000}"/>
    <cellStyle name="40% - Accent2 2 4 6 2" xfId="18174" xr:uid="{00000000-0005-0000-0000-000027470000}"/>
    <cellStyle name="40% - Accent2 2 4 6 3" xfId="18175" xr:uid="{00000000-0005-0000-0000-000028470000}"/>
    <cellStyle name="40% - Accent2 2 4 6_OATT calc" xfId="18176" xr:uid="{00000000-0005-0000-0000-000029470000}"/>
    <cellStyle name="40% - Accent2 2 4 7" xfId="18177" xr:uid="{00000000-0005-0000-0000-00002A470000}"/>
    <cellStyle name="40% - Accent2 2 4 8" xfId="18178" xr:uid="{00000000-0005-0000-0000-00002B470000}"/>
    <cellStyle name="40% - Accent2 2 4 9" xfId="18179" xr:uid="{00000000-0005-0000-0000-00002C470000}"/>
    <cellStyle name="40% - Accent2 2 4_OATT calc" xfId="18180" xr:uid="{00000000-0005-0000-0000-00002D470000}"/>
    <cellStyle name="40% - Accent2 2 5" xfId="18181" xr:uid="{00000000-0005-0000-0000-00002E470000}"/>
    <cellStyle name="40% - Accent2 2 5 2" xfId="18182" xr:uid="{00000000-0005-0000-0000-00002F470000}"/>
    <cellStyle name="40% - Accent2 2 5 2 2" xfId="18183" xr:uid="{00000000-0005-0000-0000-000030470000}"/>
    <cellStyle name="40% - Accent2 2 5 2 3" xfId="18184" xr:uid="{00000000-0005-0000-0000-000031470000}"/>
    <cellStyle name="40% - Accent2 2 5 2_OATT calc" xfId="18185" xr:uid="{00000000-0005-0000-0000-000032470000}"/>
    <cellStyle name="40% - Accent2 2 5 3" xfId="18186" xr:uid="{00000000-0005-0000-0000-000033470000}"/>
    <cellStyle name="40% - Accent2 2 5 4" xfId="18187" xr:uid="{00000000-0005-0000-0000-000034470000}"/>
    <cellStyle name="40% - Accent2 2 5 5" xfId="18188" xr:uid="{00000000-0005-0000-0000-000035470000}"/>
    <cellStyle name="40% - Accent2 2 5_OATT calc" xfId="18189" xr:uid="{00000000-0005-0000-0000-000036470000}"/>
    <cellStyle name="40% - Accent2 2 6" xfId="18190" xr:uid="{00000000-0005-0000-0000-000037470000}"/>
    <cellStyle name="40% - Accent2 2 6 2" xfId="18191" xr:uid="{00000000-0005-0000-0000-000038470000}"/>
    <cellStyle name="40% - Accent2 2 6 2 2" xfId="18192" xr:uid="{00000000-0005-0000-0000-000039470000}"/>
    <cellStyle name="40% - Accent2 2 6 2 3" xfId="18193" xr:uid="{00000000-0005-0000-0000-00003A470000}"/>
    <cellStyle name="40% - Accent2 2 6 2_OATT calc" xfId="18194" xr:uid="{00000000-0005-0000-0000-00003B470000}"/>
    <cellStyle name="40% - Accent2 2 6 3" xfId="18195" xr:uid="{00000000-0005-0000-0000-00003C470000}"/>
    <cellStyle name="40% - Accent2 2 6 4" xfId="18196" xr:uid="{00000000-0005-0000-0000-00003D470000}"/>
    <cellStyle name="40% - Accent2 2 6_OATT calc" xfId="18197" xr:uid="{00000000-0005-0000-0000-00003E470000}"/>
    <cellStyle name="40% - Accent2 2 7" xfId="18198" xr:uid="{00000000-0005-0000-0000-00003F470000}"/>
    <cellStyle name="40% - Accent2 2 7 2" xfId="18199" xr:uid="{00000000-0005-0000-0000-000040470000}"/>
    <cellStyle name="40% - Accent2 2 7 3" xfId="18200" xr:uid="{00000000-0005-0000-0000-000041470000}"/>
    <cellStyle name="40% - Accent2 2 7_OATT calc" xfId="18201" xr:uid="{00000000-0005-0000-0000-000042470000}"/>
    <cellStyle name="40% - Accent2 2 8" xfId="18202" xr:uid="{00000000-0005-0000-0000-000043470000}"/>
    <cellStyle name="40% - Accent2 2 9" xfId="18203" xr:uid="{00000000-0005-0000-0000-000044470000}"/>
    <cellStyle name="40% - Accent2 2_OATT calc" xfId="18204" xr:uid="{00000000-0005-0000-0000-000045470000}"/>
    <cellStyle name="40% - Accent2 20" xfId="18205" xr:uid="{00000000-0005-0000-0000-000046470000}"/>
    <cellStyle name="40% - Accent2 3" xfId="18206" xr:uid="{00000000-0005-0000-0000-000047470000}"/>
    <cellStyle name="40% - Accent2 3 10" xfId="18207" xr:uid="{00000000-0005-0000-0000-000048470000}"/>
    <cellStyle name="40% - Accent2 3 11" xfId="18208" xr:uid="{00000000-0005-0000-0000-000049470000}"/>
    <cellStyle name="40% - Accent2 3 12" xfId="18209" xr:uid="{00000000-0005-0000-0000-00004A470000}"/>
    <cellStyle name="40% - Accent2 3 13" xfId="18210" xr:uid="{00000000-0005-0000-0000-00004B470000}"/>
    <cellStyle name="40% - Accent2 3 14" xfId="18211" xr:uid="{00000000-0005-0000-0000-00004C470000}"/>
    <cellStyle name="40% - Accent2 3 15" xfId="18212" xr:uid="{00000000-0005-0000-0000-00004D470000}"/>
    <cellStyle name="40% - Accent2 3 16" xfId="55372" xr:uid="{00000000-0005-0000-0000-00004E470000}"/>
    <cellStyle name="40% - Accent2 3 2" xfId="18213" xr:uid="{00000000-0005-0000-0000-00004F470000}"/>
    <cellStyle name="40% - Accent2 3 2 10" xfId="18214" xr:uid="{00000000-0005-0000-0000-000050470000}"/>
    <cellStyle name="40% - Accent2 3 2 11" xfId="18215" xr:uid="{00000000-0005-0000-0000-000051470000}"/>
    <cellStyle name="40% - Accent2 3 2 12" xfId="18216" xr:uid="{00000000-0005-0000-0000-000052470000}"/>
    <cellStyle name="40% - Accent2 3 2 13" xfId="18217" xr:uid="{00000000-0005-0000-0000-000053470000}"/>
    <cellStyle name="40% - Accent2 3 2 14" xfId="18218" xr:uid="{00000000-0005-0000-0000-000054470000}"/>
    <cellStyle name="40% - Accent2 3 2 2" xfId="18219" xr:uid="{00000000-0005-0000-0000-000055470000}"/>
    <cellStyle name="40% - Accent2 3 2 2 10" xfId="18220" xr:uid="{00000000-0005-0000-0000-000056470000}"/>
    <cellStyle name="40% - Accent2 3 2 2 11" xfId="18221" xr:uid="{00000000-0005-0000-0000-000057470000}"/>
    <cellStyle name="40% - Accent2 3 2 2 12" xfId="18222" xr:uid="{00000000-0005-0000-0000-000058470000}"/>
    <cellStyle name="40% - Accent2 3 2 2 2" xfId="18223" xr:uid="{00000000-0005-0000-0000-000059470000}"/>
    <cellStyle name="40% - Accent2 3 2 2 2 10" xfId="18224" xr:uid="{00000000-0005-0000-0000-00005A470000}"/>
    <cellStyle name="40% - Accent2 3 2 2 2 11" xfId="18225" xr:uid="{00000000-0005-0000-0000-00005B470000}"/>
    <cellStyle name="40% - Accent2 3 2 2 2 2" xfId="18226" xr:uid="{00000000-0005-0000-0000-00005C470000}"/>
    <cellStyle name="40% - Accent2 3 2 2 2 2 10" xfId="18227" xr:uid="{00000000-0005-0000-0000-00005D470000}"/>
    <cellStyle name="40% - Accent2 3 2 2 2 2 11" xfId="18228" xr:uid="{00000000-0005-0000-0000-00005E470000}"/>
    <cellStyle name="40% - Accent2 3 2 2 2 2 2" xfId="18229" xr:uid="{00000000-0005-0000-0000-00005F470000}"/>
    <cellStyle name="40% - Accent2 3 2 2 2 2 2 2" xfId="18230" xr:uid="{00000000-0005-0000-0000-000060470000}"/>
    <cellStyle name="40% - Accent2 3 2 2 2 2 2 2 2" xfId="18231" xr:uid="{00000000-0005-0000-0000-000061470000}"/>
    <cellStyle name="40% - Accent2 3 2 2 2 2 2 2 3" xfId="18232" xr:uid="{00000000-0005-0000-0000-000062470000}"/>
    <cellStyle name="40% - Accent2 3 2 2 2 2 2 2_OATT calc" xfId="18233" xr:uid="{00000000-0005-0000-0000-000063470000}"/>
    <cellStyle name="40% - Accent2 3 2 2 2 2 2 3" xfId="18234" xr:uid="{00000000-0005-0000-0000-000064470000}"/>
    <cellStyle name="40% - Accent2 3 2 2 2 2 2 4" xfId="18235" xr:uid="{00000000-0005-0000-0000-000065470000}"/>
    <cellStyle name="40% - Accent2 3 2 2 2 2 2 5" xfId="18236" xr:uid="{00000000-0005-0000-0000-000066470000}"/>
    <cellStyle name="40% - Accent2 3 2 2 2 2 2_OATT calc" xfId="18237" xr:uid="{00000000-0005-0000-0000-000067470000}"/>
    <cellStyle name="40% - Accent2 3 2 2 2 2 3" xfId="18238" xr:uid="{00000000-0005-0000-0000-000068470000}"/>
    <cellStyle name="40% - Accent2 3 2 2 2 2 3 2" xfId="18239" xr:uid="{00000000-0005-0000-0000-000069470000}"/>
    <cellStyle name="40% - Accent2 3 2 2 2 2 3 2 2" xfId="18240" xr:uid="{00000000-0005-0000-0000-00006A470000}"/>
    <cellStyle name="40% - Accent2 3 2 2 2 2 3 2 3" xfId="18241" xr:uid="{00000000-0005-0000-0000-00006B470000}"/>
    <cellStyle name="40% - Accent2 3 2 2 2 2 3 2_OATT calc" xfId="18242" xr:uid="{00000000-0005-0000-0000-00006C470000}"/>
    <cellStyle name="40% - Accent2 3 2 2 2 2 3 3" xfId="18243" xr:uid="{00000000-0005-0000-0000-00006D470000}"/>
    <cellStyle name="40% - Accent2 3 2 2 2 2 3 4" xfId="18244" xr:uid="{00000000-0005-0000-0000-00006E470000}"/>
    <cellStyle name="40% - Accent2 3 2 2 2 2 3_OATT calc" xfId="18245" xr:uid="{00000000-0005-0000-0000-00006F470000}"/>
    <cellStyle name="40% - Accent2 3 2 2 2 2 4" xfId="18246" xr:uid="{00000000-0005-0000-0000-000070470000}"/>
    <cellStyle name="40% - Accent2 3 2 2 2 2 4 2" xfId="18247" xr:uid="{00000000-0005-0000-0000-000071470000}"/>
    <cellStyle name="40% - Accent2 3 2 2 2 2 4 3" xfId="18248" xr:uid="{00000000-0005-0000-0000-000072470000}"/>
    <cellStyle name="40% - Accent2 3 2 2 2 2 4_OATT calc" xfId="18249" xr:uid="{00000000-0005-0000-0000-000073470000}"/>
    <cellStyle name="40% - Accent2 3 2 2 2 2 5" xfId="18250" xr:uid="{00000000-0005-0000-0000-000074470000}"/>
    <cellStyle name="40% - Accent2 3 2 2 2 2 6" xfId="18251" xr:uid="{00000000-0005-0000-0000-000075470000}"/>
    <cellStyle name="40% - Accent2 3 2 2 2 2 7" xfId="18252" xr:uid="{00000000-0005-0000-0000-000076470000}"/>
    <cellStyle name="40% - Accent2 3 2 2 2 2 8" xfId="18253" xr:uid="{00000000-0005-0000-0000-000077470000}"/>
    <cellStyle name="40% - Accent2 3 2 2 2 2 9" xfId="18254" xr:uid="{00000000-0005-0000-0000-000078470000}"/>
    <cellStyle name="40% - Accent2 3 2 2 2 2_OATT calc" xfId="18255" xr:uid="{00000000-0005-0000-0000-000079470000}"/>
    <cellStyle name="40% - Accent2 3 2 2 2 3" xfId="18256" xr:uid="{00000000-0005-0000-0000-00007A470000}"/>
    <cellStyle name="40% - Accent2 3 2 2 2 3 2" xfId="18257" xr:uid="{00000000-0005-0000-0000-00007B470000}"/>
    <cellStyle name="40% - Accent2 3 2 2 2 3 2 2" xfId="18258" xr:uid="{00000000-0005-0000-0000-00007C470000}"/>
    <cellStyle name="40% - Accent2 3 2 2 2 3 2 3" xfId="18259" xr:uid="{00000000-0005-0000-0000-00007D470000}"/>
    <cellStyle name="40% - Accent2 3 2 2 2 3 2_OATT calc" xfId="18260" xr:uid="{00000000-0005-0000-0000-00007E470000}"/>
    <cellStyle name="40% - Accent2 3 2 2 2 3 3" xfId="18261" xr:uid="{00000000-0005-0000-0000-00007F470000}"/>
    <cellStyle name="40% - Accent2 3 2 2 2 3 4" xfId="18262" xr:uid="{00000000-0005-0000-0000-000080470000}"/>
    <cellStyle name="40% - Accent2 3 2 2 2 3 5" xfId="18263" xr:uid="{00000000-0005-0000-0000-000081470000}"/>
    <cellStyle name="40% - Accent2 3 2 2 2 3_OATT calc" xfId="18264" xr:uid="{00000000-0005-0000-0000-000082470000}"/>
    <cellStyle name="40% - Accent2 3 2 2 2 4" xfId="18265" xr:uid="{00000000-0005-0000-0000-000083470000}"/>
    <cellStyle name="40% - Accent2 3 2 2 2 4 2" xfId="18266" xr:uid="{00000000-0005-0000-0000-000084470000}"/>
    <cellStyle name="40% - Accent2 3 2 2 2 4 2 2" xfId="18267" xr:uid="{00000000-0005-0000-0000-000085470000}"/>
    <cellStyle name="40% - Accent2 3 2 2 2 4 2 3" xfId="18268" xr:uid="{00000000-0005-0000-0000-000086470000}"/>
    <cellStyle name="40% - Accent2 3 2 2 2 4 2_OATT calc" xfId="18269" xr:uid="{00000000-0005-0000-0000-000087470000}"/>
    <cellStyle name="40% - Accent2 3 2 2 2 4 3" xfId="18270" xr:uid="{00000000-0005-0000-0000-000088470000}"/>
    <cellStyle name="40% - Accent2 3 2 2 2 4 4" xfId="18271" xr:uid="{00000000-0005-0000-0000-000089470000}"/>
    <cellStyle name="40% - Accent2 3 2 2 2 4_OATT calc" xfId="18272" xr:uid="{00000000-0005-0000-0000-00008A470000}"/>
    <cellStyle name="40% - Accent2 3 2 2 2 5" xfId="18273" xr:uid="{00000000-0005-0000-0000-00008B470000}"/>
    <cellStyle name="40% - Accent2 3 2 2 2 5 2" xfId="18274" xr:uid="{00000000-0005-0000-0000-00008C470000}"/>
    <cellStyle name="40% - Accent2 3 2 2 2 5 3" xfId="18275" xr:uid="{00000000-0005-0000-0000-00008D470000}"/>
    <cellStyle name="40% - Accent2 3 2 2 2 5_OATT calc" xfId="18276" xr:uid="{00000000-0005-0000-0000-00008E470000}"/>
    <cellStyle name="40% - Accent2 3 2 2 2 6" xfId="18277" xr:uid="{00000000-0005-0000-0000-00008F470000}"/>
    <cellStyle name="40% - Accent2 3 2 2 2 7" xfId="18278" xr:uid="{00000000-0005-0000-0000-000090470000}"/>
    <cellStyle name="40% - Accent2 3 2 2 2 8" xfId="18279" xr:uid="{00000000-0005-0000-0000-000091470000}"/>
    <cellStyle name="40% - Accent2 3 2 2 2 9" xfId="18280" xr:uid="{00000000-0005-0000-0000-000092470000}"/>
    <cellStyle name="40% - Accent2 3 2 2 2_OATT calc" xfId="18281" xr:uid="{00000000-0005-0000-0000-000093470000}"/>
    <cellStyle name="40% - Accent2 3 2 2 3" xfId="18282" xr:uid="{00000000-0005-0000-0000-000094470000}"/>
    <cellStyle name="40% - Accent2 3 2 2 3 10" xfId="18283" xr:uid="{00000000-0005-0000-0000-000095470000}"/>
    <cellStyle name="40% - Accent2 3 2 2 3 11" xfId="18284" xr:uid="{00000000-0005-0000-0000-000096470000}"/>
    <cellStyle name="40% - Accent2 3 2 2 3 2" xfId="18285" xr:uid="{00000000-0005-0000-0000-000097470000}"/>
    <cellStyle name="40% - Accent2 3 2 2 3 2 2" xfId="18286" xr:uid="{00000000-0005-0000-0000-000098470000}"/>
    <cellStyle name="40% - Accent2 3 2 2 3 2 2 2" xfId="18287" xr:uid="{00000000-0005-0000-0000-000099470000}"/>
    <cellStyle name="40% - Accent2 3 2 2 3 2 2 3" xfId="18288" xr:uid="{00000000-0005-0000-0000-00009A470000}"/>
    <cellStyle name="40% - Accent2 3 2 2 3 2 2_OATT calc" xfId="18289" xr:uid="{00000000-0005-0000-0000-00009B470000}"/>
    <cellStyle name="40% - Accent2 3 2 2 3 2 3" xfId="18290" xr:uid="{00000000-0005-0000-0000-00009C470000}"/>
    <cellStyle name="40% - Accent2 3 2 2 3 2 4" xfId="18291" xr:uid="{00000000-0005-0000-0000-00009D470000}"/>
    <cellStyle name="40% - Accent2 3 2 2 3 2 5" xfId="18292" xr:uid="{00000000-0005-0000-0000-00009E470000}"/>
    <cellStyle name="40% - Accent2 3 2 2 3 2_OATT calc" xfId="18293" xr:uid="{00000000-0005-0000-0000-00009F470000}"/>
    <cellStyle name="40% - Accent2 3 2 2 3 3" xfId="18294" xr:uid="{00000000-0005-0000-0000-0000A0470000}"/>
    <cellStyle name="40% - Accent2 3 2 2 3 3 2" xfId="18295" xr:uid="{00000000-0005-0000-0000-0000A1470000}"/>
    <cellStyle name="40% - Accent2 3 2 2 3 3 2 2" xfId="18296" xr:uid="{00000000-0005-0000-0000-0000A2470000}"/>
    <cellStyle name="40% - Accent2 3 2 2 3 3 2 3" xfId="18297" xr:uid="{00000000-0005-0000-0000-0000A3470000}"/>
    <cellStyle name="40% - Accent2 3 2 2 3 3 2_OATT calc" xfId="18298" xr:uid="{00000000-0005-0000-0000-0000A4470000}"/>
    <cellStyle name="40% - Accent2 3 2 2 3 3 3" xfId="18299" xr:uid="{00000000-0005-0000-0000-0000A5470000}"/>
    <cellStyle name="40% - Accent2 3 2 2 3 3 4" xfId="18300" xr:uid="{00000000-0005-0000-0000-0000A6470000}"/>
    <cellStyle name="40% - Accent2 3 2 2 3 3_OATT calc" xfId="18301" xr:uid="{00000000-0005-0000-0000-0000A7470000}"/>
    <cellStyle name="40% - Accent2 3 2 2 3 4" xfId="18302" xr:uid="{00000000-0005-0000-0000-0000A8470000}"/>
    <cellStyle name="40% - Accent2 3 2 2 3 4 2" xfId="18303" xr:uid="{00000000-0005-0000-0000-0000A9470000}"/>
    <cellStyle name="40% - Accent2 3 2 2 3 4 3" xfId="18304" xr:uid="{00000000-0005-0000-0000-0000AA470000}"/>
    <cellStyle name="40% - Accent2 3 2 2 3 4_OATT calc" xfId="18305" xr:uid="{00000000-0005-0000-0000-0000AB470000}"/>
    <cellStyle name="40% - Accent2 3 2 2 3 5" xfId="18306" xr:uid="{00000000-0005-0000-0000-0000AC470000}"/>
    <cellStyle name="40% - Accent2 3 2 2 3 6" xfId="18307" xr:uid="{00000000-0005-0000-0000-0000AD470000}"/>
    <cellStyle name="40% - Accent2 3 2 2 3 7" xfId="18308" xr:uid="{00000000-0005-0000-0000-0000AE470000}"/>
    <cellStyle name="40% - Accent2 3 2 2 3 8" xfId="18309" xr:uid="{00000000-0005-0000-0000-0000AF470000}"/>
    <cellStyle name="40% - Accent2 3 2 2 3 9" xfId="18310" xr:uid="{00000000-0005-0000-0000-0000B0470000}"/>
    <cellStyle name="40% - Accent2 3 2 2 3_OATT calc" xfId="18311" xr:uid="{00000000-0005-0000-0000-0000B1470000}"/>
    <cellStyle name="40% - Accent2 3 2 2 4" xfId="18312" xr:uid="{00000000-0005-0000-0000-0000B2470000}"/>
    <cellStyle name="40% - Accent2 3 2 2 4 2" xfId="18313" xr:uid="{00000000-0005-0000-0000-0000B3470000}"/>
    <cellStyle name="40% - Accent2 3 2 2 4 2 2" xfId="18314" xr:uid="{00000000-0005-0000-0000-0000B4470000}"/>
    <cellStyle name="40% - Accent2 3 2 2 4 2 3" xfId="18315" xr:uid="{00000000-0005-0000-0000-0000B5470000}"/>
    <cellStyle name="40% - Accent2 3 2 2 4 2_OATT calc" xfId="18316" xr:uid="{00000000-0005-0000-0000-0000B6470000}"/>
    <cellStyle name="40% - Accent2 3 2 2 4 3" xfId="18317" xr:uid="{00000000-0005-0000-0000-0000B7470000}"/>
    <cellStyle name="40% - Accent2 3 2 2 4 4" xfId="18318" xr:uid="{00000000-0005-0000-0000-0000B8470000}"/>
    <cellStyle name="40% - Accent2 3 2 2 4 5" xfId="18319" xr:uid="{00000000-0005-0000-0000-0000B9470000}"/>
    <cellStyle name="40% - Accent2 3 2 2 4_OATT calc" xfId="18320" xr:uid="{00000000-0005-0000-0000-0000BA470000}"/>
    <cellStyle name="40% - Accent2 3 2 2 5" xfId="18321" xr:uid="{00000000-0005-0000-0000-0000BB470000}"/>
    <cellStyle name="40% - Accent2 3 2 2 5 2" xfId="18322" xr:uid="{00000000-0005-0000-0000-0000BC470000}"/>
    <cellStyle name="40% - Accent2 3 2 2 5 2 2" xfId="18323" xr:uid="{00000000-0005-0000-0000-0000BD470000}"/>
    <cellStyle name="40% - Accent2 3 2 2 5 2 3" xfId="18324" xr:uid="{00000000-0005-0000-0000-0000BE470000}"/>
    <cellStyle name="40% - Accent2 3 2 2 5 2_OATT calc" xfId="18325" xr:uid="{00000000-0005-0000-0000-0000BF470000}"/>
    <cellStyle name="40% - Accent2 3 2 2 5 3" xfId="18326" xr:uid="{00000000-0005-0000-0000-0000C0470000}"/>
    <cellStyle name="40% - Accent2 3 2 2 5 4" xfId="18327" xr:uid="{00000000-0005-0000-0000-0000C1470000}"/>
    <cellStyle name="40% - Accent2 3 2 2 5_OATT calc" xfId="18328" xr:uid="{00000000-0005-0000-0000-0000C2470000}"/>
    <cellStyle name="40% - Accent2 3 2 2 6" xfId="18329" xr:uid="{00000000-0005-0000-0000-0000C3470000}"/>
    <cellStyle name="40% - Accent2 3 2 2 6 2" xfId="18330" xr:uid="{00000000-0005-0000-0000-0000C4470000}"/>
    <cellStyle name="40% - Accent2 3 2 2 6 3" xfId="18331" xr:uid="{00000000-0005-0000-0000-0000C5470000}"/>
    <cellStyle name="40% - Accent2 3 2 2 6_OATT calc" xfId="18332" xr:uid="{00000000-0005-0000-0000-0000C6470000}"/>
    <cellStyle name="40% - Accent2 3 2 2 7" xfId="18333" xr:uid="{00000000-0005-0000-0000-0000C7470000}"/>
    <cellStyle name="40% - Accent2 3 2 2 8" xfId="18334" xr:uid="{00000000-0005-0000-0000-0000C8470000}"/>
    <cellStyle name="40% - Accent2 3 2 2 9" xfId="18335" xr:uid="{00000000-0005-0000-0000-0000C9470000}"/>
    <cellStyle name="40% - Accent2 3 2 2_OATT calc" xfId="18336" xr:uid="{00000000-0005-0000-0000-0000CA470000}"/>
    <cellStyle name="40% - Accent2 3 2 3" xfId="18337" xr:uid="{00000000-0005-0000-0000-0000CB470000}"/>
    <cellStyle name="40% - Accent2 3 2 3 10" xfId="18338" xr:uid="{00000000-0005-0000-0000-0000CC470000}"/>
    <cellStyle name="40% - Accent2 3 2 3 11" xfId="18339" xr:uid="{00000000-0005-0000-0000-0000CD470000}"/>
    <cellStyle name="40% - Accent2 3 2 3 12" xfId="18340" xr:uid="{00000000-0005-0000-0000-0000CE470000}"/>
    <cellStyle name="40% - Accent2 3 2 3 2" xfId="18341" xr:uid="{00000000-0005-0000-0000-0000CF470000}"/>
    <cellStyle name="40% - Accent2 3 2 3 2 10" xfId="18342" xr:uid="{00000000-0005-0000-0000-0000D0470000}"/>
    <cellStyle name="40% - Accent2 3 2 3 2 11" xfId="18343" xr:uid="{00000000-0005-0000-0000-0000D1470000}"/>
    <cellStyle name="40% - Accent2 3 2 3 2 2" xfId="18344" xr:uid="{00000000-0005-0000-0000-0000D2470000}"/>
    <cellStyle name="40% - Accent2 3 2 3 2 2 10" xfId="18345" xr:uid="{00000000-0005-0000-0000-0000D3470000}"/>
    <cellStyle name="40% - Accent2 3 2 3 2 2 11" xfId="18346" xr:uid="{00000000-0005-0000-0000-0000D4470000}"/>
    <cellStyle name="40% - Accent2 3 2 3 2 2 2" xfId="18347" xr:uid="{00000000-0005-0000-0000-0000D5470000}"/>
    <cellStyle name="40% - Accent2 3 2 3 2 2 2 2" xfId="18348" xr:uid="{00000000-0005-0000-0000-0000D6470000}"/>
    <cellStyle name="40% - Accent2 3 2 3 2 2 2 2 2" xfId="18349" xr:uid="{00000000-0005-0000-0000-0000D7470000}"/>
    <cellStyle name="40% - Accent2 3 2 3 2 2 2 2 3" xfId="18350" xr:uid="{00000000-0005-0000-0000-0000D8470000}"/>
    <cellStyle name="40% - Accent2 3 2 3 2 2 2 2_OATT calc" xfId="18351" xr:uid="{00000000-0005-0000-0000-0000D9470000}"/>
    <cellStyle name="40% - Accent2 3 2 3 2 2 2 3" xfId="18352" xr:uid="{00000000-0005-0000-0000-0000DA470000}"/>
    <cellStyle name="40% - Accent2 3 2 3 2 2 2 4" xfId="18353" xr:uid="{00000000-0005-0000-0000-0000DB470000}"/>
    <cellStyle name="40% - Accent2 3 2 3 2 2 2 5" xfId="18354" xr:uid="{00000000-0005-0000-0000-0000DC470000}"/>
    <cellStyle name="40% - Accent2 3 2 3 2 2 2_OATT calc" xfId="18355" xr:uid="{00000000-0005-0000-0000-0000DD470000}"/>
    <cellStyle name="40% - Accent2 3 2 3 2 2 3" xfId="18356" xr:uid="{00000000-0005-0000-0000-0000DE470000}"/>
    <cellStyle name="40% - Accent2 3 2 3 2 2 3 2" xfId="18357" xr:uid="{00000000-0005-0000-0000-0000DF470000}"/>
    <cellStyle name="40% - Accent2 3 2 3 2 2 3 2 2" xfId="18358" xr:uid="{00000000-0005-0000-0000-0000E0470000}"/>
    <cellStyle name="40% - Accent2 3 2 3 2 2 3 2 3" xfId="18359" xr:uid="{00000000-0005-0000-0000-0000E1470000}"/>
    <cellStyle name="40% - Accent2 3 2 3 2 2 3 2_OATT calc" xfId="18360" xr:uid="{00000000-0005-0000-0000-0000E2470000}"/>
    <cellStyle name="40% - Accent2 3 2 3 2 2 3 3" xfId="18361" xr:uid="{00000000-0005-0000-0000-0000E3470000}"/>
    <cellStyle name="40% - Accent2 3 2 3 2 2 3 4" xfId="18362" xr:uid="{00000000-0005-0000-0000-0000E4470000}"/>
    <cellStyle name="40% - Accent2 3 2 3 2 2 3_OATT calc" xfId="18363" xr:uid="{00000000-0005-0000-0000-0000E5470000}"/>
    <cellStyle name="40% - Accent2 3 2 3 2 2 4" xfId="18364" xr:uid="{00000000-0005-0000-0000-0000E6470000}"/>
    <cellStyle name="40% - Accent2 3 2 3 2 2 4 2" xfId="18365" xr:uid="{00000000-0005-0000-0000-0000E7470000}"/>
    <cellStyle name="40% - Accent2 3 2 3 2 2 4 3" xfId="18366" xr:uid="{00000000-0005-0000-0000-0000E8470000}"/>
    <cellStyle name="40% - Accent2 3 2 3 2 2 4_OATT calc" xfId="18367" xr:uid="{00000000-0005-0000-0000-0000E9470000}"/>
    <cellStyle name="40% - Accent2 3 2 3 2 2 5" xfId="18368" xr:uid="{00000000-0005-0000-0000-0000EA470000}"/>
    <cellStyle name="40% - Accent2 3 2 3 2 2 6" xfId="18369" xr:uid="{00000000-0005-0000-0000-0000EB470000}"/>
    <cellStyle name="40% - Accent2 3 2 3 2 2 7" xfId="18370" xr:uid="{00000000-0005-0000-0000-0000EC470000}"/>
    <cellStyle name="40% - Accent2 3 2 3 2 2 8" xfId="18371" xr:uid="{00000000-0005-0000-0000-0000ED470000}"/>
    <cellStyle name="40% - Accent2 3 2 3 2 2 9" xfId="18372" xr:uid="{00000000-0005-0000-0000-0000EE470000}"/>
    <cellStyle name="40% - Accent2 3 2 3 2 2_OATT calc" xfId="18373" xr:uid="{00000000-0005-0000-0000-0000EF470000}"/>
    <cellStyle name="40% - Accent2 3 2 3 2 3" xfId="18374" xr:uid="{00000000-0005-0000-0000-0000F0470000}"/>
    <cellStyle name="40% - Accent2 3 2 3 2 3 2" xfId="18375" xr:uid="{00000000-0005-0000-0000-0000F1470000}"/>
    <cellStyle name="40% - Accent2 3 2 3 2 3 2 2" xfId="18376" xr:uid="{00000000-0005-0000-0000-0000F2470000}"/>
    <cellStyle name="40% - Accent2 3 2 3 2 3 2 3" xfId="18377" xr:uid="{00000000-0005-0000-0000-0000F3470000}"/>
    <cellStyle name="40% - Accent2 3 2 3 2 3 2_OATT calc" xfId="18378" xr:uid="{00000000-0005-0000-0000-0000F4470000}"/>
    <cellStyle name="40% - Accent2 3 2 3 2 3 3" xfId="18379" xr:uid="{00000000-0005-0000-0000-0000F5470000}"/>
    <cellStyle name="40% - Accent2 3 2 3 2 3 4" xfId="18380" xr:uid="{00000000-0005-0000-0000-0000F6470000}"/>
    <cellStyle name="40% - Accent2 3 2 3 2 3 5" xfId="18381" xr:uid="{00000000-0005-0000-0000-0000F7470000}"/>
    <cellStyle name="40% - Accent2 3 2 3 2 3_OATT calc" xfId="18382" xr:uid="{00000000-0005-0000-0000-0000F8470000}"/>
    <cellStyle name="40% - Accent2 3 2 3 2 4" xfId="18383" xr:uid="{00000000-0005-0000-0000-0000F9470000}"/>
    <cellStyle name="40% - Accent2 3 2 3 2 4 2" xfId="18384" xr:uid="{00000000-0005-0000-0000-0000FA470000}"/>
    <cellStyle name="40% - Accent2 3 2 3 2 4 2 2" xfId="18385" xr:uid="{00000000-0005-0000-0000-0000FB470000}"/>
    <cellStyle name="40% - Accent2 3 2 3 2 4 2 3" xfId="18386" xr:uid="{00000000-0005-0000-0000-0000FC470000}"/>
    <cellStyle name="40% - Accent2 3 2 3 2 4 2_OATT calc" xfId="18387" xr:uid="{00000000-0005-0000-0000-0000FD470000}"/>
    <cellStyle name="40% - Accent2 3 2 3 2 4 3" xfId="18388" xr:uid="{00000000-0005-0000-0000-0000FE470000}"/>
    <cellStyle name="40% - Accent2 3 2 3 2 4 4" xfId="18389" xr:uid="{00000000-0005-0000-0000-0000FF470000}"/>
    <cellStyle name="40% - Accent2 3 2 3 2 4_OATT calc" xfId="18390" xr:uid="{00000000-0005-0000-0000-000000480000}"/>
    <cellStyle name="40% - Accent2 3 2 3 2 5" xfId="18391" xr:uid="{00000000-0005-0000-0000-000001480000}"/>
    <cellStyle name="40% - Accent2 3 2 3 2 5 2" xfId="18392" xr:uid="{00000000-0005-0000-0000-000002480000}"/>
    <cellStyle name="40% - Accent2 3 2 3 2 5 3" xfId="18393" xr:uid="{00000000-0005-0000-0000-000003480000}"/>
    <cellStyle name="40% - Accent2 3 2 3 2 5_OATT calc" xfId="18394" xr:uid="{00000000-0005-0000-0000-000004480000}"/>
    <cellStyle name="40% - Accent2 3 2 3 2 6" xfId="18395" xr:uid="{00000000-0005-0000-0000-000005480000}"/>
    <cellStyle name="40% - Accent2 3 2 3 2 7" xfId="18396" xr:uid="{00000000-0005-0000-0000-000006480000}"/>
    <cellStyle name="40% - Accent2 3 2 3 2 8" xfId="18397" xr:uid="{00000000-0005-0000-0000-000007480000}"/>
    <cellStyle name="40% - Accent2 3 2 3 2 9" xfId="18398" xr:uid="{00000000-0005-0000-0000-000008480000}"/>
    <cellStyle name="40% - Accent2 3 2 3 2_OATT calc" xfId="18399" xr:uid="{00000000-0005-0000-0000-000009480000}"/>
    <cellStyle name="40% - Accent2 3 2 3 3" xfId="18400" xr:uid="{00000000-0005-0000-0000-00000A480000}"/>
    <cellStyle name="40% - Accent2 3 2 3 3 10" xfId="18401" xr:uid="{00000000-0005-0000-0000-00000B480000}"/>
    <cellStyle name="40% - Accent2 3 2 3 3 11" xfId="18402" xr:uid="{00000000-0005-0000-0000-00000C480000}"/>
    <cellStyle name="40% - Accent2 3 2 3 3 2" xfId="18403" xr:uid="{00000000-0005-0000-0000-00000D480000}"/>
    <cellStyle name="40% - Accent2 3 2 3 3 2 2" xfId="18404" xr:uid="{00000000-0005-0000-0000-00000E480000}"/>
    <cellStyle name="40% - Accent2 3 2 3 3 2 2 2" xfId="18405" xr:uid="{00000000-0005-0000-0000-00000F480000}"/>
    <cellStyle name="40% - Accent2 3 2 3 3 2 2 3" xfId="18406" xr:uid="{00000000-0005-0000-0000-000010480000}"/>
    <cellStyle name="40% - Accent2 3 2 3 3 2 2_OATT calc" xfId="18407" xr:uid="{00000000-0005-0000-0000-000011480000}"/>
    <cellStyle name="40% - Accent2 3 2 3 3 2 3" xfId="18408" xr:uid="{00000000-0005-0000-0000-000012480000}"/>
    <cellStyle name="40% - Accent2 3 2 3 3 2 4" xfId="18409" xr:uid="{00000000-0005-0000-0000-000013480000}"/>
    <cellStyle name="40% - Accent2 3 2 3 3 2 5" xfId="18410" xr:uid="{00000000-0005-0000-0000-000014480000}"/>
    <cellStyle name="40% - Accent2 3 2 3 3 2_OATT calc" xfId="18411" xr:uid="{00000000-0005-0000-0000-000015480000}"/>
    <cellStyle name="40% - Accent2 3 2 3 3 3" xfId="18412" xr:uid="{00000000-0005-0000-0000-000016480000}"/>
    <cellStyle name="40% - Accent2 3 2 3 3 3 2" xfId="18413" xr:uid="{00000000-0005-0000-0000-000017480000}"/>
    <cellStyle name="40% - Accent2 3 2 3 3 3 2 2" xfId="18414" xr:uid="{00000000-0005-0000-0000-000018480000}"/>
    <cellStyle name="40% - Accent2 3 2 3 3 3 2 3" xfId="18415" xr:uid="{00000000-0005-0000-0000-000019480000}"/>
    <cellStyle name="40% - Accent2 3 2 3 3 3 2_OATT calc" xfId="18416" xr:uid="{00000000-0005-0000-0000-00001A480000}"/>
    <cellStyle name="40% - Accent2 3 2 3 3 3 3" xfId="18417" xr:uid="{00000000-0005-0000-0000-00001B480000}"/>
    <cellStyle name="40% - Accent2 3 2 3 3 3 4" xfId="18418" xr:uid="{00000000-0005-0000-0000-00001C480000}"/>
    <cellStyle name="40% - Accent2 3 2 3 3 3_OATT calc" xfId="18419" xr:uid="{00000000-0005-0000-0000-00001D480000}"/>
    <cellStyle name="40% - Accent2 3 2 3 3 4" xfId="18420" xr:uid="{00000000-0005-0000-0000-00001E480000}"/>
    <cellStyle name="40% - Accent2 3 2 3 3 4 2" xfId="18421" xr:uid="{00000000-0005-0000-0000-00001F480000}"/>
    <cellStyle name="40% - Accent2 3 2 3 3 4 3" xfId="18422" xr:uid="{00000000-0005-0000-0000-000020480000}"/>
    <cellStyle name="40% - Accent2 3 2 3 3 4_OATT calc" xfId="18423" xr:uid="{00000000-0005-0000-0000-000021480000}"/>
    <cellStyle name="40% - Accent2 3 2 3 3 5" xfId="18424" xr:uid="{00000000-0005-0000-0000-000022480000}"/>
    <cellStyle name="40% - Accent2 3 2 3 3 6" xfId="18425" xr:uid="{00000000-0005-0000-0000-000023480000}"/>
    <cellStyle name="40% - Accent2 3 2 3 3 7" xfId="18426" xr:uid="{00000000-0005-0000-0000-000024480000}"/>
    <cellStyle name="40% - Accent2 3 2 3 3 8" xfId="18427" xr:uid="{00000000-0005-0000-0000-000025480000}"/>
    <cellStyle name="40% - Accent2 3 2 3 3 9" xfId="18428" xr:uid="{00000000-0005-0000-0000-000026480000}"/>
    <cellStyle name="40% - Accent2 3 2 3 3_OATT calc" xfId="18429" xr:uid="{00000000-0005-0000-0000-000027480000}"/>
    <cellStyle name="40% - Accent2 3 2 3 4" xfId="18430" xr:uid="{00000000-0005-0000-0000-000028480000}"/>
    <cellStyle name="40% - Accent2 3 2 3 4 2" xfId="18431" xr:uid="{00000000-0005-0000-0000-000029480000}"/>
    <cellStyle name="40% - Accent2 3 2 3 4 2 2" xfId="18432" xr:uid="{00000000-0005-0000-0000-00002A480000}"/>
    <cellStyle name="40% - Accent2 3 2 3 4 2 3" xfId="18433" xr:uid="{00000000-0005-0000-0000-00002B480000}"/>
    <cellStyle name="40% - Accent2 3 2 3 4 2_OATT calc" xfId="18434" xr:uid="{00000000-0005-0000-0000-00002C480000}"/>
    <cellStyle name="40% - Accent2 3 2 3 4 3" xfId="18435" xr:uid="{00000000-0005-0000-0000-00002D480000}"/>
    <cellStyle name="40% - Accent2 3 2 3 4 4" xfId="18436" xr:uid="{00000000-0005-0000-0000-00002E480000}"/>
    <cellStyle name="40% - Accent2 3 2 3 4 5" xfId="18437" xr:uid="{00000000-0005-0000-0000-00002F480000}"/>
    <cellStyle name="40% - Accent2 3 2 3 4_OATT calc" xfId="18438" xr:uid="{00000000-0005-0000-0000-000030480000}"/>
    <cellStyle name="40% - Accent2 3 2 3 5" xfId="18439" xr:uid="{00000000-0005-0000-0000-000031480000}"/>
    <cellStyle name="40% - Accent2 3 2 3 5 2" xfId="18440" xr:uid="{00000000-0005-0000-0000-000032480000}"/>
    <cellStyle name="40% - Accent2 3 2 3 5 2 2" xfId="18441" xr:uid="{00000000-0005-0000-0000-000033480000}"/>
    <cellStyle name="40% - Accent2 3 2 3 5 2 3" xfId="18442" xr:uid="{00000000-0005-0000-0000-000034480000}"/>
    <cellStyle name="40% - Accent2 3 2 3 5 2_OATT calc" xfId="18443" xr:uid="{00000000-0005-0000-0000-000035480000}"/>
    <cellStyle name="40% - Accent2 3 2 3 5 3" xfId="18444" xr:uid="{00000000-0005-0000-0000-000036480000}"/>
    <cellStyle name="40% - Accent2 3 2 3 5 4" xfId="18445" xr:uid="{00000000-0005-0000-0000-000037480000}"/>
    <cellStyle name="40% - Accent2 3 2 3 5_OATT calc" xfId="18446" xr:uid="{00000000-0005-0000-0000-000038480000}"/>
    <cellStyle name="40% - Accent2 3 2 3 6" xfId="18447" xr:uid="{00000000-0005-0000-0000-000039480000}"/>
    <cellStyle name="40% - Accent2 3 2 3 6 2" xfId="18448" xr:uid="{00000000-0005-0000-0000-00003A480000}"/>
    <cellStyle name="40% - Accent2 3 2 3 6 3" xfId="18449" xr:uid="{00000000-0005-0000-0000-00003B480000}"/>
    <cellStyle name="40% - Accent2 3 2 3 6_OATT calc" xfId="18450" xr:uid="{00000000-0005-0000-0000-00003C480000}"/>
    <cellStyle name="40% - Accent2 3 2 3 7" xfId="18451" xr:uid="{00000000-0005-0000-0000-00003D480000}"/>
    <cellStyle name="40% - Accent2 3 2 3 8" xfId="18452" xr:uid="{00000000-0005-0000-0000-00003E480000}"/>
    <cellStyle name="40% - Accent2 3 2 3 9" xfId="18453" xr:uid="{00000000-0005-0000-0000-00003F480000}"/>
    <cellStyle name="40% - Accent2 3 2 3_OATT calc" xfId="18454" xr:uid="{00000000-0005-0000-0000-000040480000}"/>
    <cellStyle name="40% - Accent2 3 2 4" xfId="18455" xr:uid="{00000000-0005-0000-0000-000041480000}"/>
    <cellStyle name="40% - Accent2 3 2 4 10" xfId="18456" xr:uid="{00000000-0005-0000-0000-000042480000}"/>
    <cellStyle name="40% - Accent2 3 2 4 11" xfId="18457" xr:uid="{00000000-0005-0000-0000-000043480000}"/>
    <cellStyle name="40% - Accent2 3 2 4 2" xfId="18458" xr:uid="{00000000-0005-0000-0000-000044480000}"/>
    <cellStyle name="40% - Accent2 3 2 4 2 10" xfId="18459" xr:uid="{00000000-0005-0000-0000-000045480000}"/>
    <cellStyle name="40% - Accent2 3 2 4 2 11" xfId="18460" xr:uid="{00000000-0005-0000-0000-000046480000}"/>
    <cellStyle name="40% - Accent2 3 2 4 2 2" xfId="18461" xr:uid="{00000000-0005-0000-0000-000047480000}"/>
    <cellStyle name="40% - Accent2 3 2 4 2 2 2" xfId="18462" xr:uid="{00000000-0005-0000-0000-000048480000}"/>
    <cellStyle name="40% - Accent2 3 2 4 2 2 2 2" xfId="18463" xr:uid="{00000000-0005-0000-0000-000049480000}"/>
    <cellStyle name="40% - Accent2 3 2 4 2 2 2 3" xfId="18464" xr:uid="{00000000-0005-0000-0000-00004A480000}"/>
    <cellStyle name="40% - Accent2 3 2 4 2 2 2_OATT calc" xfId="18465" xr:uid="{00000000-0005-0000-0000-00004B480000}"/>
    <cellStyle name="40% - Accent2 3 2 4 2 2 3" xfId="18466" xr:uid="{00000000-0005-0000-0000-00004C480000}"/>
    <cellStyle name="40% - Accent2 3 2 4 2 2 4" xfId="18467" xr:uid="{00000000-0005-0000-0000-00004D480000}"/>
    <cellStyle name="40% - Accent2 3 2 4 2 2 5" xfId="18468" xr:uid="{00000000-0005-0000-0000-00004E480000}"/>
    <cellStyle name="40% - Accent2 3 2 4 2 2_OATT calc" xfId="18469" xr:uid="{00000000-0005-0000-0000-00004F480000}"/>
    <cellStyle name="40% - Accent2 3 2 4 2 3" xfId="18470" xr:uid="{00000000-0005-0000-0000-000050480000}"/>
    <cellStyle name="40% - Accent2 3 2 4 2 3 2" xfId="18471" xr:uid="{00000000-0005-0000-0000-000051480000}"/>
    <cellStyle name="40% - Accent2 3 2 4 2 3 2 2" xfId="18472" xr:uid="{00000000-0005-0000-0000-000052480000}"/>
    <cellStyle name="40% - Accent2 3 2 4 2 3 2 3" xfId="18473" xr:uid="{00000000-0005-0000-0000-000053480000}"/>
    <cellStyle name="40% - Accent2 3 2 4 2 3 2_OATT calc" xfId="18474" xr:uid="{00000000-0005-0000-0000-000054480000}"/>
    <cellStyle name="40% - Accent2 3 2 4 2 3 3" xfId="18475" xr:uid="{00000000-0005-0000-0000-000055480000}"/>
    <cellStyle name="40% - Accent2 3 2 4 2 3 4" xfId="18476" xr:uid="{00000000-0005-0000-0000-000056480000}"/>
    <cellStyle name="40% - Accent2 3 2 4 2 3_OATT calc" xfId="18477" xr:uid="{00000000-0005-0000-0000-000057480000}"/>
    <cellStyle name="40% - Accent2 3 2 4 2 4" xfId="18478" xr:uid="{00000000-0005-0000-0000-000058480000}"/>
    <cellStyle name="40% - Accent2 3 2 4 2 4 2" xfId="18479" xr:uid="{00000000-0005-0000-0000-000059480000}"/>
    <cellStyle name="40% - Accent2 3 2 4 2 4 3" xfId="18480" xr:uid="{00000000-0005-0000-0000-00005A480000}"/>
    <cellStyle name="40% - Accent2 3 2 4 2 4_OATT calc" xfId="18481" xr:uid="{00000000-0005-0000-0000-00005B480000}"/>
    <cellStyle name="40% - Accent2 3 2 4 2 5" xfId="18482" xr:uid="{00000000-0005-0000-0000-00005C480000}"/>
    <cellStyle name="40% - Accent2 3 2 4 2 6" xfId="18483" xr:uid="{00000000-0005-0000-0000-00005D480000}"/>
    <cellStyle name="40% - Accent2 3 2 4 2 7" xfId="18484" xr:uid="{00000000-0005-0000-0000-00005E480000}"/>
    <cellStyle name="40% - Accent2 3 2 4 2 8" xfId="18485" xr:uid="{00000000-0005-0000-0000-00005F480000}"/>
    <cellStyle name="40% - Accent2 3 2 4 2 9" xfId="18486" xr:uid="{00000000-0005-0000-0000-000060480000}"/>
    <cellStyle name="40% - Accent2 3 2 4 2_OATT calc" xfId="18487" xr:uid="{00000000-0005-0000-0000-000061480000}"/>
    <cellStyle name="40% - Accent2 3 2 4 3" xfId="18488" xr:uid="{00000000-0005-0000-0000-000062480000}"/>
    <cellStyle name="40% - Accent2 3 2 4 3 2" xfId="18489" xr:uid="{00000000-0005-0000-0000-000063480000}"/>
    <cellStyle name="40% - Accent2 3 2 4 3 2 2" xfId="18490" xr:uid="{00000000-0005-0000-0000-000064480000}"/>
    <cellStyle name="40% - Accent2 3 2 4 3 2 3" xfId="18491" xr:uid="{00000000-0005-0000-0000-000065480000}"/>
    <cellStyle name="40% - Accent2 3 2 4 3 2_OATT calc" xfId="18492" xr:uid="{00000000-0005-0000-0000-000066480000}"/>
    <cellStyle name="40% - Accent2 3 2 4 3 3" xfId="18493" xr:uid="{00000000-0005-0000-0000-000067480000}"/>
    <cellStyle name="40% - Accent2 3 2 4 3 4" xfId="18494" xr:uid="{00000000-0005-0000-0000-000068480000}"/>
    <cellStyle name="40% - Accent2 3 2 4 3 5" xfId="18495" xr:uid="{00000000-0005-0000-0000-000069480000}"/>
    <cellStyle name="40% - Accent2 3 2 4 3_OATT calc" xfId="18496" xr:uid="{00000000-0005-0000-0000-00006A480000}"/>
    <cellStyle name="40% - Accent2 3 2 4 4" xfId="18497" xr:uid="{00000000-0005-0000-0000-00006B480000}"/>
    <cellStyle name="40% - Accent2 3 2 4 4 2" xfId="18498" xr:uid="{00000000-0005-0000-0000-00006C480000}"/>
    <cellStyle name="40% - Accent2 3 2 4 4 2 2" xfId="18499" xr:uid="{00000000-0005-0000-0000-00006D480000}"/>
    <cellStyle name="40% - Accent2 3 2 4 4 2 3" xfId="18500" xr:uid="{00000000-0005-0000-0000-00006E480000}"/>
    <cellStyle name="40% - Accent2 3 2 4 4 2_OATT calc" xfId="18501" xr:uid="{00000000-0005-0000-0000-00006F480000}"/>
    <cellStyle name="40% - Accent2 3 2 4 4 3" xfId="18502" xr:uid="{00000000-0005-0000-0000-000070480000}"/>
    <cellStyle name="40% - Accent2 3 2 4 4 4" xfId="18503" xr:uid="{00000000-0005-0000-0000-000071480000}"/>
    <cellStyle name="40% - Accent2 3 2 4 4_OATT calc" xfId="18504" xr:uid="{00000000-0005-0000-0000-000072480000}"/>
    <cellStyle name="40% - Accent2 3 2 4 5" xfId="18505" xr:uid="{00000000-0005-0000-0000-000073480000}"/>
    <cellStyle name="40% - Accent2 3 2 4 5 2" xfId="18506" xr:uid="{00000000-0005-0000-0000-000074480000}"/>
    <cellStyle name="40% - Accent2 3 2 4 5 3" xfId="18507" xr:uid="{00000000-0005-0000-0000-000075480000}"/>
    <cellStyle name="40% - Accent2 3 2 4 5_OATT calc" xfId="18508" xr:uid="{00000000-0005-0000-0000-000076480000}"/>
    <cellStyle name="40% - Accent2 3 2 4 6" xfId="18509" xr:uid="{00000000-0005-0000-0000-000077480000}"/>
    <cellStyle name="40% - Accent2 3 2 4 7" xfId="18510" xr:uid="{00000000-0005-0000-0000-000078480000}"/>
    <cellStyle name="40% - Accent2 3 2 4 8" xfId="18511" xr:uid="{00000000-0005-0000-0000-000079480000}"/>
    <cellStyle name="40% - Accent2 3 2 4 9" xfId="18512" xr:uid="{00000000-0005-0000-0000-00007A480000}"/>
    <cellStyle name="40% - Accent2 3 2 4_OATT calc" xfId="18513" xr:uid="{00000000-0005-0000-0000-00007B480000}"/>
    <cellStyle name="40% - Accent2 3 2 5" xfId="18514" xr:uid="{00000000-0005-0000-0000-00007C480000}"/>
    <cellStyle name="40% - Accent2 3 2 5 10" xfId="18515" xr:uid="{00000000-0005-0000-0000-00007D480000}"/>
    <cellStyle name="40% - Accent2 3 2 5 11" xfId="18516" xr:uid="{00000000-0005-0000-0000-00007E480000}"/>
    <cellStyle name="40% - Accent2 3 2 5 2" xfId="18517" xr:uid="{00000000-0005-0000-0000-00007F480000}"/>
    <cellStyle name="40% - Accent2 3 2 5 2 2" xfId="18518" xr:uid="{00000000-0005-0000-0000-000080480000}"/>
    <cellStyle name="40% - Accent2 3 2 5 2 2 2" xfId="18519" xr:uid="{00000000-0005-0000-0000-000081480000}"/>
    <cellStyle name="40% - Accent2 3 2 5 2 2 3" xfId="18520" xr:uid="{00000000-0005-0000-0000-000082480000}"/>
    <cellStyle name="40% - Accent2 3 2 5 2 2_OATT calc" xfId="18521" xr:uid="{00000000-0005-0000-0000-000083480000}"/>
    <cellStyle name="40% - Accent2 3 2 5 2 3" xfId="18522" xr:uid="{00000000-0005-0000-0000-000084480000}"/>
    <cellStyle name="40% - Accent2 3 2 5 2 4" xfId="18523" xr:uid="{00000000-0005-0000-0000-000085480000}"/>
    <cellStyle name="40% - Accent2 3 2 5 2 5" xfId="18524" xr:uid="{00000000-0005-0000-0000-000086480000}"/>
    <cellStyle name="40% - Accent2 3 2 5 2_OATT calc" xfId="18525" xr:uid="{00000000-0005-0000-0000-000087480000}"/>
    <cellStyle name="40% - Accent2 3 2 5 3" xfId="18526" xr:uid="{00000000-0005-0000-0000-000088480000}"/>
    <cellStyle name="40% - Accent2 3 2 5 3 2" xfId="18527" xr:uid="{00000000-0005-0000-0000-000089480000}"/>
    <cellStyle name="40% - Accent2 3 2 5 3 2 2" xfId="18528" xr:uid="{00000000-0005-0000-0000-00008A480000}"/>
    <cellStyle name="40% - Accent2 3 2 5 3 2 3" xfId="18529" xr:uid="{00000000-0005-0000-0000-00008B480000}"/>
    <cellStyle name="40% - Accent2 3 2 5 3 2_OATT calc" xfId="18530" xr:uid="{00000000-0005-0000-0000-00008C480000}"/>
    <cellStyle name="40% - Accent2 3 2 5 3 3" xfId="18531" xr:uid="{00000000-0005-0000-0000-00008D480000}"/>
    <cellStyle name="40% - Accent2 3 2 5 3 4" xfId="18532" xr:uid="{00000000-0005-0000-0000-00008E480000}"/>
    <cellStyle name="40% - Accent2 3 2 5 3_OATT calc" xfId="18533" xr:uid="{00000000-0005-0000-0000-00008F480000}"/>
    <cellStyle name="40% - Accent2 3 2 5 4" xfId="18534" xr:uid="{00000000-0005-0000-0000-000090480000}"/>
    <cellStyle name="40% - Accent2 3 2 5 4 2" xfId="18535" xr:uid="{00000000-0005-0000-0000-000091480000}"/>
    <cellStyle name="40% - Accent2 3 2 5 4 3" xfId="18536" xr:uid="{00000000-0005-0000-0000-000092480000}"/>
    <cellStyle name="40% - Accent2 3 2 5 4_OATT calc" xfId="18537" xr:uid="{00000000-0005-0000-0000-000093480000}"/>
    <cellStyle name="40% - Accent2 3 2 5 5" xfId="18538" xr:uid="{00000000-0005-0000-0000-000094480000}"/>
    <cellStyle name="40% - Accent2 3 2 5 6" xfId="18539" xr:uid="{00000000-0005-0000-0000-000095480000}"/>
    <cellStyle name="40% - Accent2 3 2 5 7" xfId="18540" xr:uid="{00000000-0005-0000-0000-000096480000}"/>
    <cellStyle name="40% - Accent2 3 2 5 8" xfId="18541" xr:uid="{00000000-0005-0000-0000-000097480000}"/>
    <cellStyle name="40% - Accent2 3 2 5 9" xfId="18542" xr:uid="{00000000-0005-0000-0000-000098480000}"/>
    <cellStyle name="40% - Accent2 3 2 5_OATT calc" xfId="18543" xr:uid="{00000000-0005-0000-0000-000099480000}"/>
    <cellStyle name="40% - Accent2 3 2 6" xfId="18544" xr:uid="{00000000-0005-0000-0000-00009A480000}"/>
    <cellStyle name="40% - Accent2 3 2 6 2" xfId="18545" xr:uid="{00000000-0005-0000-0000-00009B480000}"/>
    <cellStyle name="40% - Accent2 3 2 6 2 2" xfId="18546" xr:uid="{00000000-0005-0000-0000-00009C480000}"/>
    <cellStyle name="40% - Accent2 3 2 6 2 3" xfId="18547" xr:uid="{00000000-0005-0000-0000-00009D480000}"/>
    <cellStyle name="40% - Accent2 3 2 6 2_OATT calc" xfId="18548" xr:uid="{00000000-0005-0000-0000-00009E480000}"/>
    <cellStyle name="40% - Accent2 3 2 6 3" xfId="18549" xr:uid="{00000000-0005-0000-0000-00009F480000}"/>
    <cellStyle name="40% - Accent2 3 2 6 4" xfId="18550" xr:uid="{00000000-0005-0000-0000-0000A0480000}"/>
    <cellStyle name="40% - Accent2 3 2 6 5" xfId="18551" xr:uid="{00000000-0005-0000-0000-0000A1480000}"/>
    <cellStyle name="40% - Accent2 3 2 6_OATT calc" xfId="18552" xr:uid="{00000000-0005-0000-0000-0000A2480000}"/>
    <cellStyle name="40% - Accent2 3 2 7" xfId="18553" xr:uid="{00000000-0005-0000-0000-0000A3480000}"/>
    <cellStyle name="40% - Accent2 3 2 7 2" xfId="18554" xr:uid="{00000000-0005-0000-0000-0000A4480000}"/>
    <cellStyle name="40% - Accent2 3 2 7 2 2" xfId="18555" xr:uid="{00000000-0005-0000-0000-0000A5480000}"/>
    <cellStyle name="40% - Accent2 3 2 7 2 3" xfId="18556" xr:uid="{00000000-0005-0000-0000-0000A6480000}"/>
    <cellStyle name="40% - Accent2 3 2 7 2_OATT calc" xfId="18557" xr:uid="{00000000-0005-0000-0000-0000A7480000}"/>
    <cellStyle name="40% - Accent2 3 2 7 3" xfId="18558" xr:uid="{00000000-0005-0000-0000-0000A8480000}"/>
    <cellStyle name="40% - Accent2 3 2 7 4" xfId="18559" xr:uid="{00000000-0005-0000-0000-0000A9480000}"/>
    <cellStyle name="40% - Accent2 3 2 7_OATT calc" xfId="18560" xr:uid="{00000000-0005-0000-0000-0000AA480000}"/>
    <cellStyle name="40% - Accent2 3 2 8" xfId="18561" xr:uid="{00000000-0005-0000-0000-0000AB480000}"/>
    <cellStyle name="40% - Accent2 3 2 8 2" xfId="18562" xr:uid="{00000000-0005-0000-0000-0000AC480000}"/>
    <cellStyle name="40% - Accent2 3 2 8 3" xfId="18563" xr:uid="{00000000-0005-0000-0000-0000AD480000}"/>
    <cellStyle name="40% - Accent2 3 2 8_OATT calc" xfId="18564" xr:uid="{00000000-0005-0000-0000-0000AE480000}"/>
    <cellStyle name="40% - Accent2 3 2 9" xfId="18565" xr:uid="{00000000-0005-0000-0000-0000AF480000}"/>
    <cellStyle name="40% - Accent2 3 2_OATT calc" xfId="18566" xr:uid="{00000000-0005-0000-0000-0000B0480000}"/>
    <cellStyle name="40% - Accent2 3 3" xfId="18567" xr:uid="{00000000-0005-0000-0000-0000B1480000}"/>
    <cellStyle name="40% - Accent2 3 3 10" xfId="18568" xr:uid="{00000000-0005-0000-0000-0000B2480000}"/>
    <cellStyle name="40% - Accent2 3 3 11" xfId="18569" xr:uid="{00000000-0005-0000-0000-0000B3480000}"/>
    <cellStyle name="40% - Accent2 3 3 12" xfId="18570" xr:uid="{00000000-0005-0000-0000-0000B4480000}"/>
    <cellStyle name="40% - Accent2 3 3 2" xfId="18571" xr:uid="{00000000-0005-0000-0000-0000B5480000}"/>
    <cellStyle name="40% - Accent2 3 3 2 10" xfId="18572" xr:uid="{00000000-0005-0000-0000-0000B6480000}"/>
    <cellStyle name="40% - Accent2 3 3 2 11" xfId="18573" xr:uid="{00000000-0005-0000-0000-0000B7480000}"/>
    <cellStyle name="40% - Accent2 3 3 2 2" xfId="18574" xr:uid="{00000000-0005-0000-0000-0000B8480000}"/>
    <cellStyle name="40% - Accent2 3 3 2 2 10" xfId="18575" xr:uid="{00000000-0005-0000-0000-0000B9480000}"/>
    <cellStyle name="40% - Accent2 3 3 2 2 11" xfId="18576" xr:uid="{00000000-0005-0000-0000-0000BA480000}"/>
    <cellStyle name="40% - Accent2 3 3 2 2 2" xfId="18577" xr:uid="{00000000-0005-0000-0000-0000BB480000}"/>
    <cellStyle name="40% - Accent2 3 3 2 2 2 2" xfId="18578" xr:uid="{00000000-0005-0000-0000-0000BC480000}"/>
    <cellStyle name="40% - Accent2 3 3 2 2 2 2 2" xfId="18579" xr:uid="{00000000-0005-0000-0000-0000BD480000}"/>
    <cellStyle name="40% - Accent2 3 3 2 2 2 2 3" xfId="18580" xr:uid="{00000000-0005-0000-0000-0000BE480000}"/>
    <cellStyle name="40% - Accent2 3 3 2 2 2 2_OATT calc" xfId="18581" xr:uid="{00000000-0005-0000-0000-0000BF480000}"/>
    <cellStyle name="40% - Accent2 3 3 2 2 2 3" xfId="18582" xr:uid="{00000000-0005-0000-0000-0000C0480000}"/>
    <cellStyle name="40% - Accent2 3 3 2 2 2 4" xfId="18583" xr:uid="{00000000-0005-0000-0000-0000C1480000}"/>
    <cellStyle name="40% - Accent2 3 3 2 2 2 5" xfId="18584" xr:uid="{00000000-0005-0000-0000-0000C2480000}"/>
    <cellStyle name="40% - Accent2 3 3 2 2 2_OATT calc" xfId="18585" xr:uid="{00000000-0005-0000-0000-0000C3480000}"/>
    <cellStyle name="40% - Accent2 3 3 2 2 3" xfId="18586" xr:uid="{00000000-0005-0000-0000-0000C4480000}"/>
    <cellStyle name="40% - Accent2 3 3 2 2 3 2" xfId="18587" xr:uid="{00000000-0005-0000-0000-0000C5480000}"/>
    <cellStyle name="40% - Accent2 3 3 2 2 3 2 2" xfId="18588" xr:uid="{00000000-0005-0000-0000-0000C6480000}"/>
    <cellStyle name="40% - Accent2 3 3 2 2 3 2 3" xfId="18589" xr:uid="{00000000-0005-0000-0000-0000C7480000}"/>
    <cellStyle name="40% - Accent2 3 3 2 2 3 2_OATT calc" xfId="18590" xr:uid="{00000000-0005-0000-0000-0000C8480000}"/>
    <cellStyle name="40% - Accent2 3 3 2 2 3 3" xfId="18591" xr:uid="{00000000-0005-0000-0000-0000C9480000}"/>
    <cellStyle name="40% - Accent2 3 3 2 2 3 4" xfId="18592" xr:uid="{00000000-0005-0000-0000-0000CA480000}"/>
    <cellStyle name="40% - Accent2 3 3 2 2 3_OATT calc" xfId="18593" xr:uid="{00000000-0005-0000-0000-0000CB480000}"/>
    <cellStyle name="40% - Accent2 3 3 2 2 4" xfId="18594" xr:uid="{00000000-0005-0000-0000-0000CC480000}"/>
    <cellStyle name="40% - Accent2 3 3 2 2 4 2" xfId="18595" xr:uid="{00000000-0005-0000-0000-0000CD480000}"/>
    <cellStyle name="40% - Accent2 3 3 2 2 4 3" xfId="18596" xr:uid="{00000000-0005-0000-0000-0000CE480000}"/>
    <cellStyle name="40% - Accent2 3 3 2 2 4_OATT calc" xfId="18597" xr:uid="{00000000-0005-0000-0000-0000CF480000}"/>
    <cellStyle name="40% - Accent2 3 3 2 2 5" xfId="18598" xr:uid="{00000000-0005-0000-0000-0000D0480000}"/>
    <cellStyle name="40% - Accent2 3 3 2 2 6" xfId="18599" xr:uid="{00000000-0005-0000-0000-0000D1480000}"/>
    <cellStyle name="40% - Accent2 3 3 2 2 7" xfId="18600" xr:uid="{00000000-0005-0000-0000-0000D2480000}"/>
    <cellStyle name="40% - Accent2 3 3 2 2 8" xfId="18601" xr:uid="{00000000-0005-0000-0000-0000D3480000}"/>
    <cellStyle name="40% - Accent2 3 3 2 2 9" xfId="18602" xr:uid="{00000000-0005-0000-0000-0000D4480000}"/>
    <cellStyle name="40% - Accent2 3 3 2 2_OATT calc" xfId="18603" xr:uid="{00000000-0005-0000-0000-0000D5480000}"/>
    <cellStyle name="40% - Accent2 3 3 2 3" xfId="18604" xr:uid="{00000000-0005-0000-0000-0000D6480000}"/>
    <cellStyle name="40% - Accent2 3 3 2 3 2" xfId="18605" xr:uid="{00000000-0005-0000-0000-0000D7480000}"/>
    <cellStyle name="40% - Accent2 3 3 2 3 2 2" xfId="18606" xr:uid="{00000000-0005-0000-0000-0000D8480000}"/>
    <cellStyle name="40% - Accent2 3 3 2 3 2 3" xfId="18607" xr:uid="{00000000-0005-0000-0000-0000D9480000}"/>
    <cellStyle name="40% - Accent2 3 3 2 3 2_OATT calc" xfId="18608" xr:uid="{00000000-0005-0000-0000-0000DA480000}"/>
    <cellStyle name="40% - Accent2 3 3 2 3 3" xfId="18609" xr:uid="{00000000-0005-0000-0000-0000DB480000}"/>
    <cellStyle name="40% - Accent2 3 3 2 3 4" xfId="18610" xr:uid="{00000000-0005-0000-0000-0000DC480000}"/>
    <cellStyle name="40% - Accent2 3 3 2 3 5" xfId="18611" xr:uid="{00000000-0005-0000-0000-0000DD480000}"/>
    <cellStyle name="40% - Accent2 3 3 2 3_OATT calc" xfId="18612" xr:uid="{00000000-0005-0000-0000-0000DE480000}"/>
    <cellStyle name="40% - Accent2 3 3 2 4" xfId="18613" xr:uid="{00000000-0005-0000-0000-0000DF480000}"/>
    <cellStyle name="40% - Accent2 3 3 2 4 2" xfId="18614" xr:uid="{00000000-0005-0000-0000-0000E0480000}"/>
    <cellStyle name="40% - Accent2 3 3 2 4 2 2" xfId="18615" xr:uid="{00000000-0005-0000-0000-0000E1480000}"/>
    <cellStyle name="40% - Accent2 3 3 2 4 2 3" xfId="18616" xr:uid="{00000000-0005-0000-0000-0000E2480000}"/>
    <cellStyle name="40% - Accent2 3 3 2 4 2_OATT calc" xfId="18617" xr:uid="{00000000-0005-0000-0000-0000E3480000}"/>
    <cellStyle name="40% - Accent2 3 3 2 4 3" xfId="18618" xr:uid="{00000000-0005-0000-0000-0000E4480000}"/>
    <cellStyle name="40% - Accent2 3 3 2 4 4" xfId="18619" xr:uid="{00000000-0005-0000-0000-0000E5480000}"/>
    <cellStyle name="40% - Accent2 3 3 2 4_OATT calc" xfId="18620" xr:uid="{00000000-0005-0000-0000-0000E6480000}"/>
    <cellStyle name="40% - Accent2 3 3 2 5" xfId="18621" xr:uid="{00000000-0005-0000-0000-0000E7480000}"/>
    <cellStyle name="40% - Accent2 3 3 2 5 2" xfId="18622" xr:uid="{00000000-0005-0000-0000-0000E8480000}"/>
    <cellStyle name="40% - Accent2 3 3 2 5 3" xfId="18623" xr:uid="{00000000-0005-0000-0000-0000E9480000}"/>
    <cellStyle name="40% - Accent2 3 3 2 5_OATT calc" xfId="18624" xr:uid="{00000000-0005-0000-0000-0000EA480000}"/>
    <cellStyle name="40% - Accent2 3 3 2 6" xfId="18625" xr:uid="{00000000-0005-0000-0000-0000EB480000}"/>
    <cellStyle name="40% - Accent2 3 3 2 7" xfId="18626" xr:uid="{00000000-0005-0000-0000-0000EC480000}"/>
    <cellStyle name="40% - Accent2 3 3 2 8" xfId="18627" xr:uid="{00000000-0005-0000-0000-0000ED480000}"/>
    <cellStyle name="40% - Accent2 3 3 2 9" xfId="18628" xr:uid="{00000000-0005-0000-0000-0000EE480000}"/>
    <cellStyle name="40% - Accent2 3 3 2_OATT calc" xfId="18629" xr:uid="{00000000-0005-0000-0000-0000EF480000}"/>
    <cellStyle name="40% - Accent2 3 3 3" xfId="18630" xr:uid="{00000000-0005-0000-0000-0000F0480000}"/>
    <cellStyle name="40% - Accent2 3 3 3 10" xfId="18631" xr:uid="{00000000-0005-0000-0000-0000F1480000}"/>
    <cellStyle name="40% - Accent2 3 3 3 11" xfId="18632" xr:uid="{00000000-0005-0000-0000-0000F2480000}"/>
    <cellStyle name="40% - Accent2 3 3 3 2" xfId="18633" xr:uid="{00000000-0005-0000-0000-0000F3480000}"/>
    <cellStyle name="40% - Accent2 3 3 3 2 2" xfId="18634" xr:uid="{00000000-0005-0000-0000-0000F4480000}"/>
    <cellStyle name="40% - Accent2 3 3 3 2 2 2" xfId="18635" xr:uid="{00000000-0005-0000-0000-0000F5480000}"/>
    <cellStyle name="40% - Accent2 3 3 3 2 2 3" xfId="18636" xr:uid="{00000000-0005-0000-0000-0000F6480000}"/>
    <cellStyle name="40% - Accent2 3 3 3 2 2_OATT calc" xfId="18637" xr:uid="{00000000-0005-0000-0000-0000F7480000}"/>
    <cellStyle name="40% - Accent2 3 3 3 2 3" xfId="18638" xr:uid="{00000000-0005-0000-0000-0000F8480000}"/>
    <cellStyle name="40% - Accent2 3 3 3 2 4" xfId="18639" xr:uid="{00000000-0005-0000-0000-0000F9480000}"/>
    <cellStyle name="40% - Accent2 3 3 3 2 5" xfId="18640" xr:uid="{00000000-0005-0000-0000-0000FA480000}"/>
    <cellStyle name="40% - Accent2 3 3 3 2_OATT calc" xfId="18641" xr:uid="{00000000-0005-0000-0000-0000FB480000}"/>
    <cellStyle name="40% - Accent2 3 3 3 3" xfId="18642" xr:uid="{00000000-0005-0000-0000-0000FC480000}"/>
    <cellStyle name="40% - Accent2 3 3 3 3 2" xfId="18643" xr:uid="{00000000-0005-0000-0000-0000FD480000}"/>
    <cellStyle name="40% - Accent2 3 3 3 3 2 2" xfId="18644" xr:uid="{00000000-0005-0000-0000-0000FE480000}"/>
    <cellStyle name="40% - Accent2 3 3 3 3 2 3" xfId="18645" xr:uid="{00000000-0005-0000-0000-0000FF480000}"/>
    <cellStyle name="40% - Accent2 3 3 3 3 2_OATT calc" xfId="18646" xr:uid="{00000000-0005-0000-0000-000000490000}"/>
    <cellStyle name="40% - Accent2 3 3 3 3 3" xfId="18647" xr:uid="{00000000-0005-0000-0000-000001490000}"/>
    <cellStyle name="40% - Accent2 3 3 3 3 4" xfId="18648" xr:uid="{00000000-0005-0000-0000-000002490000}"/>
    <cellStyle name="40% - Accent2 3 3 3 3_OATT calc" xfId="18649" xr:uid="{00000000-0005-0000-0000-000003490000}"/>
    <cellStyle name="40% - Accent2 3 3 3 4" xfId="18650" xr:uid="{00000000-0005-0000-0000-000004490000}"/>
    <cellStyle name="40% - Accent2 3 3 3 4 2" xfId="18651" xr:uid="{00000000-0005-0000-0000-000005490000}"/>
    <cellStyle name="40% - Accent2 3 3 3 4 3" xfId="18652" xr:uid="{00000000-0005-0000-0000-000006490000}"/>
    <cellStyle name="40% - Accent2 3 3 3 4_OATT calc" xfId="18653" xr:uid="{00000000-0005-0000-0000-000007490000}"/>
    <cellStyle name="40% - Accent2 3 3 3 5" xfId="18654" xr:uid="{00000000-0005-0000-0000-000008490000}"/>
    <cellStyle name="40% - Accent2 3 3 3 6" xfId="18655" xr:uid="{00000000-0005-0000-0000-000009490000}"/>
    <cellStyle name="40% - Accent2 3 3 3 7" xfId="18656" xr:uid="{00000000-0005-0000-0000-00000A490000}"/>
    <cellStyle name="40% - Accent2 3 3 3 8" xfId="18657" xr:uid="{00000000-0005-0000-0000-00000B490000}"/>
    <cellStyle name="40% - Accent2 3 3 3 9" xfId="18658" xr:uid="{00000000-0005-0000-0000-00000C490000}"/>
    <cellStyle name="40% - Accent2 3 3 3_OATT calc" xfId="18659" xr:uid="{00000000-0005-0000-0000-00000D490000}"/>
    <cellStyle name="40% - Accent2 3 3 4" xfId="18660" xr:uid="{00000000-0005-0000-0000-00000E490000}"/>
    <cellStyle name="40% - Accent2 3 3 4 2" xfId="18661" xr:uid="{00000000-0005-0000-0000-00000F490000}"/>
    <cellStyle name="40% - Accent2 3 3 4 2 2" xfId="18662" xr:uid="{00000000-0005-0000-0000-000010490000}"/>
    <cellStyle name="40% - Accent2 3 3 4 2 3" xfId="18663" xr:uid="{00000000-0005-0000-0000-000011490000}"/>
    <cellStyle name="40% - Accent2 3 3 4 2_OATT calc" xfId="18664" xr:uid="{00000000-0005-0000-0000-000012490000}"/>
    <cellStyle name="40% - Accent2 3 3 4 3" xfId="18665" xr:uid="{00000000-0005-0000-0000-000013490000}"/>
    <cellStyle name="40% - Accent2 3 3 4 4" xfId="18666" xr:uid="{00000000-0005-0000-0000-000014490000}"/>
    <cellStyle name="40% - Accent2 3 3 4 5" xfId="18667" xr:uid="{00000000-0005-0000-0000-000015490000}"/>
    <cellStyle name="40% - Accent2 3 3 4_OATT calc" xfId="18668" xr:uid="{00000000-0005-0000-0000-000016490000}"/>
    <cellStyle name="40% - Accent2 3 3 5" xfId="18669" xr:uid="{00000000-0005-0000-0000-000017490000}"/>
    <cellStyle name="40% - Accent2 3 3 5 2" xfId="18670" xr:uid="{00000000-0005-0000-0000-000018490000}"/>
    <cellStyle name="40% - Accent2 3 3 5 2 2" xfId="18671" xr:uid="{00000000-0005-0000-0000-000019490000}"/>
    <cellStyle name="40% - Accent2 3 3 5 2 3" xfId="18672" xr:uid="{00000000-0005-0000-0000-00001A490000}"/>
    <cellStyle name="40% - Accent2 3 3 5 2_OATT calc" xfId="18673" xr:uid="{00000000-0005-0000-0000-00001B490000}"/>
    <cellStyle name="40% - Accent2 3 3 5 3" xfId="18674" xr:uid="{00000000-0005-0000-0000-00001C490000}"/>
    <cellStyle name="40% - Accent2 3 3 5 4" xfId="18675" xr:uid="{00000000-0005-0000-0000-00001D490000}"/>
    <cellStyle name="40% - Accent2 3 3 5_OATT calc" xfId="18676" xr:uid="{00000000-0005-0000-0000-00001E490000}"/>
    <cellStyle name="40% - Accent2 3 3 6" xfId="18677" xr:uid="{00000000-0005-0000-0000-00001F490000}"/>
    <cellStyle name="40% - Accent2 3 3 6 2" xfId="18678" xr:uid="{00000000-0005-0000-0000-000020490000}"/>
    <cellStyle name="40% - Accent2 3 3 6 3" xfId="18679" xr:uid="{00000000-0005-0000-0000-000021490000}"/>
    <cellStyle name="40% - Accent2 3 3 6_OATT calc" xfId="18680" xr:uid="{00000000-0005-0000-0000-000022490000}"/>
    <cellStyle name="40% - Accent2 3 3 7" xfId="18681" xr:uid="{00000000-0005-0000-0000-000023490000}"/>
    <cellStyle name="40% - Accent2 3 3 8" xfId="18682" xr:uid="{00000000-0005-0000-0000-000024490000}"/>
    <cellStyle name="40% - Accent2 3 3 9" xfId="18683" xr:uid="{00000000-0005-0000-0000-000025490000}"/>
    <cellStyle name="40% - Accent2 3 3_OATT calc" xfId="18684" xr:uid="{00000000-0005-0000-0000-000026490000}"/>
    <cellStyle name="40% - Accent2 3 4" xfId="18685" xr:uid="{00000000-0005-0000-0000-000027490000}"/>
    <cellStyle name="40% - Accent2 3 4 10" xfId="18686" xr:uid="{00000000-0005-0000-0000-000028490000}"/>
    <cellStyle name="40% - Accent2 3 4 11" xfId="18687" xr:uid="{00000000-0005-0000-0000-000029490000}"/>
    <cellStyle name="40% - Accent2 3 4 12" xfId="18688" xr:uid="{00000000-0005-0000-0000-00002A490000}"/>
    <cellStyle name="40% - Accent2 3 4 2" xfId="18689" xr:uid="{00000000-0005-0000-0000-00002B490000}"/>
    <cellStyle name="40% - Accent2 3 4 2 10" xfId="18690" xr:uid="{00000000-0005-0000-0000-00002C490000}"/>
    <cellStyle name="40% - Accent2 3 4 2 11" xfId="18691" xr:uid="{00000000-0005-0000-0000-00002D490000}"/>
    <cellStyle name="40% - Accent2 3 4 2 2" xfId="18692" xr:uid="{00000000-0005-0000-0000-00002E490000}"/>
    <cellStyle name="40% - Accent2 3 4 2 2 10" xfId="18693" xr:uid="{00000000-0005-0000-0000-00002F490000}"/>
    <cellStyle name="40% - Accent2 3 4 2 2 11" xfId="18694" xr:uid="{00000000-0005-0000-0000-000030490000}"/>
    <cellStyle name="40% - Accent2 3 4 2 2 2" xfId="18695" xr:uid="{00000000-0005-0000-0000-000031490000}"/>
    <cellStyle name="40% - Accent2 3 4 2 2 2 2" xfId="18696" xr:uid="{00000000-0005-0000-0000-000032490000}"/>
    <cellStyle name="40% - Accent2 3 4 2 2 2 2 2" xfId="18697" xr:uid="{00000000-0005-0000-0000-000033490000}"/>
    <cellStyle name="40% - Accent2 3 4 2 2 2 2 3" xfId="18698" xr:uid="{00000000-0005-0000-0000-000034490000}"/>
    <cellStyle name="40% - Accent2 3 4 2 2 2 2_OATT calc" xfId="18699" xr:uid="{00000000-0005-0000-0000-000035490000}"/>
    <cellStyle name="40% - Accent2 3 4 2 2 2 3" xfId="18700" xr:uid="{00000000-0005-0000-0000-000036490000}"/>
    <cellStyle name="40% - Accent2 3 4 2 2 2 4" xfId="18701" xr:uid="{00000000-0005-0000-0000-000037490000}"/>
    <cellStyle name="40% - Accent2 3 4 2 2 2 5" xfId="18702" xr:uid="{00000000-0005-0000-0000-000038490000}"/>
    <cellStyle name="40% - Accent2 3 4 2 2 2_OATT calc" xfId="18703" xr:uid="{00000000-0005-0000-0000-000039490000}"/>
    <cellStyle name="40% - Accent2 3 4 2 2 3" xfId="18704" xr:uid="{00000000-0005-0000-0000-00003A490000}"/>
    <cellStyle name="40% - Accent2 3 4 2 2 3 2" xfId="18705" xr:uid="{00000000-0005-0000-0000-00003B490000}"/>
    <cellStyle name="40% - Accent2 3 4 2 2 3 2 2" xfId="18706" xr:uid="{00000000-0005-0000-0000-00003C490000}"/>
    <cellStyle name="40% - Accent2 3 4 2 2 3 2 3" xfId="18707" xr:uid="{00000000-0005-0000-0000-00003D490000}"/>
    <cellStyle name="40% - Accent2 3 4 2 2 3 2_OATT calc" xfId="18708" xr:uid="{00000000-0005-0000-0000-00003E490000}"/>
    <cellStyle name="40% - Accent2 3 4 2 2 3 3" xfId="18709" xr:uid="{00000000-0005-0000-0000-00003F490000}"/>
    <cellStyle name="40% - Accent2 3 4 2 2 3 4" xfId="18710" xr:uid="{00000000-0005-0000-0000-000040490000}"/>
    <cellStyle name="40% - Accent2 3 4 2 2 3_OATT calc" xfId="18711" xr:uid="{00000000-0005-0000-0000-000041490000}"/>
    <cellStyle name="40% - Accent2 3 4 2 2 4" xfId="18712" xr:uid="{00000000-0005-0000-0000-000042490000}"/>
    <cellStyle name="40% - Accent2 3 4 2 2 4 2" xfId="18713" xr:uid="{00000000-0005-0000-0000-000043490000}"/>
    <cellStyle name="40% - Accent2 3 4 2 2 4 3" xfId="18714" xr:uid="{00000000-0005-0000-0000-000044490000}"/>
    <cellStyle name="40% - Accent2 3 4 2 2 4_OATT calc" xfId="18715" xr:uid="{00000000-0005-0000-0000-000045490000}"/>
    <cellStyle name="40% - Accent2 3 4 2 2 5" xfId="18716" xr:uid="{00000000-0005-0000-0000-000046490000}"/>
    <cellStyle name="40% - Accent2 3 4 2 2 6" xfId="18717" xr:uid="{00000000-0005-0000-0000-000047490000}"/>
    <cellStyle name="40% - Accent2 3 4 2 2 7" xfId="18718" xr:uid="{00000000-0005-0000-0000-000048490000}"/>
    <cellStyle name="40% - Accent2 3 4 2 2 8" xfId="18719" xr:uid="{00000000-0005-0000-0000-000049490000}"/>
    <cellStyle name="40% - Accent2 3 4 2 2 9" xfId="18720" xr:uid="{00000000-0005-0000-0000-00004A490000}"/>
    <cellStyle name="40% - Accent2 3 4 2 2_OATT calc" xfId="18721" xr:uid="{00000000-0005-0000-0000-00004B490000}"/>
    <cellStyle name="40% - Accent2 3 4 2 3" xfId="18722" xr:uid="{00000000-0005-0000-0000-00004C490000}"/>
    <cellStyle name="40% - Accent2 3 4 2 3 2" xfId="18723" xr:uid="{00000000-0005-0000-0000-00004D490000}"/>
    <cellStyle name="40% - Accent2 3 4 2 3 2 2" xfId="18724" xr:uid="{00000000-0005-0000-0000-00004E490000}"/>
    <cellStyle name="40% - Accent2 3 4 2 3 2 3" xfId="18725" xr:uid="{00000000-0005-0000-0000-00004F490000}"/>
    <cellStyle name="40% - Accent2 3 4 2 3 2_OATT calc" xfId="18726" xr:uid="{00000000-0005-0000-0000-000050490000}"/>
    <cellStyle name="40% - Accent2 3 4 2 3 3" xfId="18727" xr:uid="{00000000-0005-0000-0000-000051490000}"/>
    <cellStyle name="40% - Accent2 3 4 2 3 4" xfId="18728" xr:uid="{00000000-0005-0000-0000-000052490000}"/>
    <cellStyle name="40% - Accent2 3 4 2 3 5" xfId="18729" xr:uid="{00000000-0005-0000-0000-000053490000}"/>
    <cellStyle name="40% - Accent2 3 4 2 3_OATT calc" xfId="18730" xr:uid="{00000000-0005-0000-0000-000054490000}"/>
    <cellStyle name="40% - Accent2 3 4 2 4" xfId="18731" xr:uid="{00000000-0005-0000-0000-000055490000}"/>
    <cellStyle name="40% - Accent2 3 4 2 4 2" xfId="18732" xr:uid="{00000000-0005-0000-0000-000056490000}"/>
    <cellStyle name="40% - Accent2 3 4 2 4 2 2" xfId="18733" xr:uid="{00000000-0005-0000-0000-000057490000}"/>
    <cellStyle name="40% - Accent2 3 4 2 4 2 3" xfId="18734" xr:uid="{00000000-0005-0000-0000-000058490000}"/>
    <cellStyle name="40% - Accent2 3 4 2 4 2_OATT calc" xfId="18735" xr:uid="{00000000-0005-0000-0000-000059490000}"/>
    <cellStyle name="40% - Accent2 3 4 2 4 3" xfId="18736" xr:uid="{00000000-0005-0000-0000-00005A490000}"/>
    <cellStyle name="40% - Accent2 3 4 2 4 4" xfId="18737" xr:uid="{00000000-0005-0000-0000-00005B490000}"/>
    <cellStyle name="40% - Accent2 3 4 2 4_OATT calc" xfId="18738" xr:uid="{00000000-0005-0000-0000-00005C490000}"/>
    <cellStyle name="40% - Accent2 3 4 2 5" xfId="18739" xr:uid="{00000000-0005-0000-0000-00005D490000}"/>
    <cellStyle name="40% - Accent2 3 4 2 5 2" xfId="18740" xr:uid="{00000000-0005-0000-0000-00005E490000}"/>
    <cellStyle name="40% - Accent2 3 4 2 5 3" xfId="18741" xr:uid="{00000000-0005-0000-0000-00005F490000}"/>
    <cellStyle name="40% - Accent2 3 4 2 5_OATT calc" xfId="18742" xr:uid="{00000000-0005-0000-0000-000060490000}"/>
    <cellStyle name="40% - Accent2 3 4 2 6" xfId="18743" xr:uid="{00000000-0005-0000-0000-000061490000}"/>
    <cellStyle name="40% - Accent2 3 4 2 7" xfId="18744" xr:uid="{00000000-0005-0000-0000-000062490000}"/>
    <cellStyle name="40% - Accent2 3 4 2 8" xfId="18745" xr:uid="{00000000-0005-0000-0000-000063490000}"/>
    <cellStyle name="40% - Accent2 3 4 2 9" xfId="18746" xr:uid="{00000000-0005-0000-0000-000064490000}"/>
    <cellStyle name="40% - Accent2 3 4 2_OATT calc" xfId="18747" xr:uid="{00000000-0005-0000-0000-000065490000}"/>
    <cellStyle name="40% - Accent2 3 4 3" xfId="18748" xr:uid="{00000000-0005-0000-0000-000066490000}"/>
    <cellStyle name="40% - Accent2 3 4 3 10" xfId="18749" xr:uid="{00000000-0005-0000-0000-000067490000}"/>
    <cellStyle name="40% - Accent2 3 4 3 11" xfId="18750" xr:uid="{00000000-0005-0000-0000-000068490000}"/>
    <cellStyle name="40% - Accent2 3 4 3 2" xfId="18751" xr:uid="{00000000-0005-0000-0000-000069490000}"/>
    <cellStyle name="40% - Accent2 3 4 3 2 2" xfId="18752" xr:uid="{00000000-0005-0000-0000-00006A490000}"/>
    <cellStyle name="40% - Accent2 3 4 3 2 2 2" xfId="18753" xr:uid="{00000000-0005-0000-0000-00006B490000}"/>
    <cellStyle name="40% - Accent2 3 4 3 2 2 3" xfId="18754" xr:uid="{00000000-0005-0000-0000-00006C490000}"/>
    <cellStyle name="40% - Accent2 3 4 3 2 2_OATT calc" xfId="18755" xr:uid="{00000000-0005-0000-0000-00006D490000}"/>
    <cellStyle name="40% - Accent2 3 4 3 2 3" xfId="18756" xr:uid="{00000000-0005-0000-0000-00006E490000}"/>
    <cellStyle name="40% - Accent2 3 4 3 2 4" xfId="18757" xr:uid="{00000000-0005-0000-0000-00006F490000}"/>
    <cellStyle name="40% - Accent2 3 4 3 2 5" xfId="18758" xr:uid="{00000000-0005-0000-0000-000070490000}"/>
    <cellStyle name="40% - Accent2 3 4 3 2_OATT calc" xfId="18759" xr:uid="{00000000-0005-0000-0000-000071490000}"/>
    <cellStyle name="40% - Accent2 3 4 3 3" xfId="18760" xr:uid="{00000000-0005-0000-0000-000072490000}"/>
    <cellStyle name="40% - Accent2 3 4 3 3 2" xfId="18761" xr:uid="{00000000-0005-0000-0000-000073490000}"/>
    <cellStyle name="40% - Accent2 3 4 3 3 2 2" xfId="18762" xr:uid="{00000000-0005-0000-0000-000074490000}"/>
    <cellStyle name="40% - Accent2 3 4 3 3 2 3" xfId="18763" xr:uid="{00000000-0005-0000-0000-000075490000}"/>
    <cellStyle name="40% - Accent2 3 4 3 3 2_OATT calc" xfId="18764" xr:uid="{00000000-0005-0000-0000-000076490000}"/>
    <cellStyle name="40% - Accent2 3 4 3 3 3" xfId="18765" xr:uid="{00000000-0005-0000-0000-000077490000}"/>
    <cellStyle name="40% - Accent2 3 4 3 3 4" xfId="18766" xr:uid="{00000000-0005-0000-0000-000078490000}"/>
    <cellStyle name="40% - Accent2 3 4 3 3_OATT calc" xfId="18767" xr:uid="{00000000-0005-0000-0000-000079490000}"/>
    <cellStyle name="40% - Accent2 3 4 3 4" xfId="18768" xr:uid="{00000000-0005-0000-0000-00007A490000}"/>
    <cellStyle name="40% - Accent2 3 4 3 4 2" xfId="18769" xr:uid="{00000000-0005-0000-0000-00007B490000}"/>
    <cellStyle name="40% - Accent2 3 4 3 4 3" xfId="18770" xr:uid="{00000000-0005-0000-0000-00007C490000}"/>
    <cellStyle name="40% - Accent2 3 4 3 4_OATT calc" xfId="18771" xr:uid="{00000000-0005-0000-0000-00007D490000}"/>
    <cellStyle name="40% - Accent2 3 4 3 5" xfId="18772" xr:uid="{00000000-0005-0000-0000-00007E490000}"/>
    <cellStyle name="40% - Accent2 3 4 3 6" xfId="18773" xr:uid="{00000000-0005-0000-0000-00007F490000}"/>
    <cellStyle name="40% - Accent2 3 4 3 7" xfId="18774" xr:uid="{00000000-0005-0000-0000-000080490000}"/>
    <cellStyle name="40% - Accent2 3 4 3 8" xfId="18775" xr:uid="{00000000-0005-0000-0000-000081490000}"/>
    <cellStyle name="40% - Accent2 3 4 3 9" xfId="18776" xr:uid="{00000000-0005-0000-0000-000082490000}"/>
    <cellStyle name="40% - Accent2 3 4 3_OATT calc" xfId="18777" xr:uid="{00000000-0005-0000-0000-000083490000}"/>
    <cellStyle name="40% - Accent2 3 4 4" xfId="18778" xr:uid="{00000000-0005-0000-0000-000084490000}"/>
    <cellStyle name="40% - Accent2 3 4 4 2" xfId="18779" xr:uid="{00000000-0005-0000-0000-000085490000}"/>
    <cellStyle name="40% - Accent2 3 4 4 2 2" xfId="18780" xr:uid="{00000000-0005-0000-0000-000086490000}"/>
    <cellStyle name="40% - Accent2 3 4 4 2 3" xfId="18781" xr:uid="{00000000-0005-0000-0000-000087490000}"/>
    <cellStyle name="40% - Accent2 3 4 4 2_OATT calc" xfId="18782" xr:uid="{00000000-0005-0000-0000-000088490000}"/>
    <cellStyle name="40% - Accent2 3 4 4 3" xfId="18783" xr:uid="{00000000-0005-0000-0000-000089490000}"/>
    <cellStyle name="40% - Accent2 3 4 4 4" xfId="18784" xr:uid="{00000000-0005-0000-0000-00008A490000}"/>
    <cellStyle name="40% - Accent2 3 4 4 5" xfId="18785" xr:uid="{00000000-0005-0000-0000-00008B490000}"/>
    <cellStyle name="40% - Accent2 3 4 4_OATT calc" xfId="18786" xr:uid="{00000000-0005-0000-0000-00008C490000}"/>
    <cellStyle name="40% - Accent2 3 4 5" xfId="18787" xr:uid="{00000000-0005-0000-0000-00008D490000}"/>
    <cellStyle name="40% - Accent2 3 4 5 2" xfId="18788" xr:uid="{00000000-0005-0000-0000-00008E490000}"/>
    <cellStyle name="40% - Accent2 3 4 5 2 2" xfId="18789" xr:uid="{00000000-0005-0000-0000-00008F490000}"/>
    <cellStyle name="40% - Accent2 3 4 5 2 3" xfId="18790" xr:uid="{00000000-0005-0000-0000-000090490000}"/>
    <cellStyle name="40% - Accent2 3 4 5 2_OATT calc" xfId="18791" xr:uid="{00000000-0005-0000-0000-000091490000}"/>
    <cellStyle name="40% - Accent2 3 4 5 3" xfId="18792" xr:uid="{00000000-0005-0000-0000-000092490000}"/>
    <cellStyle name="40% - Accent2 3 4 5 4" xfId="18793" xr:uid="{00000000-0005-0000-0000-000093490000}"/>
    <cellStyle name="40% - Accent2 3 4 5_OATT calc" xfId="18794" xr:uid="{00000000-0005-0000-0000-000094490000}"/>
    <cellStyle name="40% - Accent2 3 4 6" xfId="18795" xr:uid="{00000000-0005-0000-0000-000095490000}"/>
    <cellStyle name="40% - Accent2 3 4 6 2" xfId="18796" xr:uid="{00000000-0005-0000-0000-000096490000}"/>
    <cellStyle name="40% - Accent2 3 4 6 3" xfId="18797" xr:uid="{00000000-0005-0000-0000-000097490000}"/>
    <cellStyle name="40% - Accent2 3 4 6_OATT calc" xfId="18798" xr:uid="{00000000-0005-0000-0000-000098490000}"/>
    <cellStyle name="40% - Accent2 3 4 7" xfId="18799" xr:uid="{00000000-0005-0000-0000-000099490000}"/>
    <cellStyle name="40% - Accent2 3 4 8" xfId="18800" xr:uid="{00000000-0005-0000-0000-00009A490000}"/>
    <cellStyle name="40% - Accent2 3 4 9" xfId="18801" xr:uid="{00000000-0005-0000-0000-00009B490000}"/>
    <cellStyle name="40% - Accent2 3 4_OATT calc" xfId="18802" xr:uid="{00000000-0005-0000-0000-00009C490000}"/>
    <cellStyle name="40% - Accent2 3 5" xfId="18803" xr:uid="{00000000-0005-0000-0000-00009D490000}"/>
    <cellStyle name="40% - Accent2 3 5 10" xfId="18804" xr:uid="{00000000-0005-0000-0000-00009E490000}"/>
    <cellStyle name="40% - Accent2 3 5 11" xfId="18805" xr:uid="{00000000-0005-0000-0000-00009F490000}"/>
    <cellStyle name="40% - Accent2 3 5 2" xfId="18806" xr:uid="{00000000-0005-0000-0000-0000A0490000}"/>
    <cellStyle name="40% - Accent2 3 5 2 10" xfId="18807" xr:uid="{00000000-0005-0000-0000-0000A1490000}"/>
    <cellStyle name="40% - Accent2 3 5 2 11" xfId="18808" xr:uid="{00000000-0005-0000-0000-0000A2490000}"/>
    <cellStyle name="40% - Accent2 3 5 2 2" xfId="18809" xr:uid="{00000000-0005-0000-0000-0000A3490000}"/>
    <cellStyle name="40% - Accent2 3 5 2 2 2" xfId="18810" xr:uid="{00000000-0005-0000-0000-0000A4490000}"/>
    <cellStyle name="40% - Accent2 3 5 2 2 2 2" xfId="18811" xr:uid="{00000000-0005-0000-0000-0000A5490000}"/>
    <cellStyle name="40% - Accent2 3 5 2 2 2 3" xfId="18812" xr:uid="{00000000-0005-0000-0000-0000A6490000}"/>
    <cellStyle name="40% - Accent2 3 5 2 2 2_OATT calc" xfId="18813" xr:uid="{00000000-0005-0000-0000-0000A7490000}"/>
    <cellStyle name="40% - Accent2 3 5 2 2 3" xfId="18814" xr:uid="{00000000-0005-0000-0000-0000A8490000}"/>
    <cellStyle name="40% - Accent2 3 5 2 2 4" xfId="18815" xr:uid="{00000000-0005-0000-0000-0000A9490000}"/>
    <cellStyle name="40% - Accent2 3 5 2 2 5" xfId="18816" xr:uid="{00000000-0005-0000-0000-0000AA490000}"/>
    <cellStyle name="40% - Accent2 3 5 2 2_OATT calc" xfId="18817" xr:uid="{00000000-0005-0000-0000-0000AB490000}"/>
    <cellStyle name="40% - Accent2 3 5 2 3" xfId="18818" xr:uid="{00000000-0005-0000-0000-0000AC490000}"/>
    <cellStyle name="40% - Accent2 3 5 2 3 2" xfId="18819" xr:uid="{00000000-0005-0000-0000-0000AD490000}"/>
    <cellStyle name="40% - Accent2 3 5 2 3 2 2" xfId="18820" xr:uid="{00000000-0005-0000-0000-0000AE490000}"/>
    <cellStyle name="40% - Accent2 3 5 2 3 2 3" xfId="18821" xr:uid="{00000000-0005-0000-0000-0000AF490000}"/>
    <cellStyle name="40% - Accent2 3 5 2 3 2_OATT calc" xfId="18822" xr:uid="{00000000-0005-0000-0000-0000B0490000}"/>
    <cellStyle name="40% - Accent2 3 5 2 3 3" xfId="18823" xr:uid="{00000000-0005-0000-0000-0000B1490000}"/>
    <cellStyle name="40% - Accent2 3 5 2 3 4" xfId="18824" xr:uid="{00000000-0005-0000-0000-0000B2490000}"/>
    <cellStyle name="40% - Accent2 3 5 2 3_OATT calc" xfId="18825" xr:uid="{00000000-0005-0000-0000-0000B3490000}"/>
    <cellStyle name="40% - Accent2 3 5 2 4" xfId="18826" xr:uid="{00000000-0005-0000-0000-0000B4490000}"/>
    <cellStyle name="40% - Accent2 3 5 2 4 2" xfId="18827" xr:uid="{00000000-0005-0000-0000-0000B5490000}"/>
    <cellStyle name="40% - Accent2 3 5 2 4 3" xfId="18828" xr:uid="{00000000-0005-0000-0000-0000B6490000}"/>
    <cellStyle name="40% - Accent2 3 5 2 4_OATT calc" xfId="18829" xr:uid="{00000000-0005-0000-0000-0000B7490000}"/>
    <cellStyle name="40% - Accent2 3 5 2 5" xfId="18830" xr:uid="{00000000-0005-0000-0000-0000B8490000}"/>
    <cellStyle name="40% - Accent2 3 5 2 6" xfId="18831" xr:uid="{00000000-0005-0000-0000-0000B9490000}"/>
    <cellStyle name="40% - Accent2 3 5 2 7" xfId="18832" xr:uid="{00000000-0005-0000-0000-0000BA490000}"/>
    <cellStyle name="40% - Accent2 3 5 2 8" xfId="18833" xr:uid="{00000000-0005-0000-0000-0000BB490000}"/>
    <cellStyle name="40% - Accent2 3 5 2 9" xfId="18834" xr:uid="{00000000-0005-0000-0000-0000BC490000}"/>
    <cellStyle name="40% - Accent2 3 5 2_OATT calc" xfId="18835" xr:uid="{00000000-0005-0000-0000-0000BD490000}"/>
    <cellStyle name="40% - Accent2 3 5 3" xfId="18836" xr:uid="{00000000-0005-0000-0000-0000BE490000}"/>
    <cellStyle name="40% - Accent2 3 5 3 2" xfId="18837" xr:uid="{00000000-0005-0000-0000-0000BF490000}"/>
    <cellStyle name="40% - Accent2 3 5 3 2 2" xfId="18838" xr:uid="{00000000-0005-0000-0000-0000C0490000}"/>
    <cellStyle name="40% - Accent2 3 5 3 2 3" xfId="18839" xr:uid="{00000000-0005-0000-0000-0000C1490000}"/>
    <cellStyle name="40% - Accent2 3 5 3 2_OATT calc" xfId="18840" xr:uid="{00000000-0005-0000-0000-0000C2490000}"/>
    <cellStyle name="40% - Accent2 3 5 3 3" xfId="18841" xr:uid="{00000000-0005-0000-0000-0000C3490000}"/>
    <cellStyle name="40% - Accent2 3 5 3 4" xfId="18842" xr:uid="{00000000-0005-0000-0000-0000C4490000}"/>
    <cellStyle name="40% - Accent2 3 5 3 5" xfId="18843" xr:uid="{00000000-0005-0000-0000-0000C5490000}"/>
    <cellStyle name="40% - Accent2 3 5 3_OATT calc" xfId="18844" xr:uid="{00000000-0005-0000-0000-0000C6490000}"/>
    <cellStyle name="40% - Accent2 3 5 4" xfId="18845" xr:uid="{00000000-0005-0000-0000-0000C7490000}"/>
    <cellStyle name="40% - Accent2 3 5 4 2" xfId="18846" xr:uid="{00000000-0005-0000-0000-0000C8490000}"/>
    <cellStyle name="40% - Accent2 3 5 4 2 2" xfId="18847" xr:uid="{00000000-0005-0000-0000-0000C9490000}"/>
    <cellStyle name="40% - Accent2 3 5 4 2 3" xfId="18848" xr:uid="{00000000-0005-0000-0000-0000CA490000}"/>
    <cellStyle name="40% - Accent2 3 5 4 2_OATT calc" xfId="18849" xr:uid="{00000000-0005-0000-0000-0000CB490000}"/>
    <cellStyle name="40% - Accent2 3 5 4 3" xfId="18850" xr:uid="{00000000-0005-0000-0000-0000CC490000}"/>
    <cellStyle name="40% - Accent2 3 5 4 4" xfId="18851" xr:uid="{00000000-0005-0000-0000-0000CD490000}"/>
    <cellStyle name="40% - Accent2 3 5 4_OATT calc" xfId="18852" xr:uid="{00000000-0005-0000-0000-0000CE490000}"/>
    <cellStyle name="40% - Accent2 3 5 5" xfId="18853" xr:uid="{00000000-0005-0000-0000-0000CF490000}"/>
    <cellStyle name="40% - Accent2 3 5 5 2" xfId="18854" xr:uid="{00000000-0005-0000-0000-0000D0490000}"/>
    <cellStyle name="40% - Accent2 3 5 5 3" xfId="18855" xr:uid="{00000000-0005-0000-0000-0000D1490000}"/>
    <cellStyle name="40% - Accent2 3 5 5_OATT calc" xfId="18856" xr:uid="{00000000-0005-0000-0000-0000D2490000}"/>
    <cellStyle name="40% - Accent2 3 5 6" xfId="18857" xr:uid="{00000000-0005-0000-0000-0000D3490000}"/>
    <cellStyle name="40% - Accent2 3 5 7" xfId="18858" xr:uid="{00000000-0005-0000-0000-0000D4490000}"/>
    <cellStyle name="40% - Accent2 3 5 8" xfId="18859" xr:uid="{00000000-0005-0000-0000-0000D5490000}"/>
    <cellStyle name="40% - Accent2 3 5 9" xfId="18860" xr:uid="{00000000-0005-0000-0000-0000D6490000}"/>
    <cellStyle name="40% - Accent2 3 5_OATT calc" xfId="18861" xr:uid="{00000000-0005-0000-0000-0000D7490000}"/>
    <cellStyle name="40% - Accent2 3 6" xfId="18862" xr:uid="{00000000-0005-0000-0000-0000D8490000}"/>
    <cellStyle name="40% - Accent2 3 6 10" xfId="18863" xr:uid="{00000000-0005-0000-0000-0000D9490000}"/>
    <cellStyle name="40% - Accent2 3 6 11" xfId="18864" xr:uid="{00000000-0005-0000-0000-0000DA490000}"/>
    <cellStyle name="40% - Accent2 3 6 2" xfId="18865" xr:uid="{00000000-0005-0000-0000-0000DB490000}"/>
    <cellStyle name="40% - Accent2 3 6 2 2" xfId="18866" xr:uid="{00000000-0005-0000-0000-0000DC490000}"/>
    <cellStyle name="40% - Accent2 3 6 2 2 2" xfId="18867" xr:uid="{00000000-0005-0000-0000-0000DD490000}"/>
    <cellStyle name="40% - Accent2 3 6 2 2 3" xfId="18868" xr:uid="{00000000-0005-0000-0000-0000DE490000}"/>
    <cellStyle name="40% - Accent2 3 6 2 2_OATT calc" xfId="18869" xr:uid="{00000000-0005-0000-0000-0000DF490000}"/>
    <cellStyle name="40% - Accent2 3 6 2 3" xfId="18870" xr:uid="{00000000-0005-0000-0000-0000E0490000}"/>
    <cellStyle name="40% - Accent2 3 6 2 4" xfId="18871" xr:uid="{00000000-0005-0000-0000-0000E1490000}"/>
    <cellStyle name="40% - Accent2 3 6 2 5" xfId="18872" xr:uid="{00000000-0005-0000-0000-0000E2490000}"/>
    <cellStyle name="40% - Accent2 3 6 2_OATT calc" xfId="18873" xr:uid="{00000000-0005-0000-0000-0000E3490000}"/>
    <cellStyle name="40% - Accent2 3 6 3" xfId="18874" xr:uid="{00000000-0005-0000-0000-0000E4490000}"/>
    <cellStyle name="40% - Accent2 3 6 3 2" xfId="18875" xr:uid="{00000000-0005-0000-0000-0000E5490000}"/>
    <cellStyle name="40% - Accent2 3 6 3 2 2" xfId="18876" xr:uid="{00000000-0005-0000-0000-0000E6490000}"/>
    <cellStyle name="40% - Accent2 3 6 3 2 3" xfId="18877" xr:uid="{00000000-0005-0000-0000-0000E7490000}"/>
    <cellStyle name="40% - Accent2 3 6 3 2_OATT calc" xfId="18878" xr:uid="{00000000-0005-0000-0000-0000E8490000}"/>
    <cellStyle name="40% - Accent2 3 6 3 3" xfId="18879" xr:uid="{00000000-0005-0000-0000-0000E9490000}"/>
    <cellStyle name="40% - Accent2 3 6 3 4" xfId="18880" xr:uid="{00000000-0005-0000-0000-0000EA490000}"/>
    <cellStyle name="40% - Accent2 3 6 3_OATT calc" xfId="18881" xr:uid="{00000000-0005-0000-0000-0000EB490000}"/>
    <cellStyle name="40% - Accent2 3 6 4" xfId="18882" xr:uid="{00000000-0005-0000-0000-0000EC490000}"/>
    <cellStyle name="40% - Accent2 3 6 4 2" xfId="18883" xr:uid="{00000000-0005-0000-0000-0000ED490000}"/>
    <cellStyle name="40% - Accent2 3 6 4 3" xfId="18884" xr:uid="{00000000-0005-0000-0000-0000EE490000}"/>
    <cellStyle name="40% - Accent2 3 6 4_OATT calc" xfId="18885" xr:uid="{00000000-0005-0000-0000-0000EF490000}"/>
    <cellStyle name="40% - Accent2 3 6 5" xfId="18886" xr:uid="{00000000-0005-0000-0000-0000F0490000}"/>
    <cellStyle name="40% - Accent2 3 6 6" xfId="18887" xr:uid="{00000000-0005-0000-0000-0000F1490000}"/>
    <cellStyle name="40% - Accent2 3 6 7" xfId="18888" xr:uid="{00000000-0005-0000-0000-0000F2490000}"/>
    <cellStyle name="40% - Accent2 3 6 8" xfId="18889" xr:uid="{00000000-0005-0000-0000-0000F3490000}"/>
    <cellStyle name="40% - Accent2 3 6 9" xfId="18890" xr:uid="{00000000-0005-0000-0000-0000F4490000}"/>
    <cellStyle name="40% - Accent2 3 6_OATT calc" xfId="18891" xr:uid="{00000000-0005-0000-0000-0000F5490000}"/>
    <cellStyle name="40% - Accent2 3 7" xfId="18892" xr:uid="{00000000-0005-0000-0000-0000F6490000}"/>
    <cellStyle name="40% - Accent2 3 7 2" xfId="18893" xr:uid="{00000000-0005-0000-0000-0000F7490000}"/>
    <cellStyle name="40% - Accent2 3 7 2 2" xfId="18894" xr:uid="{00000000-0005-0000-0000-0000F8490000}"/>
    <cellStyle name="40% - Accent2 3 7 2 3" xfId="18895" xr:uid="{00000000-0005-0000-0000-0000F9490000}"/>
    <cellStyle name="40% - Accent2 3 7 2_OATT calc" xfId="18896" xr:uid="{00000000-0005-0000-0000-0000FA490000}"/>
    <cellStyle name="40% - Accent2 3 7 3" xfId="18897" xr:uid="{00000000-0005-0000-0000-0000FB490000}"/>
    <cellStyle name="40% - Accent2 3 7 4" xfId="18898" xr:uid="{00000000-0005-0000-0000-0000FC490000}"/>
    <cellStyle name="40% - Accent2 3 7 5" xfId="18899" xr:uid="{00000000-0005-0000-0000-0000FD490000}"/>
    <cellStyle name="40% - Accent2 3 7_OATT calc" xfId="18900" xr:uid="{00000000-0005-0000-0000-0000FE490000}"/>
    <cellStyle name="40% - Accent2 3 8" xfId="18901" xr:uid="{00000000-0005-0000-0000-0000FF490000}"/>
    <cellStyle name="40% - Accent2 3 8 2" xfId="18902" xr:uid="{00000000-0005-0000-0000-0000004A0000}"/>
    <cellStyle name="40% - Accent2 3 8 2 2" xfId="18903" xr:uid="{00000000-0005-0000-0000-0000014A0000}"/>
    <cellStyle name="40% - Accent2 3 8 2 3" xfId="18904" xr:uid="{00000000-0005-0000-0000-0000024A0000}"/>
    <cellStyle name="40% - Accent2 3 8 2_OATT calc" xfId="18905" xr:uid="{00000000-0005-0000-0000-0000034A0000}"/>
    <cellStyle name="40% - Accent2 3 8 3" xfId="18906" xr:uid="{00000000-0005-0000-0000-0000044A0000}"/>
    <cellStyle name="40% - Accent2 3 8 4" xfId="18907" xr:uid="{00000000-0005-0000-0000-0000054A0000}"/>
    <cellStyle name="40% - Accent2 3 8_OATT calc" xfId="18908" xr:uid="{00000000-0005-0000-0000-0000064A0000}"/>
    <cellStyle name="40% - Accent2 3 9" xfId="18909" xr:uid="{00000000-0005-0000-0000-0000074A0000}"/>
    <cellStyle name="40% - Accent2 3 9 2" xfId="18910" xr:uid="{00000000-0005-0000-0000-0000084A0000}"/>
    <cellStyle name="40% - Accent2 3 9 3" xfId="18911" xr:uid="{00000000-0005-0000-0000-0000094A0000}"/>
    <cellStyle name="40% - Accent2 3 9_OATT calc" xfId="18912" xr:uid="{00000000-0005-0000-0000-00000A4A0000}"/>
    <cellStyle name="40% - Accent2 3_OATT calc" xfId="18913" xr:uid="{00000000-0005-0000-0000-00000B4A0000}"/>
    <cellStyle name="40% - Accent2 4" xfId="18914" xr:uid="{00000000-0005-0000-0000-00000C4A0000}"/>
    <cellStyle name="40% - Accent2 4 10" xfId="18915" xr:uid="{00000000-0005-0000-0000-00000D4A0000}"/>
    <cellStyle name="40% - Accent2 4 11" xfId="18916" xr:uid="{00000000-0005-0000-0000-00000E4A0000}"/>
    <cellStyle name="40% - Accent2 4 12" xfId="18917" xr:uid="{00000000-0005-0000-0000-00000F4A0000}"/>
    <cellStyle name="40% - Accent2 4 13" xfId="18918" xr:uid="{00000000-0005-0000-0000-0000104A0000}"/>
    <cellStyle name="40% - Accent2 4 14" xfId="18919" xr:uid="{00000000-0005-0000-0000-0000114A0000}"/>
    <cellStyle name="40% - Accent2 4 15" xfId="18920" xr:uid="{00000000-0005-0000-0000-0000124A0000}"/>
    <cellStyle name="40% - Accent2 4 16" xfId="55373" xr:uid="{00000000-0005-0000-0000-0000134A0000}"/>
    <cellStyle name="40% - Accent2 4 2" xfId="18921" xr:uid="{00000000-0005-0000-0000-0000144A0000}"/>
    <cellStyle name="40% - Accent2 4 2 10" xfId="18922" xr:uid="{00000000-0005-0000-0000-0000154A0000}"/>
    <cellStyle name="40% - Accent2 4 2 11" xfId="18923" xr:uid="{00000000-0005-0000-0000-0000164A0000}"/>
    <cellStyle name="40% - Accent2 4 2 12" xfId="18924" xr:uid="{00000000-0005-0000-0000-0000174A0000}"/>
    <cellStyle name="40% - Accent2 4 2 13" xfId="18925" xr:uid="{00000000-0005-0000-0000-0000184A0000}"/>
    <cellStyle name="40% - Accent2 4 2 14" xfId="18926" xr:uid="{00000000-0005-0000-0000-0000194A0000}"/>
    <cellStyle name="40% - Accent2 4 2 2" xfId="18927" xr:uid="{00000000-0005-0000-0000-00001A4A0000}"/>
    <cellStyle name="40% - Accent2 4 2 2 10" xfId="18928" xr:uid="{00000000-0005-0000-0000-00001B4A0000}"/>
    <cellStyle name="40% - Accent2 4 2 2 11" xfId="18929" xr:uid="{00000000-0005-0000-0000-00001C4A0000}"/>
    <cellStyle name="40% - Accent2 4 2 2 12" xfId="18930" xr:uid="{00000000-0005-0000-0000-00001D4A0000}"/>
    <cellStyle name="40% - Accent2 4 2 2 2" xfId="18931" xr:uid="{00000000-0005-0000-0000-00001E4A0000}"/>
    <cellStyle name="40% - Accent2 4 2 2 2 10" xfId="18932" xr:uid="{00000000-0005-0000-0000-00001F4A0000}"/>
    <cellStyle name="40% - Accent2 4 2 2 2 11" xfId="18933" xr:uid="{00000000-0005-0000-0000-0000204A0000}"/>
    <cellStyle name="40% - Accent2 4 2 2 2 2" xfId="18934" xr:uid="{00000000-0005-0000-0000-0000214A0000}"/>
    <cellStyle name="40% - Accent2 4 2 2 2 2 10" xfId="18935" xr:uid="{00000000-0005-0000-0000-0000224A0000}"/>
    <cellStyle name="40% - Accent2 4 2 2 2 2 11" xfId="18936" xr:uid="{00000000-0005-0000-0000-0000234A0000}"/>
    <cellStyle name="40% - Accent2 4 2 2 2 2 2" xfId="18937" xr:uid="{00000000-0005-0000-0000-0000244A0000}"/>
    <cellStyle name="40% - Accent2 4 2 2 2 2 2 2" xfId="18938" xr:uid="{00000000-0005-0000-0000-0000254A0000}"/>
    <cellStyle name="40% - Accent2 4 2 2 2 2 2 2 2" xfId="18939" xr:uid="{00000000-0005-0000-0000-0000264A0000}"/>
    <cellStyle name="40% - Accent2 4 2 2 2 2 2 2 3" xfId="18940" xr:uid="{00000000-0005-0000-0000-0000274A0000}"/>
    <cellStyle name="40% - Accent2 4 2 2 2 2 2 2_OATT calc" xfId="18941" xr:uid="{00000000-0005-0000-0000-0000284A0000}"/>
    <cellStyle name="40% - Accent2 4 2 2 2 2 2 3" xfId="18942" xr:uid="{00000000-0005-0000-0000-0000294A0000}"/>
    <cellStyle name="40% - Accent2 4 2 2 2 2 2 4" xfId="18943" xr:uid="{00000000-0005-0000-0000-00002A4A0000}"/>
    <cellStyle name="40% - Accent2 4 2 2 2 2 2 5" xfId="18944" xr:uid="{00000000-0005-0000-0000-00002B4A0000}"/>
    <cellStyle name="40% - Accent2 4 2 2 2 2 2_OATT calc" xfId="18945" xr:uid="{00000000-0005-0000-0000-00002C4A0000}"/>
    <cellStyle name="40% - Accent2 4 2 2 2 2 3" xfId="18946" xr:uid="{00000000-0005-0000-0000-00002D4A0000}"/>
    <cellStyle name="40% - Accent2 4 2 2 2 2 3 2" xfId="18947" xr:uid="{00000000-0005-0000-0000-00002E4A0000}"/>
    <cellStyle name="40% - Accent2 4 2 2 2 2 3 2 2" xfId="18948" xr:uid="{00000000-0005-0000-0000-00002F4A0000}"/>
    <cellStyle name="40% - Accent2 4 2 2 2 2 3 2 3" xfId="18949" xr:uid="{00000000-0005-0000-0000-0000304A0000}"/>
    <cellStyle name="40% - Accent2 4 2 2 2 2 3 2_OATT calc" xfId="18950" xr:uid="{00000000-0005-0000-0000-0000314A0000}"/>
    <cellStyle name="40% - Accent2 4 2 2 2 2 3 3" xfId="18951" xr:uid="{00000000-0005-0000-0000-0000324A0000}"/>
    <cellStyle name="40% - Accent2 4 2 2 2 2 3 4" xfId="18952" xr:uid="{00000000-0005-0000-0000-0000334A0000}"/>
    <cellStyle name="40% - Accent2 4 2 2 2 2 3_OATT calc" xfId="18953" xr:uid="{00000000-0005-0000-0000-0000344A0000}"/>
    <cellStyle name="40% - Accent2 4 2 2 2 2 4" xfId="18954" xr:uid="{00000000-0005-0000-0000-0000354A0000}"/>
    <cellStyle name="40% - Accent2 4 2 2 2 2 4 2" xfId="18955" xr:uid="{00000000-0005-0000-0000-0000364A0000}"/>
    <cellStyle name="40% - Accent2 4 2 2 2 2 4 3" xfId="18956" xr:uid="{00000000-0005-0000-0000-0000374A0000}"/>
    <cellStyle name="40% - Accent2 4 2 2 2 2 4_OATT calc" xfId="18957" xr:uid="{00000000-0005-0000-0000-0000384A0000}"/>
    <cellStyle name="40% - Accent2 4 2 2 2 2 5" xfId="18958" xr:uid="{00000000-0005-0000-0000-0000394A0000}"/>
    <cellStyle name="40% - Accent2 4 2 2 2 2 6" xfId="18959" xr:uid="{00000000-0005-0000-0000-00003A4A0000}"/>
    <cellStyle name="40% - Accent2 4 2 2 2 2 7" xfId="18960" xr:uid="{00000000-0005-0000-0000-00003B4A0000}"/>
    <cellStyle name="40% - Accent2 4 2 2 2 2 8" xfId="18961" xr:uid="{00000000-0005-0000-0000-00003C4A0000}"/>
    <cellStyle name="40% - Accent2 4 2 2 2 2 9" xfId="18962" xr:uid="{00000000-0005-0000-0000-00003D4A0000}"/>
    <cellStyle name="40% - Accent2 4 2 2 2 2_OATT calc" xfId="18963" xr:uid="{00000000-0005-0000-0000-00003E4A0000}"/>
    <cellStyle name="40% - Accent2 4 2 2 2 3" xfId="18964" xr:uid="{00000000-0005-0000-0000-00003F4A0000}"/>
    <cellStyle name="40% - Accent2 4 2 2 2 3 2" xfId="18965" xr:uid="{00000000-0005-0000-0000-0000404A0000}"/>
    <cellStyle name="40% - Accent2 4 2 2 2 3 2 2" xfId="18966" xr:uid="{00000000-0005-0000-0000-0000414A0000}"/>
    <cellStyle name="40% - Accent2 4 2 2 2 3 2 3" xfId="18967" xr:uid="{00000000-0005-0000-0000-0000424A0000}"/>
    <cellStyle name="40% - Accent2 4 2 2 2 3 2_OATT calc" xfId="18968" xr:uid="{00000000-0005-0000-0000-0000434A0000}"/>
    <cellStyle name="40% - Accent2 4 2 2 2 3 3" xfId="18969" xr:uid="{00000000-0005-0000-0000-0000444A0000}"/>
    <cellStyle name="40% - Accent2 4 2 2 2 3 4" xfId="18970" xr:uid="{00000000-0005-0000-0000-0000454A0000}"/>
    <cellStyle name="40% - Accent2 4 2 2 2 3 5" xfId="18971" xr:uid="{00000000-0005-0000-0000-0000464A0000}"/>
    <cellStyle name="40% - Accent2 4 2 2 2 3_OATT calc" xfId="18972" xr:uid="{00000000-0005-0000-0000-0000474A0000}"/>
    <cellStyle name="40% - Accent2 4 2 2 2 4" xfId="18973" xr:uid="{00000000-0005-0000-0000-0000484A0000}"/>
    <cellStyle name="40% - Accent2 4 2 2 2 4 2" xfId="18974" xr:uid="{00000000-0005-0000-0000-0000494A0000}"/>
    <cellStyle name="40% - Accent2 4 2 2 2 4 2 2" xfId="18975" xr:uid="{00000000-0005-0000-0000-00004A4A0000}"/>
    <cellStyle name="40% - Accent2 4 2 2 2 4 2 3" xfId="18976" xr:uid="{00000000-0005-0000-0000-00004B4A0000}"/>
    <cellStyle name="40% - Accent2 4 2 2 2 4 2_OATT calc" xfId="18977" xr:uid="{00000000-0005-0000-0000-00004C4A0000}"/>
    <cellStyle name="40% - Accent2 4 2 2 2 4 3" xfId="18978" xr:uid="{00000000-0005-0000-0000-00004D4A0000}"/>
    <cellStyle name="40% - Accent2 4 2 2 2 4 4" xfId="18979" xr:uid="{00000000-0005-0000-0000-00004E4A0000}"/>
    <cellStyle name="40% - Accent2 4 2 2 2 4_OATT calc" xfId="18980" xr:uid="{00000000-0005-0000-0000-00004F4A0000}"/>
    <cellStyle name="40% - Accent2 4 2 2 2 5" xfId="18981" xr:uid="{00000000-0005-0000-0000-0000504A0000}"/>
    <cellStyle name="40% - Accent2 4 2 2 2 5 2" xfId="18982" xr:uid="{00000000-0005-0000-0000-0000514A0000}"/>
    <cellStyle name="40% - Accent2 4 2 2 2 5 3" xfId="18983" xr:uid="{00000000-0005-0000-0000-0000524A0000}"/>
    <cellStyle name="40% - Accent2 4 2 2 2 5_OATT calc" xfId="18984" xr:uid="{00000000-0005-0000-0000-0000534A0000}"/>
    <cellStyle name="40% - Accent2 4 2 2 2 6" xfId="18985" xr:uid="{00000000-0005-0000-0000-0000544A0000}"/>
    <cellStyle name="40% - Accent2 4 2 2 2 7" xfId="18986" xr:uid="{00000000-0005-0000-0000-0000554A0000}"/>
    <cellStyle name="40% - Accent2 4 2 2 2 8" xfId="18987" xr:uid="{00000000-0005-0000-0000-0000564A0000}"/>
    <cellStyle name="40% - Accent2 4 2 2 2 9" xfId="18988" xr:uid="{00000000-0005-0000-0000-0000574A0000}"/>
    <cellStyle name="40% - Accent2 4 2 2 2_OATT calc" xfId="18989" xr:uid="{00000000-0005-0000-0000-0000584A0000}"/>
    <cellStyle name="40% - Accent2 4 2 2 3" xfId="18990" xr:uid="{00000000-0005-0000-0000-0000594A0000}"/>
    <cellStyle name="40% - Accent2 4 2 2 3 10" xfId="18991" xr:uid="{00000000-0005-0000-0000-00005A4A0000}"/>
    <cellStyle name="40% - Accent2 4 2 2 3 11" xfId="18992" xr:uid="{00000000-0005-0000-0000-00005B4A0000}"/>
    <cellStyle name="40% - Accent2 4 2 2 3 2" xfId="18993" xr:uid="{00000000-0005-0000-0000-00005C4A0000}"/>
    <cellStyle name="40% - Accent2 4 2 2 3 2 2" xfId="18994" xr:uid="{00000000-0005-0000-0000-00005D4A0000}"/>
    <cellStyle name="40% - Accent2 4 2 2 3 2 2 2" xfId="18995" xr:uid="{00000000-0005-0000-0000-00005E4A0000}"/>
    <cellStyle name="40% - Accent2 4 2 2 3 2 2 3" xfId="18996" xr:uid="{00000000-0005-0000-0000-00005F4A0000}"/>
    <cellStyle name="40% - Accent2 4 2 2 3 2 2_OATT calc" xfId="18997" xr:uid="{00000000-0005-0000-0000-0000604A0000}"/>
    <cellStyle name="40% - Accent2 4 2 2 3 2 3" xfId="18998" xr:uid="{00000000-0005-0000-0000-0000614A0000}"/>
    <cellStyle name="40% - Accent2 4 2 2 3 2 4" xfId="18999" xr:uid="{00000000-0005-0000-0000-0000624A0000}"/>
    <cellStyle name="40% - Accent2 4 2 2 3 2 5" xfId="19000" xr:uid="{00000000-0005-0000-0000-0000634A0000}"/>
    <cellStyle name="40% - Accent2 4 2 2 3 2_OATT calc" xfId="19001" xr:uid="{00000000-0005-0000-0000-0000644A0000}"/>
    <cellStyle name="40% - Accent2 4 2 2 3 3" xfId="19002" xr:uid="{00000000-0005-0000-0000-0000654A0000}"/>
    <cellStyle name="40% - Accent2 4 2 2 3 3 2" xfId="19003" xr:uid="{00000000-0005-0000-0000-0000664A0000}"/>
    <cellStyle name="40% - Accent2 4 2 2 3 3 2 2" xfId="19004" xr:uid="{00000000-0005-0000-0000-0000674A0000}"/>
    <cellStyle name="40% - Accent2 4 2 2 3 3 2 3" xfId="19005" xr:uid="{00000000-0005-0000-0000-0000684A0000}"/>
    <cellStyle name="40% - Accent2 4 2 2 3 3 2_OATT calc" xfId="19006" xr:uid="{00000000-0005-0000-0000-0000694A0000}"/>
    <cellStyle name="40% - Accent2 4 2 2 3 3 3" xfId="19007" xr:uid="{00000000-0005-0000-0000-00006A4A0000}"/>
    <cellStyle name="40% - Accent2 4 2 2 3 3 4" xfId="19008" xr:uid="{00000000-0005-0000-0000-00006B4A0000}"/>
    <cellStyle name="40% - Accent2 4 2 2 3 3_OATT calc" xfId="19009" xr:uid="{00000000-0005-0000-0000-00006C4A0000}"/>
    <cellStyle name="40% - Accent2 4 2 2 3 4" xfId="19010" xr:uid="{00000000-0005-0000-0000-00006D4A0000}"/>
    <cellStyle name="40% - Accent2 4 2 2 3 4 2" xfId="19011" xr:uid="{00000000-0005-0000-0000-00006E4A0000}"/>
    <cellStyle name="40% - Accent2 4 2 2 3 4 3" xfId="19012" xr:uid="{00000000-0005-0000-0000-00006F4A0000}"/>
    <cellStyle name="40% - Accent2 4 2 2 3 4_OATT calc" xfId="19013" xr:uid="{00000000-0005-0000-0000-0000704A0000}"/>
    <cellStyle name="40% - Accent2 4 2 2 3 5" xfId="19014" xr:uid="{00000000-0005-0000-0000-0000714A0000}"/>
    <cellStyle name="40% - Accent2 4 2 2 3 6" xfId="19015" xr:uid="{00000000-0005-0000-0000-0000724A0000}"/>
    <cellStyle name="40% - Accent2 4 2 2 3 7" xfId="19016" xr:uid="{00000000-0005-0000-0000-0000734A0000}"/>
    <cellStyle name="40% - Accent2 4 2 2 3 8" xfId="19017" xr:uid="{00000000-0005-0000-0000-0000744A0000}"/>
    <cellStyle name="40% - Accent2 4 2 2 3 9" xfId="19018" xr:uid="{00000000-0005-0000-0000-0000754A0000}"/>
    <cellStyle name="40% - Accent2 4 2 2 3_OATT calc" xfId="19019" xr:uid="{00000000-0005-0000-0000-0000764A0000}"/>
    <cellStyle name="40% - Accent2 4 2 2 4" xfId="19020" xr:uid="{00000000-0005-0000-0000-0000774A0000}"/>
    <cellStyle name="40% - Accent2 4 2 2 4 2" xfId="19021" xr:uid="{00000000-0005-0000-0000-0000784A0000}"/>
    <cellStyle name="40% - Accent2 4 2 2 4 2 2" xfId="19022" xr:uid="{00000000-0005-0000-0000-0000794A0000}"/>
    <cellStyle name="40% - Accent2 4 2 2 4 2 3" xfId="19023" xr:uid="{00000000-0005-0000-0000-00007A4A0000}"/>
    <cellStyle name="40% - Accent2 4 2 2 4 2_OATT calc" xfId="19024" xr:uid="{00000000-0005-0000-0000-00007B4A0000}"/>
    <cellStyle name="40% - Accent2 4 2 2 4 3" xfId="19025" xr:uid="{00000000-0005-0000-0000-00007C4A0000}"/>
    <cellStyle name="40% - Accent2 4 2 2 4 4" xfId="19026" xr:uid="{00000000-0005-0000-0000-00007D4A0000}"/>
    <cellStyle name="40% - Accent2 4 2 2 4 5" xfId="19027" xr:uid="{00000000-0005-0000-0000-00007E4A0000}"/>
    <cellStyle name="40% - Accent2 4 2 2 4_OATT calc" xfId="19028" xr:uid="{00000000-0005-0000-0000-00007F4A0000}"/>
    <cellStyle name="40% - Accent2 4 2 2 5" xfId="19029" xr:uid="{00000000-0005-0000-0000-0000804A0000}"/>
    <cellStyle name="40% - Accent2 4 2 2 5 2" xfId="19030" xr:uid="{00000000-0005-0000-0000-0000814A0000}"/>
    <cellStyle name="40% - Accent2 4 2 2 5 2 2" xfId="19031" xr:uid="{00000000-0005-0000-0000-0000824A0000}"/>
    <cellStyle name="40% - Accent2 4 2 2 5 2 3" xfId="19032" xr:uid="{00000000-0005-0000-0000-0000834A0000}"/>
    <cellStyle name="40% - Accent2 4 2 2 5 2_OATT calc" xfId="19033" xr:uid="{00000000-0005-0000-0000-0000844A0000}"/>
    <cellStyle name="40% - Accent2 4 2 2 5 3" xfId="19034" xr:uid="{00000000-0005-0000-0000-0000854A0000}"/>
    <cellStyle name="40% - Accent2 4 2 2 5 4" xfId="19035" xr:uid="{00000000-0005-0000-0000-0000864A0000}"/>
    <cellStyle name="40% - Accent2 4 2 2 5_OATT calc" xfId="19036" xr:uid="{00000000-0005-0000-0000-0000874A0000}"/>
    <cellStyle name="40% - Accent2 4 2 2 6" xfId="19037" xr:uid="{00000000-0005-0000-0000-0000884A0000}"/>
    <cellStyle name="40% - Accent2 4 2 2 6 2" xfId="19038" xr:uid="{00000000-0005-0000-0000-0000894A0000}"/>
    <cellStyle name="40% - Accent2 4 2 2 6 3" xfId="19039" xr:uid="{00000000-0005-0000-0000-00008A4A0000}"/>
    <cellStyle name="40% - Accent2 4 2 2 6_OATT calc" xfId="19040" xr:uid="{00000000-0005-0000-0000-00008B4A0000}"/>
    <cellStyle name="40% - Accent2 4 2 2 7" xfId="19041" xr:uid="{00000000-0005-0000-0000-00008C4A0000}"/>
    <cellStyle name="40% - Accent2 4 2 2 8" xfId="19042" xr:uid="{00000000-0005-0000-0000-00008D4A0000}"/>
    <cellStyle name="40% - Accent2 4 2 2 9" xfId="19043" xr:uid="{00000000-0005-0000-0000-00008E4A0000}"/>
    <cellStyle name="40% - Accent2 4 2 2_OATT calc" xfId="19044" xr:uid="{00000000-0005-0000-0000-00008F4A0000}"/>
    <cellStyle name="40% - Accent2 4 2 3" xfId="19045" xr:uid="{00000000-0005-0000-0000-0000904A0000}"/>
    <cellStyle name="40% - Accent2 4 2 3 10" xfId="19046" xr:uid="{00000000-0005-0000-0000-0000914A0000}"/>
    <cellStyle name="40% - Accent2 4 2 3 11" xfId="19047" xr:uid="{00000000-0005-0000-0000-0000924A0000}"/>
    <cellStyle name="40% - Accent2 4 2 3 12" xfId="19048" xr:uid="{00000000-0005-0000-0000-0000934A0000}"/>
    <cellStyle name="40% - Accent2 4 2 3 2" xfId="19049" xr:uid="{00000000-0005-0000-0000-0000944A0000}"/>
    <cellStyle name="40% - Accent2 4 2 3 2 10" xfId="19050" xr:uid="{00000000-0005-0000-0000-0000954A0000}"/>
    <cellStyle name="40% - Accent2 4 2 3 2 11" xfId="19051" xr:uid="{00000000-0005-0000-0000-0000964A0000}"/>
    <cellStyle name="40% - Accent2 4 2 3 2 2" xfId="19052" xr:uid="{00000000-0005-0000-0000-0000974A0000}"/>
    <cellStyle name="40% - Accent2 4 2 3 2 2 10" xfId="19053" xr:uid="{00000000-0005-0000-0000-0000984A0000}"/>
    <cellStyle name="40% - Accent2 4 2 3 2 2 11" xfId="19054" xr:uid="{00000000-0005-0000-0000-0000994A0000}"/>
    <cellStyle name="40% - Accent2 4 2 3 2 2 2" xfId="19055" xr:uid="{00000000-0005-0000-0000-00009A4A0000}"/>
    <cellStyle name="40% - Accent2 4 2 3 2 2 2 2" xfId="19056" xr:uid="{00000000-0005-0000-0000-00009B4A0000}"/>
    <cellStyle name="40% - Accent2 4 2 3 2 2 2 2 2" xfId="19057" xr:uid="{00000000-0005-0000-0000-00009C4A0000}"/>
    <cellStyle name="40% - Accent2 4 2 3 2 2 2 2 3" xfId="19058" xr:uid="{00000000-0005-0000-0000-00009D4A0000}"/>
    <cellStyle name="40% - Accent2 4 2 3 2 2 2 2_OATT calc" xfId="19059" xr:uid="{00000000-0005-0000-0000-00009E4A0000}"/>
    <cellStyle name="40% - Accent2 4 2 3 2 2 2 3" xfId="19060" xr:uid="{00000000-0005-0000-0000-00009F4A0000}"/>
    <cellStyle name="40% - Accent2 4 2 3 2 2 2 4" xfId="19061" xr:uid="{00000000-0005-0000-0000-0000A04A0000}"/>
    <cellStyle name="40% - Accent2 4 2 3 2 2 2 5" xfId="19062" xr:uid="{00000000-0005-0000-0000-0000A14A0000}"/>
    <cellStyle name="40% - Accent2 4 2 3 2 2 2_OATT calc" xfId="19063" xr:uid="{00000000-0005-0000-0000-0000A24A0000}"/>
    <cellStyle name="40% - Accent2 4 2 3 2 2 3" xfId="19064" xr:uid="{00000000-0005-0000-0000-0000A34A0000}"/>
    <cellStyle name="40% - Accent2 4 2 3 2 2 3 2" xfId="19065" xr:uid="{00000000-0005-0000-0000-0000A44A0000}"/>
    <cellStyle name="40% - Accent2 4 2 3 2 2 3 2 2" xfId="19066" xr:uid="{00000000-0005-0000-0000-0000A54A0000}"/>
    <cellStyle name="40% - Accent2 4 2 3 2 2 3 2 3" xfId="19067" xr:uid="{00000000-0005-0000-0000-0000A64A0000}"/>
    <cellStyle name="40% - Accent2 4 2 3 2 2 3 2_OATT calc" xfId="19068" xr:uid="{00000000-0005-0000-0000-0000A74A0000}"/>
    <cellStyle name="40% - Accent2 4 2 3 2 2 3 3" xfId="19069" xr:uid="{00000000-0005-0000-0000-0000A84A0000}"/>
    <cellStyle name="40% - Accent2 4 2 3 2 2 3 4" xfId="19070" xr:uid="{00000000-0005-0000-0000-0000A94A0000}"/>
    <cellStyle name="40% - Accent2 4 2 3 2 2 3_OATT calc" xfId="19071" xr:uid="{00000000-0005-0000-0000-0000AA4A0000}"/>
    <cellStyle name="40% - Accent2 4 2 3 2 2 4" xfId="19072" xr:uid="{00000000-0005-0000-0000-0000AB4A0000}"/>
    <cellStyle name="40% - Accent2 4 2 3 2 2 4 2" xfId="19073" xr:uid="{00000000-0005-0000-0000-0000AC4A0000}"/>
    <cellStyle name="40% - Accent2 4 2 3 2 2 4 3" xfId="19074" xr:uid="{00000000-0005-0000-0000-0000AD4A0000}"/>
    <cellStyle name="40% - Accent2 4 2 3 2 2 4_OATT calc" xfId="19075" xr:uid="{00000000-0005-0000-0000-0000AE4A0000}"/>
    <cellStyle name="40% - Accent2 4 2 3 2 2 5" xfId="19076" xr:uid="{00000000-0005-0000-0000-0000AF4A0000}"/>
    <cellStyle name="40% - Accent2 4 2 3 2 2 6" xfId="19077" xr:uid="{00000000-0005-0000-0000-0000B04A0000}"/>
    <cellStyle name="40% - Accent2 4 2 3 2 2 7" xfId="19078" xr:uid="{00000000-0005-0000-0000-0000B14A0000}"/>
    <cellStyle name="40% - Accent2 4 2 3 2 2 8" xfId="19079" xr:uid="{00000000-0005-0000-0000-0000B24A0000}"/>
    <cellStyle name="40% - Accent2 4 2 3 2 2 9" xfId="19080" xr:uid="{00000000-0005-0000-0000-0000B34A0000}"/>
    <cellStyle name="40% - Accent2 4 2 3 2 2_OATT calc" xfId="19081" xr:uid="{00000000-0005-0000-0000-0000B44A0000}"/>
    <cellStyle name="40% - Accent2 4 2 3 2 3" xfId="19082" xr:uid="{00000000-0005-0000-0000-0000B54A0000}"/>
    <cellStyle name="40% - Accent2 4 2 3 2 3 2" xfId="19083" xr:uid="{00000000-0005-0000-0000-0000B64A0000}"/>
    <cellStyle name="40% - Accent2 4 2 3 2 3 2 2" xfId="19084" xr:uid="{00000000-0005-0000-0000-0000B74A0000}"/>
    <cellStyle name="40% - Accent2 4 2 3 2 3 2 3" xfId="19085" xr:uid="{00000000-0005-0000-0000-0000B84A0000}"/>
    <cellStyle name="40% - Accent2 4 2 3 2 3 2_OATT calc" xfId="19086" xr:uid="{00000000-0005-0000-0000-0000B94A0000}"/>
    <cellStyle name="40% - Accent2 4 2 3 2 3 3" xfId="19087" xr:uid="{00000000-0005-0000-0000-0000BA4A0000}"/>
    <cellStyle name="40% - Accent2 4 2 3 2 3 4" xfId="19088" xr:uid="{00000000-0005-0000-0000-0000BB4A0000}"/>
    <cellStyle name="40% - Accent2 4 2 3 2 3 5" xfId="19089" xr:uid="{00000000-0005-0000-0000-0000BC4A0000}"/>
    <cellStyle name="40% - Accent2 4 2 3 2 3_OATT calc" xfId="19090" xr:uid="{00000000-0005-0000-0000-0000BD4A0000}"/>
    <cellStyle name="40% - Accent2 4 2 3 2 4" xfId="19091" xr:uid="{00000000-0005-0000-0000-0000BE4A0000}"/>
    <cellStyle name="40% - Accent2 4 2 3 2 4 2" xfId="19092" xr:uid="{00000000-0005-0000-0000-0000BF4A0000}"/>
    <cellStyle name="40% - Accent2 4 2 3 2 4 2 2" xfId="19093" xr:uid="{00000000-0005-0000-0000-0000C04A0000}"/>
    <cellStyle name="40% - Accent2 4 2 3 2 4 2 3" xfId="19094" xr:uid="{00000000-0005-0000-0000-0000C14A0000}"/>
    <cellStyle name="40% - Accent2 4 2 3 2 4 2_OATT calc" xfId="19095" xr:uid="{00000000-0005-0000-0000-0000C24A0000}"/>
    <cellStyle name="40% - Accent2 4 2 3 2 4 3" xfId="19096" xr:uid="{00000000-0005-0000-0000-0000C34A0000}"/>
    <cellStyle name="40% - Accent2 4 2 3 2 4 4" xfId="19097" xr:uid="{00000000-0005-0000-0000-0000C44A0000}"/>
    <cellStyle name="40% - Accent2 4 2 3 2 4_OATT calc" xfId="19098" xr:uid="{00000000-0005-0000-0000-0000C54A0000}"/>
    <cellStyle name="40% - Accent2 4 2 3 2 5" xfId="19099" xr:uid="{00000000-0005-0000-0000-0000C64A0000}"/>
    <cellStyle name="40% - Accent2 4 2 3 2 5 2" xfId="19100" xr:uid="{00000000-0005-0000-0000-0000C74A0000}"/>
    <cellStyle name="40% - Accent2 4 2 3 2 5 3" xfId="19101" xr:uid="{00000000-0005-0000-0000-0000C84A0000}"/>
    <cellStyle name="40% - Accent2 4 2 3 2 5_OATT calc" xfId="19102" xr:uid="{00000000-0005-0000-0000-0000C94A0000}"/>
    <cellStyle name="40% - Accent2 4 2 3 2 6" xfId="19103" xr:uid="{00000000-0005-0000-0000-0000CA4A0000}"/>
    <cellStyle name="40% - Accent2 4 2 3 2 7" xfId="19104" xr:uid="{00000000-0005-0000-0000-0000CB4A0000}"/>
    <cellStyle name="40% - Accent2 4 2 3 2 8" xfId="19105" xr:uid="{00000000-0005-0000-0000-0000CC4A0000}"/>
    <cellStyle name="40% - Accent2 4 2 3 2 9" xfId="19106" xr:uid="{00000000-0005-0000-0000-0000CD4A0000}"/>
    <cellStyle name="40% - Accent2 4 2 3 2_OATT calc" xfId="19107" xr:uid="{00000000-0005-0000-0000-0000CE4A0000}"/>
    <cellStyle name="40% - Accent2 4 2 3 3" xfId="19108" xr:uid="{00000000-0005-0000-0000-0000CF4A0000}"/>
    <cellStyle name="40% - Accent2 4 2 3 3 10" xfId="19109" xr:uid="{00000000-0005-0000-0000-0000D04A0000}"/>
    <cellStyle name="40% - Accent2 4 2 3 3 11" xfId="19110" xr:uid="{00000000-0005-0000-0000-0000D14A0000}"/>
    <cellStyle name="40% - Accent2 4 2 3 3 2" xfId="19111" xr:uid="{00000000-0005-0000-0000-0000D24A0000}"/>
    <cellStyle name="40% - Accent2 4 2 3 3 2 2" xfId="19112" xr:uid="{00000000-0005-0000-0000-0000D34A0000}"/>
    <cellStyle name="40% - Accent2 4 2 3 3 2 2 2" xfId="19113" xr:uid="{00000000-0005-0000-0000-0000D44A0000}"/>
    <cellStyle name="40% - Accent2 4 2 3 3 2 2 3" xfId="19114" xr:uid="{00000000-0005-0000-0000-0000D54A0000}"/>
    <cellStyle name="40% - Accent2 4 2 3 3 2 2_OATT calc" xfId="19115" xr:uid="{00000000-0005-0000-0000-0000D64A0000}"/>
    <cellStyle name="40% - Accent2 4 2 3 3 2 3" xfId="19116" xr:uid="{00000000-0005-0000-0000-0000D74A0000}"/>
    <cellStyle name="40% - Accent2 4 2 3 3 2 4" xfId="19117" xr:uid="{00000000-0005-0000-0000-0000D84A0000}"/>
    <cellStyle name="40% - Accent2 4 2 3 3 2 5" xfId="19118" xr:uid="{00000000-0005-0000-0000-0000D94A0000}"/>
    <cellStyle name="40% - Accent2 4 2 3 3 2_OATT calc" xfId="19119" xr:uid="{00000000-0005-0000-0000-0000DA4A0000}"/>
    <cellStyle name="40% - Accent2 4 2 3 3 3" xfId="19120" xr:uid="{00000000-0005-0000-0000-0000DB4A0000}"/>
    <cellStyle name="40% - Accent2 4 2 3 3 3 2" xfId="19121" xr:uid="{00000000-0005-0000-0000-0000DC4A0000}"/>
    <cellStyle name="40% - Accent2 4 2 3 3 3 2 2" xfId="19122" xr:uid="{00000000-0005-0000-0000-0000DD4A0000}"/>
    <cellStyle name="40% - Accent2 4 2 3 3 3 2 3" xfId="19123" xr:uid="{00000000-0005-0000-0000-0000DE4A0000}"/>
    <cellStyle name="40% - Accent2 4 2 3 3 3 2_OATT calc" xfId="19124" xr:uid="{00000000-0005-0000-0000-0000DF4A0000}"/>
    <cellStyle name="40% - Accent2 4 2 3 3 3 3" xfId="19125" xr:uid="{00000000-0005-0000-0000-0000E04A0000}"/>
    <cellStyle name="40% - Accent2 4 2 3 3 3 4" xfId="19126" xr:uid="{00000000-0005-0000-0000-0000E14A0000}"/>
    <cellStyle name="40% - Accent2 4 2 3 3 3_OATT calc" xfId="19127" xr:uid="{00000000-0005-0000-0000-0000E24A0000}"/>
    <cellStyle name="40% - Accent2 4 2 3 3 4" xfId="19128" xr:uid="{00000000-0005-0000-0000-0000E34A0000}"/>
    <cellStyle name="40% - Accent2 4 2 3 3 4 2" xfId="19129" xr:uid="{00000000-0005-0000-0000-0000E44A0000}"/>
    <cellStyle name="40% - Accent2 4 2 3 3 4 3" xfId="19130" xr:uid="{00000000-0005-0000-0000-0000E54A0000}"/>
    <cellStyle name="40% - Accent2 4 2 3 3 4_OATT calc" xfId="19131" xr:uid="{00000000-0005-0000-0000-0000E64A0000}"/>
    <cellStyle name="40% - Accent2 4 2 3 3 5" xfId="19132" xr:uid="{00000000-0005-0000-0000-0000E74A0000}"/>
    <cellStyle name="40% - Accent2 4 2 3 3 6" xfId="19133" xr:uid="{00000000-0005-0000-0000-0000E84A0000}"/>
    <cellStyle name="40% - Accent2 4 2 3 3 7" xfId="19134" xr:uid="{00000000-0005-0000-0000-0000E94A0000}"/>
    <cellStyle name="40% - Accent2 4 2 3 3 8" xfId="19135" xr:uid="{00000000-0005-0000-0000-0000EA4A0000}"/>
    <cellStyle name="40% - Accent2 4 2 3 3 9" xfId="19136" xr:uid="{00000000-0005-0000-0000-0000EB4A0000}"/>
    <cellStyle name="40% - Accent2 4 2 3 3_OATT calc" xfId="19137" xr:uid="{00000000-0005-0000-0000-0000EC4A0000}"/>
    <cellStyle name="40% - Accent2 4 2 3 4" xfId="19138" xr:uid="{00000000-0005-0000-0000-0000ED4A0000}"/>
    <cellStyle name="40% - Accent2 4 2 3 4 2" xfId="19139" xr:uid="{00000000-0005-0000-0000-0000EE4A0000}"/>
    <cellStyle name="40% - Accent2 4 2 3 4 2 2" xfId="19140" xr:uid="{00000000-0005-0000-0000-0000EF4A0000}"/>
    <cellStyle name="40% - Accent2 4 2 3 4 2 3" xfId="19141" xr:uid="{00000000-0005-0000-0000-0000F04A0000}"/>
    <cellStyle name="40% - Accent2 4 2 3 4 2_OATT calc" xfId="19142" xr:uid="{00000000-0005-0000-0000-0000F14A0000}"/>
    <cellStyle name="40% - Accent2 4 2 3 4 3" xfId="19143" xr:uid="{00000000-0005-0000-0000-0000F24A0000}"/>
    <cellStyle name="40% - Accent2 4 2 3 4 4" xfId="19144" xr:uid="{00000000-0005-0000-0000-0000F34A0000}"/>
    <cellStyle name="40% - Accent2 4 2 3 4 5" xfId="19145" xr:uid="{00000000-0005-0000-0000-0000F44A0000}"/>
    <cellStyle name="40% - Accent2 4 2 3 4_OATT calc" xfId="19146" xr:uid="{00000000-0005-0000-0000-0000F54A0000}"/>
    <cellStyle name="40% - Accent2 4 2 3 5" xfId="19147" xr:uid="{00000000-0005-0000-0000-0000F64A0000}"/>
    <cellStyle name="40% - Accent2 4 2 3 5 2" xfId="19148" xr:uid="{00000000-0005-0000-0000-0000F74A0000}"/>
    <cellStyle name="40% - Accent2 4 2 3 5 2 2" xfId="19149" xr:uid="{00000000-0005-0000-0000-0000F84A0000}"/>
    <cellStyle name="40% - Accent2 4 2 3 5 2 3" xfId="19150" xr:uid="{00000000-0005-0000-0000-0000F94A0000}"/>
    <cellStyle name="40% - Accent2 4 2 3 5 2_OATT calc" xfId="19151" xr:uid="{00000000-0005-0000-0000-0000FA4A0000}"/>
    <cellStyle name="40% - Accent2 4 2 3 5 3" xfId="19152" xr:uid="{00000000-0005-0000-0000-0000FB4A0000}"/>
    <cellStyle name="40% - Accent2 4 2 3 5 4" xfId="19153" xr:uid="{00000000-0005-0000-0000-0000FC4A0000}"/>
    <cellStyle name="40% - Accent2 4 2 3 5_OATT calc" xfId="19154" xr:uid="{00000000-0005-0000-0000-0000FD4A0000}"/>
    <cellStyle name="40% - Accent2 4 2 3 6" xfId="19155" xr:uid="{00000000-0005-0000-0000-0000FE4A0000}"/>
    <cellStyle name="40% - Accent2 4 2 3 6 2" xfId="19156" xr:uid="{00000000-0005-0000-0000-0000FF4A0000}"/>
    <cellStyle name="40% - Accent2 4 2 3 6 3" xfId="19157" xr:uid="{00000000-0005-0000-0000-0000004B0000}"/>
    <cellStyle name="40% - Accent2 4 2 3 6_OATT calc" xfId="19158" xr:uid="{00000000-0005-0000-0000-0000014B0000}"/>
    <cellStyle name="40% - Accent2 4 2 3 7" xfId="19159" xr:uid="{00000000-0005-0000-0000-0000024B0000}"/>
    <cellStyle name="40% - Accent2 4 2 3 8" xfId="19160" xr:uid="{00000000-0005-0000-0000-0000034B0000}"/>
    <cellStyle name="40% - Accent2 4 2 3 9" xfId="19161" xr:uid="{00000000-0005-0000-0000-0000044B0000}"/>
    <cellStyle name="40% - Accent2 4 2 3_OATT calc" xfId="19162" xr:uid="{00000000-0005-0000-0000-0000054B0000}"/>
    <cellStyle name="40% - Accent2 4 2 4" xfId="19163" xr:uid="{00000000-0005-0000-0000-0000064B0000}"/>
    <cellStyle name="40% - Accent2 4 2 4 10" xfId="19164" xr:uid="{00000000-0005-0000-0000-0000074B0000}"/>
    <cellStyle name="40% - Accent2 4 2 4 11" xfId="19165" xr:uid="{00000000-0005-0000-0000-0000084B0000}"/>
    <cellStyle name="40% - Accent2 4 2 4 2" xfId="19166" xr:uid="{00000000-0005-0000-0000-0000094B0000}"/>
    <cellStyle name="40% - Accent2 4 2 4 2 10" xfId="19167" xr:uid="{00000000-0005-0000-0000-00000A4B0000}"/>
    <cellStyle name="40% - Accent2 4 2 4 2 11" xfId="19168" xr:uid="{00000000-0005-0000-0000-00000B4B0000}"/>
    <cellStyle name="40% - Accent2 4 2 4 2 2" xfId="19169" xr:uid="{00000000-0005-0000-0000-00000C4B0000}"/>
    <cellStyle name="40% - Accent2 4 2 4 2 2 2" xfId="19170" xr:uid="{00000000-0005-0000-0000-00000D4B0000}"/>
    <cellStyle name="40% - Accent2 4 2 4 2 2 2 2" xfId="19171" xr:uid="{00000000-0005-0000-0000-00000E4B0000}"/>
    <cellStyle name="40% - Accent2 4 2 4 2 2 2 3" xfId="19172" xr:uid="{00000000-0005-0000-0000-00000F4B0000}"/>
    <cellStyle name="40% - Accent2 4 2 4 2 2 2_OATT calc" xfId="19173" xr:uid="{00000000-0005-0000-0000-0000104B0000}"/>
    <cellStyle name="40% - Accent2 4 2 4 2 2 3" xfId="19174" xr:uid="{00000000-0005-0000-0000-0000114B0000}"/>
    <cellStyle name="40% - Accent2 4 2 4 2 2 4" xfId="19175" xr:uid="{00000000-0005-0000-0000-0000124B0000}"/>
    <cellStyle name="40% - Accent2 4 2 4 2 2 5" xfId="19176" xr:uid="{00000000-0005-0000-0000-0000134B0000}"/>
    <cellStyle name="40% - Accent2 4 2 4 2 2_OATT calc" xfId="19177" xr:uid="{00000000-0005-0000-0000-0000144B0000}"/>
    <cellStyle name="40% - Accent2 4 2 4 2 3" xfId="19178" xr:uid="{00000000-0005-0000-0000-0000154B0000}"/>
    <cellStyle name="40% - Accent2 4 2 4 2 3 2" xfId="19179" xr:uid="{00000000-0005-0000-0000-0000164B0000}"/>
    <cellStyle name="40% - Accent2 4 2 4 2 3 2 2" xfId="19180" xr:uid="{00000000-0005-0000-0000-0000174B0000}"/>
    <cellStyle name="40% - Accent2 4 2 4 2 3 2 3" xfId="19181" xr:uid="{00000000-0005-0000-0000-0000184B0000}"/>
    <cellStyle name="40% - Accent2 4 2 4 2 3 2_OATT calc" xfId="19182" xr:uid="{00000000-0005-0000-0000-0000194B0000}"/>
    <cellStyle name="40% - Accent2 4 2 4 2 3 3" xfId="19183" xr:uid="{00000000-0005-0000-0000-00001A4B0000}"/>
    <cellStyle name="40% - Accent2 4 2 4 2 3 4" xfId="19184" xr:uid="{00000000-0005-0000-0000-00001B4B0000}"/>
    <cellStyle name="40% - Accent2 4 2 4 2 3_OATT calc" xfId="19185" xr:uid="{00000000-0005-0000-0000-00001C4B0000}"/>
    <cellStyle name="40% - Accent2 4 2 4 2 4" xfId="19186" xr:uid="{00000000-0005-0000-0000-00001D4B0000}"/>
    <cellStyle name="40% - Accent2 4 2 4 2 4 2" xfId="19187" xr:uid="{00000000-0005-0000-0000-00001E4B0000}"/>
    <cellStyle name="40% - Accent2 4 2 4 2 4 3" xfId="19188" xr:uid="{00000000-0005-0000-0000-00001F4B0000}"/>
    <cellStyle name="40% - Accent2 4 2 4 2 4_OATT calc" xfId="19189" xr:uid="{00000000-0005-0000-0000-0000204B0000}"/>
    <cellStyle name="40% - Accent2 4 2 4 2 5" xfId="19190" xr:uid="{00000000-0005-0000-0000-0000214B0000}"/>
    <cellStyle name="40% - Accent2 4 2 4 2 6" xfId="19191" xr:uid="{00000000-0005-0000-0000-0000224B0000}"/>
    <cellStyle name="40% - Accent2 4 2 4 2 7" xfId="19192" xr:uid="{00000000-0005-0000-0000-0000234B0000}"/>
    <cellStyle name="40% - Accent2 4 2 4 2 8" xfId="19193" xr:uid="{00000000-0005-0000-0000-0000244B0000}"/>
    <cellStyle name="40% - Accent2 4 2 4 2 9" xfId="19194" xr:uid="{00000000-0005-0000-0000-0000254B0000}"/>
    <cellStyle name="40% - Accent2 4 2 4 2_OATT calc" xfId="19195" xr:uid="{00000000-0005-0000-0000-0000264B0000}"/>
    <cellStyle name="40% - Accent2 4 2 4 3" xfId="19196" xr:uid="{00000000-0005-0000-0000-0000274B0000}"/>
    <cellStyle name="40% - Accent2 4 2 4 3 2" xfId="19197" xr:uid="{00000000-0005-0000-0000-0000284B0000}"/>
    <cellStyle name="40% - Accent2 4 2 4 3 2 2" xfId="19198" xr:uid="{00000000-0005-0000-0000-0000294B0000}"/>
    <cellStyle name="40% - Accent2 4 2 4 3 2 3" xfId="19199" xr:uid="{00000000-0005-0000-0000-00002A4B0000}"/>
    <cellStyle name="40% - Accent2 4 2 4 3 2_OATT calc" xfId="19200" xr:uid="{00000000-0005-0000-0000-00002B4B0000}"/>
    <cellStyle name="40% - Accent2 4 2 4 3 3" xfId="19201" xr:uid="{00000000-0005-0000-0000-00002C4B0000}"/>
    <cellStyle name="40% - Accent2 4 2 4 3 4" xfId="19202" xr:uid="{00000000-0005-0000-0000-00002D4B0000}"/>
    <cellStyle name="40% - Accent2 4 2 4 3 5" xfId="19203" xr:uid="{00000000-0005-0000-0000-00002E4B0000}"/>
    <cellStyle name="40% - Accent2 4 2 4 3_OATT calc" xfId="19204" xr:uid="{00000000-0005-0000-0000-00002F4B0000}"/>
    <cellStyle name="40% - Accent2 4 2 4 4" xfId="19205" xr:uid="{00000000-0005-0000-0000-0000304B0000}"/>
    <cellStyle name="40% - Accent2 4 2 4 4 2" xfId="19206" xr:uid="{00000000-0005-0000-0000-0000314B0000}"/>
    <cellStyle name="40% - Accent2 4 2 4 4 2 2" xfId="19207" xr:uid="{00000000-0005-0000-0000-0000324B0000}"/>
    <cellStyle name="40% - Accent2 4 2 4 4 2 3" xfId="19208" xr:uid="{00000000-0005-0000-0000-0000334B0000}"/>
    <cellStyle name="40% - Accent2 4 2 4 4 2_OATT calc" xfId="19209" xr:uid="{00000000-0005-0000-0000-0000344B0000}"/>
    <cellStyle name="40% - Accent2 4 2 4 4 3" xfId="19210" xr:uid="{00000000-0005-0000-0000-0000354B0000}"/>
    <cellStyle name="40% - Accent2 4 2 4 4 4" xfId="19211" xr:uid="{00000000-0005-0000-0000-0000364B0000}"/>
    <cellStyle name="40% - Accent2 4 2 4 4_OATT calc" xfId="19212" xr:uid="{00000000-0005-0000-0000-0000374B0000}"/>
    <cellStyle name="40% - Accent2 4 2 4 5" xfId="19213" xr:uid="{00000000-0005-0000-0000-0000384B0000}"/>
    <cellStyle name="40% - Accent2 4 2 4 5 2" xfId="19214" xr:uid="{00000000-0005-0000-0000-0000394B0000}"/>
    <cellStyle name="40% - Accent2 4 2 4 5 3" xfId="19215" xr:uid="{00000000-0005-0000-0000-00003A4B0000}"/>
    <cellStyle name="40% - Accent2 4 2 4 5_OATT calc" xfId="19216" xr:uid="{00000000-0005-0000-0000-00003B4B0000}"/>
    <cellStyle name="40% - Accent2 4 2 4 6" xfId="19217" xr:uid="{00000000-0005-0000-0000-00003C4B0000}"/>
    <cellStyle name="40% - Accent2 4 2 4 7" xfId="19218" xr:uid="{00000000-0005-0000-0000-00003D4B0000}"/>
    <cellStyle name="40% - Accent2 4 2 4 8" xfId="19219" xr:uid="{00000000-0005-0000-0000-00003E4B0000}"/>
    <cellStyle name="40% - Accent2 4 2 4 9" xfId="19220" xr:uid="{00000000-0005-0000-0000-00003F4B0000}"/>
    <cellStyle name="40% - Accent2 4 2 4_OATT calc" xfId="19221" xr:uid="{00000000-0005-0000-0000-0000404B0000}"/>
    <cellStyle name="40% - Accent2 4 2 5" xfId="19222" xr:uid="{00000000-0005-0000-0000-0000414B0000}"/>
    <cellStyle name="40% - Accent2 4 2 5 10" xfId="19223" xr:uid="{00000000-0005-0000-0000-0000424B0000}"/>
    <cellStyle name="40% - Accent2 4 2 5 11" xfId="19224" xr:uid="{00000000-0005-0000-0000-0000434B0000}"/>
    <cellStyle name="40% - Accent2 4 2 5 2" xfId="19225" xr:uid="{00000000-0005-0000-0000-0000444B0000}"/>
    <cellStyle name="40% - Accent2 4 2 5 2 2" xfId="19226" xr:uid="{00000000-0005-0000-0000-0000454B0000}"/>
    <cellStyle name="40% - Accent2 4 2 5 2 2 2" xfId="19227" xr:uid="{00000000-0005-0000-0000-0000464B0000}"/>
    <cellStyle name="40% - Accent2 4 2 5 2 2 3" xfId="19228" xr:uid="{00000000-0005-0000-0000-0000474B0000}"/>
    <cellStyle name="40% - Accent2 4 2 5 2 2_OATT calc" xfId="19229" xr:uid="{00000000-0005-0000-0000-0000484B0000}"/>
    <cellStyle name="40% - Accent2 4 2 5 2 3" xfId="19230" xr:uid="{00000000-0005-0000-0000-0000494B0000}"/>
    <cellStyle name="40% - Accent2 4 2 5 2 4" xfId="19231" xr:uid="{00000000-0005-0000-0000-00004A4B0000}"/>
    <cellStyle name="40% - Accent2 4 2 5 2 5" xfId="19232" xr:uid="{00000000-0005-0000-0000-00004B4B0000}"/>
    <cellStyle name="40% - Accent2 4 2 5 2_OATT calc" xfId="19233" xr:uid="{00000000-0005-0000-0000-00004C4B0000}"/>
    <cellStyle name="40% - Accent2 4 2 5 3" xfId="19234" xr:uid="{00000000-0005-0000-0000-00004D4B0000}"/>
    <cellStyle name="40% - Accent2 4 2 5 3 2" xfId="19235" xr:uid="{00000000-0005-0000-0000-00004E4B0000}"/>
    <cellStyle name="40% - Accent2 4 2 5 3 2 2" xfId="19236" xr:uid="{00000000-0005-0000-0000-00004F4B0000}"/>
    <cellStyle name="40% - Accent2 4 2 5 3 2 3" xfId="19237" xr:uid="{00000000-0005-0000-0000-0000504B0000}"/>
    <cellStyle name="40% - Accent2 4 2 5 3 2_OATT calc" xfId="19238" xr:uid="{00000000-0005-0000-0000-0000514B0000}"/>
    <cellStyle name="40% - Accent2 4 2 5 3 3" xfId="19239" xr:uid="{00000000-0005-0000-0000-0000524B0000}"/>
    <cellStyle name="40% - Accent2 4 2 5 3 4" xfId="19240" xr:uid="{00000000-0005-0000-0000-0000534B0000}"/>
    <cellStyle name="40% - Accent2 4 2 5 3_OATT calc" xfId="19241" xr:uid="{00000000-0005-0000-0000-0000544B0000}"/>
    <cellStyle name="40% - Accent2 4 2 5 4" xfId="19242" xr:uid="{00000000-0005-0000-0000-0000554B0000}"/>
    <cellStyle name="40% - Accent2 4 2 5 4 2" xfId="19243" xr:uid="{00000000-0005-0000-0000-0000564B0000}"/>
    <cellStyle name="40% - Accent2 4 2 5 4 3" xfId="19244" xr:uid="{00000000-0005-0000-0000-0000574B0000}"/>
    <cellStyle name="40% - Accent2 4 2 5 4_OATT calc" xfId="19245" xr:uid="{00000000-0005-0000-0000-0000584B0000}"/>
    <cellStyle name="40% - Accent2 4 2 5 5" xfId="19246" xr:uid="{00000000-0005-0000-0000-0000594B0000}"/>
    <cellStyle name="40% - Accent2 4 2 5 6" xfId="19247" xr:uid="{00000000-0005-0000-0000-00005A4B0000}"/>
    <cellStyle name="40% - Accent2 4 2 5 7" xfId="19248" xr:uid="{00000000-0005-0000-0000-00005B4B0000}"/>
    <cellStyle name="40% - Accent2 4 2 5 8" xfId="19249" xr:uid="{00000000-0005-0000-0000-00005C4B0000}"/>
    <cellStyle name="40% - Accent2 4 2 5 9" xfId="19250" xr:uid="{00000000-0005-0000-0000-00005D4B0000}"/>
    <cellStyle name="40% - Accent2 4 2 5_OATT calc" xfId="19251" xr:uid="{00000000-0005-0000-0000-00005E4B0000}"/>
    <cellStyle name="40% - Accent2 4 2 6" xfId="19252" xr:uid="{00000000-0005-0000-0000-00005F4B0000}"/>
    <cellStyle name="40% - Accent2 4 2 6 2" xfId="19253" xr:uid="{00000000-0005-0000-0000-0000604B0000}"/>
    <cellStyle name="40% - Accent2 4 2 6 2 2" xfId="19254" xr:uid="{00000000-0005-0000-0000-0000614B0000}"/>
    <cellStyle name="40% - Accent2 4 2 6 2 3" xfId="19255" xr:uid="{00000000-0005-0000-0000-0000624B0000}"/>
    <cellStyle name="40% - Accent2 4 2 6 2_OATT calc" xfId="19256" xr:uid="{00000000-0005-0000-0000-0000634B0000}"/>
    <cellStyle name="40% - Accent2 4 2 6 3" xfId="19257" xr:uid="{00000000-0005-0000-0000-0000644B0000}"/>
    <cellStyle name="40% - Accent2 4 2 6 4" xfId="19258" xr:uid="{00000000-0005-0000-0000-0000654B0000}"/>
    <cellStyle name="40% - Accent2 4 2 6 5" xfId="19259" xr:uid="{00000000-0005-0000-0000-0000664B0000}"/>
    <cellStyle name="40% - Accent2 4 2 6_OATT calc" xfId="19260" xr:uid="{00000000-0005-0000-0000-0000674B0000}"/>
    <cellStyle name="40% - Accent2 4 2 7" xfId="19261" xr:uid="{00000000-0005-0000-0000-0000684B0000}"/>
    <cellStyle name="40% - Accent2 4 2 7 2" xfId="19262" xr:uid="{00000000-0005-0000-0000-0000694B0000}"/>
    <cellStyle name="40% - Accent2 4 2 7 2 2" xfId="19263" xr:uid="{00000000-0005-0000-0000-00006A4B0000}"/>
    <cellStyle name="40% - Accent2 4 2 7 2 3" xfId="19264" xr:uid="{00000000-0005-0000-0000-00006B4B0000}"/>
    <cellStyle name="40% - Accent2 4 2 7 2_OATT calc" xfId="19265" xr:uid="{00000000-0005-0000-0000-00006C4B0000}"/>
    <cellStyle name="40% - Accent2 4 2 7 3" xfId="19266" xr:uid="{00000000-0005-0000-0000-00006D4B0000}"/>
    <cellStyle name="40% - Accent2 4 2 7 4" xfId="19267" xr:uid="{00000000-0005-0000-0000-00006E4B0000}"/>
    <cellStyle name="40% - Accent2 4 2 7_OATT calc" xfId="19268" xr:uid="{00000000-0005-0000-0000-00006F4B0000}"/>
    <cellStyle name="40% - Accent2 4 2 8" xfId="19269" xr:uid="{00000000-0005-0000-0000-0000704B0000}"/>
    <cellStyle name="40% - Accent2 4 2 8 2" xfId="19270" xr:uid="{00000000-0005-0000-0000-0000714B0000}"/>
    <cellStyle name="40% - Accent2 4 2 8 3" xfId="19271" xr:uid="{00000000-0005-0000-0000-0000724B0000}"/>
    <cellStyle name="40% - Accent2 4 2 8_OATT calc" xfId="19272" xr:uid="{00000000-0005-0000-0000-0000734B0000}"/>
    <cellStyle name="40% - Accent2 4 2 9" xfId="19273" xr:uid="{00000000-0005-0000-0000-0000744B0000}"/>
    <cellStyle name="40% - Accent2 4 2_OATT calc" xfId="19274" xr:uid="{00000000-0005-0000-0000-0000754B0000}"/>
    <cellStyle name="40% - Accent2 4 3" xfId="19275" xr:uid="{00000000-0005-0000-0000-0000764B0000}"/>
    <cellStyle name="40% - Accent2 4 3 10" xfId="19276" xr:uid="{00000000-0005-0000-0000-0000774B0000}"/>
    <cellStyle name="40% - Accent2 4 3 11" xfId="19277" xr:uid="{00000000-0005-0000-0000-0000784B0000}"/>
    <cellStyle name="40% - Accent2 4 3 12" xfId="19278" xr:uid="{00000000-0005-0000-0000-0000794B0000}"/>
    <cellStyle name="40% - Accent2 4 3 2" xfId="19279" xr:uid="{00000000-0005-0000-0000-00007A4B0000}"/>
    <cellStyle name="40% - Accent2 4 3 2 10" xfId="19280" xr:uid="{00000000-0005-0000-0000-00007B4B0000}"/>
    <cellStyle name="40% - Accent2 4 3 2 11" xfId="19281" xr:uid="{00000000-0005-0000-0000-00007C4B0000}"/>
    <cellStyle name="40% - Accent2 4 3 2 2" xfId="19282" xr:uid="{00000000-0005-0000-0000-00007D4B0000}"/>
    <cellStyle name="40% - Accent2 4 3 2 2 10" xfId="19283" xr:uid="{00000000-0005-0000-0000-00007E4B0000}"/>
    <cellStyle name="40% - Accent2 4 3 2 2 11" xfId="19284" xr:uid="{00000000-0005-0000-0000-00007F4B0000}"/>
    <cellStyle name="40% - Accent2 4 3 2 2 2" xfId="19285" xr:uid="{00000000-0005-0000-0000-0000804B0000}"/>
    <cellStyle name="40% - Accent2 4 3 2 2 2 2" xfId="19286" xr:uid="{00000000-0005-0000-0000-0000814B0000}"/>
    <cellStyle name="40% - Accent2 4 3 2 2 2 2 2" xfId="19287" xr:uid="{00000000-0005-0000-0000-0000824B0000}"/>
    <cellStyle name="40% - Accent2 4 3 2 2 2 2 3" xfId="19288" xr:uid="{00000000-0005-0000-0000-0000834B0000}"/>
    <cellStyle name="40% - Accent2 4 3 2 2 2 2_OATT calc" xfId="19289" xr:uid="{00000000-0005-0000-0000-0000844B0000}"/>
    <cellStyle name="40% - Accent2 4 3 2 2 2 3" xfId="19290" xr:uid="{00000000-0005-0000-0000-0000854B0000}"/>
    <cellStyle name="40% - Accent2 4 3 2 2 2 4" xfId="19291" xr:uid="{00000000-0005-0000-0000-0000864B0000}"/>
    <cellStyle name="40% - Accent2 4 3 2 2 2 5" xfId="19292" xr:uid="{00000000-0005-0000-0000-0000874B0000}"/>
    <cellStyle name="40% - Accent2 4 3 2 2 2_OATT calc" xfId="19293" xr:uid="{00000000-0005-0000-0000-0000884B0000}"/>
    <cellStyle name="40% - Accent2 4 3 2 2 3" xfId="19294" xr:uid="{00000000-0005-0000-0000-0000894B0000}"/>
    <cellStyle name="40% - Accent2 4 3 2 2 3 2" xfId="19295" xr:uid="{00000000-0005-0000-0000-00008A4B0000}"/>
    <cellStyle name="40% - Accent2 4 3 2 2 3 2 2" xfId="19296" xr:uid="{00000000-0005-0000-0000-00008B4B0000}"/>
    <cellStyle name="40% - Accent2 4 3 2 2 3 2 3" xfId="19297" xr:uid="{00000000-0005-0000-0000-00008C4B0000}"/>
    <cellStyle name="40% - Accent2 4 3 2 2 3 2_OATT calc" xfId="19298" xr:uid="{00000000-0005-0000-0000-00008D4B0000}"/>
    <cellStyle name="40% - Accent2 4 3 2 2 3 3" xfId="19299" xr:uid="{00000000-0005-0000-0000-00008E4B0000}"/>
    <cellStyle name="40% - Accent2 4 3 2 2 3 4" xfId="19300" xr:uid="{00000000-0005-0000-0000-00008F4B0000}"/>
    <cellStyle name="40% - Accent2 4 3 2 2 3_OATT calc" xfId="19301" xr:uid="{00000000-0005-0000-0000-0000904B0000}"/>
    <cellStyle name="40% - Accent2 4 3 2 2 4" xfId="19302" xr:uid="{00000000-0005-0000-0000-0000914B0000}"/>
    <cellStyle name="40% - Accent2 4 3 2 2 4 2" xfId="19303" xr:uid="{00000000-0005-0000-0000-0000924B0000}"/>
    <cellStyle name="40% - Accent2 4 3 2 2 4 3" xfId="19304" xr:uid="{00000000-0005-0000-0000-0000934B0000}"/>
    <cellStyle name="40% - Accent2 4 3 2 2 4_OATT calc" xfId="19305" xr:uid="{00000000-0005-0000-0000-0000944B0000}"/>
    <cellStyle name="40% - Accent2 4 3 2 2 5" xfId="19306" xr:uid="{00000000-0005-0000-0000-0000954B0000}"/>
    <cellStyle name="40% - Accent2 4 3 2 2 6" xfId="19307" xr:uid="{00000000-0005-0000-0000-0000964B0000}"/>
    <cellStyle name="40% - Accent2 4 3 2 2 7" xfId="19308" xr:uid="{00000000-0005-0000-0000-0000974B0000}"/>
    <cellStyle name="40% - Accent2 4 3 2 2 8" xfId="19309" xr:uid="{00000000-0005-0000-0000-0000984B0000}"/>
    <cellStyle name="40% - Accent2 4 3 2 2 9" xfId="19310" xr:uid="{00000000-0005-0000-0000-0000994B0000}"/>
    <cellStyle name="40% - Accent2 4 3 2 2_OATT calc" xfId="19311" xr:uid="{00000000-0005-0000-0000-00009A4B0000}"/>
    <cellStyle name="40% - Accent2 4 3 2 3" xfId="19312" xr:uid="{00000000-0005-0000-0000-00009B4B0000}"/>
    <cellStyle name="40% - Accent2 4 3 2 3 2" xfId="19313" xr:uid="{00000000-0005-0000-0000-00009C4B0000}"/>
    <cellStyle name="40% - Accent2 4 3 2 3 2 2" xfId="19314" xr:uid="{00000000-0005-0000-0000-00009D4B0000}"/>
    <cellStyle name="40% - Accent2 4 3 2 3 2 3" xfId="19315" xr:uid="{00000000-0005-0000-0000-00009E4B0000}"/>
    <cellStyle name="40% - Accent2 4 3 2 3 2_OATT calc" xfId="19316" xr:uid="{00000000-0005-0000-0000-00009F4B0000}"/>
    <cellStyle name="40% - Accent2 4 3 2 3 3" xfId="19317" xr:uid="{00000000-0005-0000-0000-0000A04B0000}"/>
    <cellStyle name="40% - Accent2 4 3 2 3 4" xfId="19318" xr:uid="{00000000-0005-0000-0000-0000A14B0000}"/>
    <cellStyle name="40% - Accent2 4 3 2 3 5" xfId="19319" xr:uid="{00000000-0005-0000-0000-0000A24B0000}"/>
    <cellStyle name="40% - Accent2 4 3 2 3_OATT calc" xfId="19320" xr:uid="{00000000-0005-0000-0000-0000A34B0000}"/>
    <cellStyle name="40% - Accent2 4 3 2 4" xfId="19321" xr:uid="{00000000-0005-0000-0000-0000A44B0000}"/>
    <cellStyle name="40% - Accent2 4 3 2 4 2" xfId="19322" xr:uid="{00000000-0005-0000-0000-0000A54B0000}"/>
    <cellStyle name="40% - Accent2 4 3 2 4 2 2" xfId="19323" xr:uid="{00000000-0005-0000-0000-0000A64B0000}"/>
    <cellStyle name="40% - Accent2 4 3 2 4 2 3" xfId="19324" xr:uid="{00000000-0005-0000-0000-0000A74B0000}"/>
    <cellStyle name="40% - Accent2 4 3 2 4 2_OATT calc" xfId="19325" xr:uid="{00000000-0005-0000-0000-0000A84B0000}"/>
    <cellStyle name="40% - Accent2 4 3 2 4 3" xfId="19326" xr:uid="{00000000-0005-0000-0000-0000A94B0000}"/>
    <cellStyle name="40% - Accent2 4 3 2 4 4" xfId="19327" xr:uid="{00000000-0005-0000-0000-0000AA4B0000}"/>
    <cellStyle name="40% - Accent2 4 3 2 4_OATT calc" xfId="19328" xr:uid="{00000000-0005-0000-0000-0000AB4B0000}"/>
    <cellStyle name="40% - Accent2 4 3 2 5" xfId="19329" xr:uid="{00000000-0005-0000-0000-0000AC4B0000}"/>
    <cellStyle name="40% - Accent2 4 3 2 5 2" xfId="19330" xr:uid="{00000000-0005-0000-0000-0000AD4B0000}"/>
    <cellStyle name="40% - Accent2 4 3 2 5 3" xfId="19331" xr:uid="{00000000-0005-0000-0000-0000AE4B0000}"/>
    <cellStyle name="40% - Accent2 4 3 2 5_OATT calc" xfId="19332" xr:uid="{00000000-0005-0000-0000-0000AF4B0000}"/>
    <cellStyle name="40% - Accent2 4 3 2 6" xfId="19333" xr:uid="{00000000-0005-0000-0000-0000B04B0000}"/>
    <cellStyle name="40% - Accent2 4 3 2 7" xfId="19334" xr:uid="{00000000-0005-0000-0000-0000B14B0000}"/>
    <cellStyle name="40% - Accent2 4 3 2 8" xfId="19335" xr:uid="{00000000-0005-0000-0000-0000B24B0000}"/>
    <cellStyle name="40% - Accent2 4 3 2 9" xfId="19336" xr:uid="{00000000-0005-0000-0000-0000B34B0000}"/>
    <cellStyle name="40% - Accent2 4 3 2_OATT calc" xfId="19337" xr:uid="{00000000-0005-0000-0000-0000B44B0000}"/>
    <cellStyle name="40% - Accent2 4 3 3" xfId="19338" xr:uid="{00000000-0005-0000-0000-0000B54B0000}"/>
    <cellStyle name="40% - Accent2 4 3 3 10" xfId="19339" xr:uid="{00000000-0005-0000-0000-0000B64B0000}"/>
    <cellStyle name="40% - Accent2 4 3 3 11" xfId="19340" xr:uid="{00000000-0005-0000-0000-0000B74B0000}"/>
    <cellStyle name="40% - Accent2 4 3 3 2" xfId="19341" xr:uid="{00000000-0005-0000-0000-0000B84B0000}"/>
    <cellStyle name="40% - Accent2 4 3 3 2 2" xfId="19342" xr:uid="{00000000-0005-0000-0000-0000B94B0000}"/>
    <cellStyle name="40% - Accent2 4 3 3 2 2 2" xfId="19343" xr:uid="{00000000-0005-0000-0000-0000BA4B0000}"/>
    <cellStyle name="40% - Accent2 4 3 3 2 2 3" xfId="19344" xr:uid="{00000000-0005-0000-0000-0000BB4B0000}"/>
    <cellStyle name="40% - Accent2 4 3 3 2 2_OATT calc" xfId="19345" xr:uid="{00000000-0005-0000-0000-0000BC4B0000}"/>
    <cellStyle name="40% - Accent2 4 3 3 2 3" xfId="19346" xr:uid="{00000000-0005-0000-0000-0000BD4B0000}"/>
    <cellStyle name="40% - Accent2 4 3 3 2 4" xfId="19347" xr:uid="{00000000-0005-0000-0000-0000BE4B0000}"/>
    <cellStyle name="40% - Accent2 4 3 3 2 5" xfId="19348" xr:uid="{00000000-0005-0000-0000-0000BF4B0000}"/>
    <cellStyle name="40% - Accent2 4 3 3 2_OATT calc" xfId="19349" xr:uid="{00000000-0005-0000-0000-0000C04B0000}"/>
    <cellStyle name="40% - Accent2 4 3 3 3" xfId="19350" xr:uid="{00000000-0005-0000-0000-0000C14B0000}"/>
    <cellStyle name="40% - Accent2 4 3 3 3 2" xfId="19351" xr:uid="{00000000-0005-0000-0000-0000C24B0000}"/>
    <cellStyle name="40% - Accent2 4 3 3 3 2 2" xfId="19352" xr:uid="{00000000-0005-0000-0000-0000C34B0000}"/>
    <cellStyle name="40% - Accent2 4 3 3 3 2 3" xfId="19353" xr:uid="{00000000-0005-0000-0000-0000C44B0000}"/>
    <cellStyle name="40% - Accent2 4 3 3 3 2_OATT calc" xfId="19354" xr:uid="{00000000-0005-0000-0000-0000C54B0000}"/>
    <cellStyle name="40% - Accent2 4 3 3 3 3" xfId="19355" xr:uid="{00000000-0005-0000-0000-0000C64B0000}"/>
    <cellStyle name="40% - Accent2 4 3 3 3 4" xfId="19356" xr:uid="{00000000-0005-0000-0000-0000C74B0000}"/>
    <cellStyle name="40% - Accent2 4 3 3 3_OATT calc" xfId="19357" xr:uid="{00000000-0005-0000-0000-0000C84B0000}"/>
    <cellStyle name="40% - Accent2 4 3 3 4" xfId="19358" xr:uid="{00000000-0005-0000-0000-0000C94B0000}"/>
    <cellStyle name="40% - Accent2 4 3 3 4 2" xfId="19359" xr:uid="{00000000-0005-0000-0000-0000CA4B0000}"/>
    <cellStyle name="40% - Accent2 4 3 3 4 3" xfId="19360" xr:uid="{00000000-0005-0000-0000-0000CB4B0000}"/>
    <cellStyle name="40% - Accent2 4 3 3 4_OATT calc" xfId="19361" xr:uid="{00000000-0005-0000-0000-0000CC4B0000}"/>
    <cellStyle name="40% - Accent2 4 3 3 5" xfId="19362" xr:uid="{00000000-0005-0000-0000-0000CD4B0000}"/>
    <cellStyle name="40% - Accent2 4 3 3 6" xfId="19363" xr:uid="{00000000-0005-0000-0000-0000CE4B0000}"/>
    <cellStyle name="40% - Accent2 4 3 3 7" xfId="19364" xr:uid="{00000000-0005-0000-0000-0000CF4B0000}"/>
    <cellStyle name="40% - Accent2 4 3 3 8" xfId="19365" xr:uid="{00000000-0005-0000-0000-0000D04B0000}"/>
    <cellStyle name="40% - Accent2 4 3 3 9" xfId="19366" xr:uid="{00000000-0005-0000-0000-0000D14B0000}"/>
    <cellStyle name="40% - Accent2 4 3 3_OATT calc" xfId="19367" xr:uid="{00000000-0005-0000-0000-0000D24B0000}"/>
    <cellStyle name="40% - Accent2 4 3 4" xfId="19368" xr:uid="{00000000-0005-0000-0000-0000D34B0000}"/>
    <cellStyle name="40% - Accent2 4 3 4 2" xfId="19369" xr:uid="{00000000-0005-0000-0000-0000D44B0000}"/>
    <cellStyle name="40% - Accent2 4 3 4 2 2" xfId="19370" xr:uid="{00000000-0005-0000-0000-0000D54B0000}"/>
    <cellStyle name="40% - Accent2 4 3 4 2 3" xfId="19371" xr:uid="{00000000-0005-0000-0000-0000D64B0000}"/>
    <cellStyle name="40% - Accent2 4 3 4 2_OATT calc" xfId="19372" xr:uid="{00000000-0005-0000-0000-0000D74B0000}"/>
    <cellStyle name="40% - Accent2 4 3 4 3" xfId="19373" xr:uid="{00000000-0005-0000-0000-0000D84B0000}"/>
    <cellStyle name="40% - Accent2 4 3 4 4" xfId="19374" xr:uid="{00000000-0005-0000-0000-0000D94B0000}"/>
    <cellStyle name="40% - Accent2 4 3 4 5" xfId="19375" xr:uid="{00000000-0005-0000-0000-0000DA4B0000}"/>
    <cellStyle name="40% - Accent2 4 3 4_OATT calc" xfId="19376" xr:uid="{00000000-0005-0000-0000-0000DB4B0000}"/>
    <cellStyle name="40% - Accent2 4 3 5" xfId="19377" xr:uid="{00000000-0005-0000-0000-0000DC4B0000}"/>
    <cellStyle name="40% - Accent2 4 3 5 2" xfId="19378" xr:uid="{00000000-0005-0000-0000-0000DD4B0000}"/>
    <cellStyle name="40% - Accent2 4 3 5 2 2" xfId="19379" xr:uid="{00000000-0005-0000-0000-0000DE4B0000}"/>
    <cellStyle name="40% - Accent2 4 3 5 2 3" xfId="19380" xr:uid="{00000000-0005-0000-0000-0000DF4B0000}"/>
    <cellStyle name="40% - Accent2 4 3 5 2_OATT calc" xfId="19381" xr:uid="{00000000-0005-0000-0000-0000E04B0000}"/>
    <cellStyle name="40% - Accent2 4 3 5 3" xfId="19382" xr:uid="{00000000-0005-0000-0000-0000E14B0000}"/>
    <cellStyle name="40% - Accent2 4 3 5 4" xfId="19383" xr:uid="{00000000-0005-0000-0000-0000E24B0000}"/>
    <cellStyle name="40% - Accent2 4 3 5_OATT calc" xfId="19384" xr:uid="{00000000-0005-0000-0000-0000E34B0000}"/>
    <cellStyle name="40% - Accent2 4 3 6" xfId="19385" xr:uid="{00000000-0005-0000-0000-0000E44B0000}"/>
    <cellStyle name="40% - Accent2 4 3 6 2" xfId="19386" xr:uid="{00000000-0005-0000-0000-0000E54B0000}"/>
    <cellStyle name="40% - Accent2 4 3 6 3" xfId="19387" xr:uid="{00000000-0005-0000-0000-0000E64B0000}"/>
    <cellStyle name="40% - Accent2 4 3 6_OATT calc" xfId="19388" xr:uid="{00000000-0005-0000-0000-0000E74B0000}"/>
    <cellStyle name="40% - Accent2 4 3 7" xfId="19389" xr:uid="{00000000-0005-0000-0000-0000E84B0000}"/>
    <cellStyle name="40% - Accent2 4 3 8" xfId="19390" xr:uid="{00000000-0005-0000-0000-0000E94B0000}"/>
    <cellStyle name="40% - Accent2 4 3 9" xfId="19391" xr:uid="{00000000-0005-0000-0000-0000EA4B0000}"/>
    <cellStyle name="40% - Accent2 4 3_OATT calc" xfId="19392" xr:uid="{00000000-0005-0000-0000-0000EB4B0000}"/>
    <cellStyle name="40% - Accent2 4 4" xfId="19393" xr:uid="{00000000-0005-0000-0000-0000EC4B0000}"/>
    <cellStyle name="40% - Accent2 4 4 10" xfId="19394" xr:uid="{00000000-0005-0000-0000-0000ED4B0000}"/>
    <cellStyle name="40% - Accent2 4 4 11" xfId="19395" xr:uid="{00000000-0005-0000-0000-0000EE4B0000}"/>
    <cellStyle name="40% - Accent2 4 4 12" xfId="19396" xr:uid="{00000000-0005-0000-0000-0000EF4B0000}"/>
    <cellStyle name="40% - Accent2 4 4 2" xfId="19397" xr:uid="{00000000-0005-0000-0000-0000F04B0000}"/>
    <cellStyle name="40% - Accent2 4 4 2 10" xfId="19398" xr:uid="{00000000-0005-0000-0000-0000F14B0000}"/>
    <cellStyle name="40% - Accent2 4 4 2 11" xfId="19399" xr:uid="{00000000-0005-0000-0000-0000F24B0000}"/>
    <cellStyle name="40% - Accent2 4 4 2 2" xfId="19400" xr:uid="{00000000-0005-0000-0000-0000F34B0000}"/>
    <cellStyle name="40% - Accent2 4 4 2 2 10" xfId="19401" xr:uid="{00000000-0005-0000-0000-0000F44B0000}"/>
    <cellStyle name="40% - Accent2 4 4 2 2 11" xfId="19402" xr:uid="{00000000-0005-0000-0000-0000F54B0000}"/>
    <cellStyle name="40% - Accent2 4 4 2 2 2" xfId="19403" xr:uid="{00000000-0005-0000-0000-0000F64B0000}"/>
    <cellStyle name="40% - Accent2 4 4 2 2 2 2" xfId="19404" xr:uid="{00000000-0005-0000-0000-0000F74B0000}"/>
    <cellStyle name="40% - Accent2 4 4 2 2 2 2 2" xfId="19405" xr:uid="{00000000-0005-0000-0000-0000F84B0000}"/>
    <cellStyle name="40% - Accent2 4 4 2 2 2 2 3" xfId="19406" xr:uid="{00000000-0005-0000-0000-0000F94B0000}"/>
    <cellStyle name="40% - Accent2 4 4 2 2 2 2_OATT calc" xfId="19407" xr:uid="{00000000-0005-0000-0000-0000FA4B0000}"/>
    <cellStyle name="40% - Accent2 4 4 2 2 2 3" xfId="19408" xr:uid="{00000000-0005-0000-0000-0000FB4B0000}"/>
    <cellStyle name="40% - Accent2 4 4 2 2 2 4" xfId="19409" xr:uid="{00000000-0005-0000-0000-0000FC4B0000}"/>
    <cellStyle name="40% - Accent2 4 4 2 2 2 5" xfId="19410" xr:uid="{00000000-0005-0000-0000-0000FD4B0000}"/>
    <cellStyle name="40% - Accent2 4 4 2 2 2_OATT calc" xfId="19411" xr:uid="{00000000-0005-0000-0000-0000FE4B0000}"/>
    <cellStyle name="40% - Accent2 4 4 2 2 3" xfId="19412" xr:uid="{00000000-0005-0000-0000-0000FF4B0000}"/>
    <cellStyle name="40% - Accent2 4 4 2 2 3 2" xfId="19413" xr:uid="{00000000-0005-0000-0000-0000004C0000}"/>
    <cellStyle name="40% - Accent2 4 4 2 2 3 2 2" xfId="19414" xr:uid="{00000000-0005-0000-0000-0000014C0000}"/>
    <cellStyle name="40% - Accent2 4 4 2 2 3 2 3" xfId="19415" xr:uid="{00000000-0005-0000-0000-0000024C0000}"/>
    <cellStyle name="40% - Accent2 4 4 2 2 3 2_OATT calc" xfId="19416" xr:uid="{00000000-0005-0000-0000-0000034C0000}"/>
    <cellStyle name="40% - Accent2 4 4 2 2 3 3" xfId="19417" xr:uid="{00000000-0005-0000-0000-0000044C0000}"/>
    <cellStyle name="40% - Accent2 4 4 2 2 3 4" xfId="19418" xr:uid="{00000000-0005-0000-0000-0000054C0000}"/>
    <cellStyle name="40% - Accent2 4 4 2 2 3_OATT calc" xfId="19419" xr:uid="{00000000-0005-0000-0000-0000064C0000}"/>
    <cellStyle name="40% - Accent2 4 4 2 2 4" xfId="19420" xr:uid="{00000000-0005-0000-0000-0000074C0000}"/>
    <cellStyle name="40% - Accent2 4 4 2 2 4 2" xfId="19421" xr:uid="{00000000-0005-0000-0000-0000084C0000}"/>
    <cellStyle name="40% - Accent2 4 4 2 2 4 3" xfId="19422" xr:uid="{00000000-0005-0000-0000-0000094C0000}"/>
    <cellStyle name="40% - Accent2 4 4 2 2 4_OATT calc" xfId="19423" xr:uid="{00000000-0005-0000-0000-00000A4C0000}"/>
    <cellStyle name="40% - Accent2 4 4 2 2 5" xfId="19424" xr:uid="{00000000-0005-0000-0000-00000B4C0000}"/>
    <cellStyle name="40% - Accent2 4 4 2 2 6" xfId="19425" xr:uid="{00000000-0005-0000-0000-00000C4C0000}"/>
    <cellStyle name="40% - Accent2 4 4 2 2 7" xfId="19426" xr:uid="{00000000-0005-0000-0000-00000D4C0000}"/>
    <cellStyle name="40% - Accent2 4 4 2 2 8" xfId="19427" xr:uid="{00000000-0005-0000-0000-00000E4C0000}"/>
    <cellStyle name="40% - Accent2 4 4 2 2 9" xfId="19428" xr:uid="{00000000-0005-0000-0000-00000F4C0000}"/>
    <cellStyle name="40% - Accent2 4 4 2 2_OATT calc" xfId="19429" xr:uid="{00000000-0005-0000-0000-0000104C0000}"/>
    <cellStyle name="40% - Accent2 4 4 2 3" xfId="19430" xr:uid="{00000000-0005-0000-0000-0000114C0000}"/>
    <cellStyle name="40% - Accent2 4 4 2 3 2" xfId="19431" xr:uid="{00000000-0005-0000-0000-0000124C0000}"/>
    <cellStyle name="40% - Accent2 4 4 2 3 2 2" xfId="19432" xr:uid="{00000000-0005-0000-0000-0000134C0000}"/>
    <cellStyle name="40% - Accent2 4 4 2 3 2 3" xfId="19433" xr:uid="{00000000-0005-0000-0000-0000144C0000}"/>
    <cellStyle name="40% - Accent2 4 4 2 3 2_OATT calc" xfId="19434" xr:uid="{00000000-0005-0000-0000-0000154C0000}"/>
    <cellStyle name="40% - Accent2 4 4 2 3 3" xfId="19435" xr:uid="{00000000-0005-0000-0000-0000164C0000}"/>
    <cellStyle name="40% - Accent2 4 4 2 3 4" xfId="19436" xr:uid="{00000000-0005-0000-0000-0000174C0000}"/>
    <cellStyle name="40% - Accent2 4 4 2 3 5" xfId="19437" xr:uid="{00000000-0005-0000-0000-0000184C0000}"/>
    <cellStyle name="40% - Accent2 4 4 2 3_OATT calc" xfId="19438" xr:uid="{00000000-0005-0000-0000-0000194C0000}"/>
    <cellStyle name="40% - Accent2 4 4 2 4" xfId="19439" xr:uid="{00000000-0005-0000-0000-00001A4C0000}"/>
    <cellStyle name="40% - Accent2 4 4 2 4 2" xfId="19440" xr:uid="{00000000-0005-0000-0000-00001B4C0000}"/>
    <cellStyle name="40% - Accent2 4 4 2 4 2 2" xfId="19441" xr:uid="{00000000-0005-0000-0000-00001C4C0000}"/>
    <cellStyle name="40% - Accent2 4 4 2 4 2 3" xfId="19442" xr:uid="{00000000-0005-0000-0000-00001D4C0000}"/>
    <cellStyle name="40% - Accent2 4 4 2 4 2_OATT calc" xfId="19443" xr:uid="{00000000-0005-0000-0000-00001E4C0000}"/>
    <cellStyle name="40% - Accent2 4 4 2 4 3" xfId="19444" xr:uid="{00000000-0005-0000-0000-00001F4C0000}"/>
    <cellStyle name="40% - Accent2 4 4 2 4 4" xfId="19445" xr:uid="{00000000-0005-0000-0000-0000204C0000}"/>
    <cellStyle name="40% - Accent2 4 4 2 4_OATT calc" xfId="19446" xr:uid="{00000000-0005-0000-0000-0000214C0000}"/>
    <cellStyle name="40% - Accent2 4 4 2 5" xfId="19447" xr:uid="{00000000-0005-0000-0000-0000224C0000}"/>
    <cellStyle name="40% - Accent2 4 4 2 5 2" xfId="19448" xr:uid="{00000000-0005-0000-0000-0000234C0000}"/>
    <cellStyle name="40% - Accent2 4 4 2 5 3" xfId="19449" xr:uid="{00000000-0005-0000-0000-0000244C0000}"/>
    <cellStyle name="40% - Accent2 4 4 2 5_OATT calc" xfId="19450" xr:uid="{00000000-0005-0000-0000-0000254C0000}"/>
    <cellStyle name="40% - Accent2 4 4 2 6" xfId="19451" xr:uid="{00000000-0005-0000-0000-0000264C0000}"/>
    <cellStyle name="40% - Accent2 4 4 2 7" xfId="19452" xr:uid="{00000000-0005-0000-0000-0000274C0000}"/>
    <cellStyle name="40% - Accent2 4 4 2 8" xfId="19453" xr:uid="{00000000-0005-0000-0000-0000284C0000}"/>
    <cellStyle name="40% - Accent2 4 4 2 9" xfId="19454" xr:uid="{00000000-0005-0000-0000-0000294C0000}"/>
    <cellStyle name="40% - Accent2 4 4 2_OATT calc" xfId="19455" xr:uid="{00000000-0005-0000-0000-00002A4C0000}"/>
    <cellStyle name="40% - Accent2 4 4 3" xfId="19456" xr:uid="{00000000-0005-0000-0000-00002B4C0000}"/>
    <cellStyle name="40% - Accent2 4 4 3 10" xfId="19457" xr:uid="{00000000-0005-0000-0000-00002C4C0000}"/>
    <cellStyle name="40% - Accent2 4 4 3 11" xfId="19458" xr:uid="{00000000-0005-0000-0000-00002D4C0000}"/>
    <cellStyle name="40% - Accent2 4 4 3 2" xfId="19459" xr:uid="{00000000-0005-0000-0000-00002E4C0000}"/>
    <cellStyle name="40% - Accent2 4 4 3 2 2" xfId="19460" xr:uid="{00000000-0005-0000-0000-00002F4C0000}"/>
    <cellStyle name="40% - Accent2 4 4 3 2 2 2" xfId="19461" xr:uid="{00000000-0005-0000-0000-0000304C0000}"/>
    <cellStyle name="40% - Accent2 4 4 3 2 2 3" xfId="19462" xr:uid="{00000000-0005-0000-0000-0000314C0000}"/>
    <cellStyle name="40% - Accent2 4 4 3 2 2_OATT calc" xfId="19463" xr:uid="{00000000-0005-0000-0000-0000324C0000}"/>
    <cellStyle name="40% - Accent2 4 4 3 2 3" xfId="19464" xr:uid="{00000000-0005-0000-0000-0000334C0000}"/>
    <cellStyle name="40% - Accent2 4 4 3 2 4" xfId="19465" xr:uid="{00000000-0005-0000-0000-0000344C0000}"/>
    <cellStyle name="40% - Accent2 4 4 3 2 5" xfId="19466" xr:uid="{00000000-0005-0000-0000-0000354C0000}"/>
    <cellStyle name="40% - Accent2 4 4 3 2_OATT calc" xfId="19467" xr:uid="{00000000-0005-0000-0000-0000364C0000}"/>
    <cellStyle name="40% - Accent2 4 4 3 3" xfId="19468" xr:uid="{00000000-0005-0000-0000-0000374C0000}"/>
    <cellStyle name="40% - Accent2 4 4 3 3 2" xfId="19469" xr:uid="{00000000-0005-0000-0000-0000384C0000}"/>
    <cellStyle name="40% - Accent2 4 4 3 3 2 2" xfId="19470" xr:uid="{00000000-0005-0000-0000-0000394C0000}"/>
    <cellStyle name="40% - Accent2 4 4 3 3 2 3" xfId="19471" xr:uid="{00000000-0005-0000-0000-00003A4C0000}"/>
    <cellStyle name="40% - Accent2 4 4 3 3 2_OATT calc" xfId="19472" xr:uid="{00000000-0005-0000-0000-00003B4C0000}"/>
    <cellStyle name="40% - Accent2 4 4 3 3 3" xfId="19473" xr:uid="{00000000-0005-0000-0000-00003C4C0000}"/>
    <cellStyle name="40% - Accent2 4 4 3 3 4" xfId="19474" xr:uid="{00000000-0005-0000-0000-00003D4C0000}"/>
    <cellStyle name="40% - Accent2 4 4 3 3_OATT calc" xfId="19475" xr:uid="{00000000-0005-0000-0000-00003E4C0000}"/>
    <cellStyle name="40% - Accent2 4 4 3 4" xfId="19476" xr:uid="{00000000-0005-0000-0000-00003F4C0000}"/>
    <cellStyle name="40% - Accent2 4 4 3 4 2" xfId="19477" xr:uid="{00000000-0005-0000-0000-0000404C0000}"/>
    <cellStyle name="40% - Accent2 4 4 3 4 3" xfId="19478" xr:uid="{00000000-0005-0000-0000-0000414C0000}"/>
    <cellStyle name="40% - Accent2 4 4 3 4_OATT calc" xfId="19479" xr:uid="{00000000-0005-0000-0000-0000424C0000}"/>
    <cellStyle name="40% - Accent2 4 4 3 5" xfId="19480" xr:uid="{00000000-0005-0000-0000-0000434C0000}"/>
    <cellStyle name="40% - Accent2 4 4 3 6" xfId="19481" xr:uid="{00000000-0005-0000-0000-0000444C0000}"/>
    <cellStyle name="40% - Accent2 4 4 3 7" xfId="19482" xr:uid="{00000000-0005-0000-0000-0000454C0000}"/>
    <cellStyle name="40% - Accent2 4 4 3 8" xfId="19483" xr:uid="{00000000-0005-0000-0000-0000464C0000}"/>
    <cellStyle name="40% - Accent2 4 4 3 9" xfId="19484" xr:uid="{00000000-0005-0000-0000-0000474C0000}"/>
    <cellStyle name="40% - Accent2 4 4 3_OATT calc" xfId="19485" xr:uid="{00000000-0005-0000-0000-0000484C0000}"/>
    <cellStyle name="40% - Accent2 4 4 4" xfId="19486" xr:uid="{00000000-0005-0000-0000-0000494C0000}"/>
    <cellStyle name="40% - Accent2 4 4 4 2" xfId="19487" xr:uid="{00000000-0005-0000-0000-00004A4C0000}"/>
    <cellStyle name="40% - Accent2 4 4 4 2 2" xfId="19488" xr:uid="{00000000-0005-0000-0000-00004B4C0000}"/>
    <cellStyle name="40% - Accent2 4 4 4 2 3" xfId="19489" xr:uid="{00000000-0005-0000-0000-00004C4C0000}"/>
    <cellStyle name="40% - Accent2 4 4 4 2_OATT calc" xfId="19490" xr:uid="{00000000-0005-0000-0000-00004D4C0000}"/>
    <cellStyle name="40% - Accent2 4 4 4 3" xfId="19491" xr:uid="{00000000-0005-0000-0000-00004E4C0000}"/>
    <cellStyle name="40% - Accent2 4 4 4 4" xfId="19492" xr:uid="{00000000-0005-0000-0000-00004F4C0000}"/>
    <cellStyle name="40% - Accent2 4 4 4 5" xfId="19493" xr:uid="{00000000-0005-0000-0000-0000504C0000}"/>
    <cellStyle name="40% - Accent2 4 4 4_OATT calc" xfId="19494" xr:uid="{00000000-0005-0000-0000-0000514C0000}"/>
    <cellStyle name="40% - Accent2 4 4 5" xfId="19495" xr:uid="{00000000-0005-0000-0000-0000524C0000}"/>
    <cellStyle name="40% - Accent2 4 4 5 2" xfId="19496" xr:uid="{00000000-0005-0000-0000-0000534C0000}"/>
    <cellStyle name="40% - Accent2 4 4 5 2 2" xfId="19497" xr:uid="{00000000-0005-0000-0000-0000544C0000}"/>
    <cellStyle name="40% - Accent2 4 4 5 2 3" xfId="19498" xr:uid="{00000000-0005-0000-0000-0000554C0000}"/>
    <cellStyle name="40% - Accent2 4 4 5 2_OATT calc" xfId="19499" xr:uid="{00000000-0005-0000-0000-0000564C0000}"/>
    <cellStyle name="40% - Accent2 4 4 5 3" xfId="19500" xr:uid="{00000000-0005-0000-0000-0000574C0000}"/>
    <cellStyle name="40% - Accent2 4 4 5 4" xfId="19501" xr:uid="{00000000-0005-0000-0000-0000584C0000}"/>
    <cellStyle name="40% - Accent2 4 4 5_OATT calc" xfId="19502" xr:uid="{00000000-0005-0000-0000-0000594C0000}"/>
    <cellStyle name="40% - Accent2 4 4 6" xfId="19503" xr:uid="{00000000-0005-0000-0000-00005A4C0000}"/>
    <cellStyle name="40% - Accent2 4 4 6 2" xfId="19504" xr:uid="{00000000-0005-0000-0000-00005B4C0000}"/>
    <cellStyle name="40% - Accent2 4 4 6 3" xfId="19505" xr:uid="{00000000-0005-0000-0000-00005C4C0000}"/>
    <cellStyle name="40% - Accent2 4 4 6_OATT calc" xfId="19506" xr:uid="{00000000-0005-0000-0000-00005D4C0000}"/>
    <cellStyle name="40% - Accent2 4 4 7" xfId="19507" xr:uid="{00000000-0005-0000-0000-00005E4C0000}"/>
    <cellStyle name="40% - Accent2 4 4 8" xfId="19508" xr:uid="{00000000-0005-0000-0000-00005F4C0000}"/>
    <cellStyle name="40% - Accent2 4 4 9" xfId="19509" xr:uid="{00000000-0005-0000-0000-0000604C0000}"/>
    <cellStyle name="40% - Accent2 4 4_OATT calc" xfId="19510" xr:uid="{00000000-0005-0000-0000-0000614C0000}"/>
    <cellStyle name="40% - Accent2 4 5" xfId="19511" xr:uid="{00000000-0005-0000-0000-0000624C0000}"/>
    <cellStyle name="40% - Accent2 4 5 10" xfId="19512" xr:uid="{00000000-0005-0000-0000-0000634C0000}"/>
    <cellStyle name="40% - Accent2 4 5 11" xfId="19513" xr:uid="{00000000-0005-0000-0000-0000644C0000}"/>
    <cellStyle name="40% - Accent2 4 5 2" xfId="19514" xr:uid="{00000000-0005-0000-0000-0000654C0000}"/>
    <cellStyle name="40% - Accent2 4 5 2 10" xfId="19515" xr:uid="{00000000-0005-0000-0000-0000664C0000}"/>
    <cellStyle name="40% - Accent2 4 5 2 11" xfId="19516" xr:uid="{00000000-0005-0000-0000-0000674C0000}"/>
    <cellStyle name="40% - Accent2 4 5 2 2" xfId="19517" xr:uid="{00000000-0005-0000-0000-0000684C0000}"/>
    <cellStyle name="40% - Accent2 4 5 2 2 2" xfId="19518" xr:uid="{00000000-0005-0000-0000-0000694C0000}"/>
    <cellStyle name="40% - Accent2 4 5 2 2 2 2" xfId="19519" xr:uid="{00000000-0005-0000-0000-00006A4C0000}"/>
    <cellStyle name="40% - Accent2 4 5 2 2 2 3" xfId="19520" xr:uid="{00000000-0005-0000-0000-00006B4C0000}"/>
    <cellStyle name="40% - Accent2 4 5 2 2 2_OATT calc" xfId="19521" xr:uid="{00000000-0005-0000-0000-00006C4C0000}"/>
    <cellStyle name="40% - Accent2 4 5 2 2 3" xfId="19522" xr:uid="{00000000-0005-0000-0000-00006D4C0000}"/>
    <cellStyle name="40% - Accent2 4 5 2 2 4" xfId="19523" xr:uid="{00000000-0005-0000-0000-00006E4C0000}"/>
    <cellStyle name="40% - Accent2 4 5 2 2 5" xfId="19524" xr:uid="{00000000-0005-0000-0000-00006F4C0000}"/>
    <cellStyle name="40% - Accent2 4 5 2 2_OATT calc" xfId="19525" xr:uid="{00000000-0005-0000-0000-0000704C0000}"/>
    <cellStyle name="40% - Accent2 4 5 2 3" xfId="19526" xr:uid="{00000000-0005-0000-0000-0000714C0000}"/>
    <cellStyle name="40% - Accent2 4 5 2 3 2" xfId="19527" xr:uid="{00000000-0005-0000-0000-0000724C0000}"/>
    <cellStyle name="40% - Accent2 4 5 2 3 2 2" xfId="19528" xr:uid="{00000000-0005-0000-0000-0000734C0000}"/>
    <cellStyle name="40% - Accent2 4 5 2 3 2 3" xfId="19529" xr:uid="{00000000-0005-0000-0000-0000744C0000}"/>
    <cellStyle name="40% - Accent2 4 5 2 3 2_OATT calc" xfId="19530" xr:uid="{00000000-0005-0000-0000-0000754C0000}"/>
    <cellStyle name="40% - Accent2 4 5 2 3 3" xfId="19531" xr:uid="{00000000-0005-0000-0000-0000764C0000}"/>
    <cellStyle name="40% - Accent2 4 5 2 3 4" xfId="19532" xr:uid="{00000000-0005-0000-0000-0000774C0000}"/>
    <cellStyle name="40% - Accent2 4 5 2 3_OATT calc" xfId="19533" xr:uid="{00000000-0005-0000-0000-0000784C0000}"/>
    <cellStyle name="40% - Accent2 4 5 2 4" xfId="19534" xr:uid="{00000000-0005-0000-0000-0000794C0000}"/>
    <cellStyle name="40% - Accent2 4 5 2 4 2" xfId="19535" xr:uid="{00000000-0005-0000-0000-00007A4C0000}"/>
    <cellStyle name="40% - Accent2 4 5 2 4 3" xfId="19536" xr:uid="{00000000-0005-0000-0000-00007B4C0000}"/>
    <cellStyle name="40% - Accent2 4 5 2 4_OATT calc" xfId="19537" xr:uid="{00000000-0005-0000-0000-00007C4C0000}"/>
    <cellStyle name="40% - Accent2 4 5 2 5" xfId="19538" xr:uid="{00000000-0005-0000-0000-00007D4C0000}"/>
    <cellStyle name="40% - Accent2 4 5 2 6" xfId="19539" xr:uid="{00000000-0005-0000-0000-00007E4C0000}"/>
    <cellStyle name="40% - Accent2 4 5 2 7" xfId="19540" xr:uid="{00000000-0005-0000-0000-00007F4C0000}"/>
    <cellStyle name="40% - Accent2 4 5 2 8" xfId="19541" xr:uid="{00000000-0005-0000-0000-0000804C0000}"/>
    <cellStyle name="40% - Accent2 4 5 2 9" xfId="19542" xr:uid="{00000000-0005-0000-0000-0000814C0000}"/>
    <cellStyle name="40% - Accent2 4 5 2_OATT calc" xfId="19543" xr:uid="{00000000-0005-0000-0000-0000824C0000}"/>
    <cellStyle name="40% - Accent2 4 5 3" xfId="19544" xr:uid="{00000000-0005-0000-0000-0000834C0000}"/>
    <cellStyle name="40% - Accent2 4 5 3 2" xfId="19545" xr:uid="{00000000-0005-0000-0000-0000844C0000}"/>
    <cellStyle name="40% - Accent2 4 5 3 2 2" xfId="19546" xr:uid="{00000000-0005-0000-0000-0000854C0000}"/>
    <cellStyle name="40% - Accent2 4 5 3 2 3" xfId="19547" xr:uid="{00000000-0005-0000-0000-0000864C0000}"/>
    <cellStyle name="40% - Accent2 4 5 3 2_OATT calc" xfId="19548" xr:uid="{00000000-0005-0000-0000-0000874C0000}"/>
    <cellStyle name="40% - Accent2 4 5 3 3" xfId="19549" xr:uid="{00000000-0005-0000-0000-0000884C0000}"/>
    <cellStyle name="40% - Accent2 4 5 3 4" xfId="19550" xr:uid="{00000000-0005-0000-0000-0000894C0000}"/>
    <cellStyle name="40% - Accent2 4 5 3 5" xfId="19551" xr:uid="{00000000-0005-0000-0000-00008A4C0000}"/>
    <cellStyle name="40% - Accent2 4 5 3_OATT calc" xfId="19552" xr:uid="{00000000-0005-0000-0000-00008B4C0000}"/>
    <cellStyle name="40% - Accent2 4 5 4" xfId="19553" xr:uid="{00000000-0005-0000-0000-00008C4C0000}"/>
    <cellStyle name="40% - Accent2 4 5 4 2" xfId="19554" xr:uid="{00000000-0005-0000-0000-00008D4C0000}"/>
    <cellStyle name="40% - Accent2 4 5 4 2 2" xfId="19555" xr:uid="{00000000-0005-0000-0000-00008E4C0000}"/>
    <cellStyle name="40% - Accent2 4 5 4 2 3" xfId="19556" xr:uid="{00000000-0005-0000-0000-00008F4C0000}"/>
    <cellStyle name="40% - Accent2 4 5 4 2_OATT calc" xfId="19557" xr:uid="{00000000-0005-0000-0000-0000904C0000}"/>
    <cellStyle name="40% - Accent2 4 5 4 3" xfId="19558" xr:uid="{00000000-0005-0000-0000-0000914C0000}"/>
    <cellStyle name="40% - Accent2 4 5 4 4" xfId="19559" xr:uid="{00000000-0005-0000-0000-0000924C0000}"/>
    <cellStyle name="40% - Accent2 4 5 4_OATT calc" xfId="19560" xr:uid="{00000000-0005-0000-0000-0000934C0000}"/>
    <cellStyle name="40% - Accent2 4 5 5" xfId="19561" xr:uid="{00000000-0005-0000-0000-0000944C0000}"/>
    <cellStyle name="40% - Accent2 4 5 5 2" xfId="19562" xr:uid="{00000000-0005-0000-0000-0000954C0000}"/>
    <cellStyle name="40% - Accent2 4 5 5 3" xfId="19563" xr:uid="{00000000-0005-0000-0000-0000964C0000}"/>
    <cellStyle name="40% - Accent2 4 5 5_OATT calc" xfId="19564" xr:uid="{00000000-0005-0000-0000-0000974C0000}"/>
    <cellStyle name="40% - Accent2 4 5 6" xfId="19565" xr:uid="{00000000-0005-0000-0000-0000984C0000}"/>
    <cellStyle name="40% - Accent2 4 5 7" xfId="19566" xr:uid="{00000000-0005-0000-0000-0000994C0000}"/>
    <cellStyle name="40% - Accent2 4 5 8" xfId="19567" xr:uid="{00000000-0005-0000-0000-00009A4C0000}"/>
    <cellStyle name="40% - Accent2 4 5 9" xfId="19568" xr:uid="{00000000-0005-0000-0000-00009B4C0000}"/>
    <cellStyle name="40% - Accent2 4 5_OATT calc" xfId="19569" xr:uid="{00000000-0005-0000-0000-00009C4C0000}"/>
    <cellStyle name="40% - Accent2 4 6" xfId="19570" xr:uid="{00000000-0005-0000-0000-00009D4C0000}"/>
    <cellStyle name="40% - Accent2 4 6 10" xfId="19571" xr:uid="{00000000-0005-0000-0000-00009E4C0000}"/>
    <cellStyle name="40% - Accent2 4 6 11" xfId="19572" xr:uid="{00000000-0005-0000-0000-00009F4C0000}"/>
    <cellStyle name="40% - Accent2 4 6 2" xfId="19573" xr:uid="{00000000-0005-0000-0000-0000A04C0000}"/>
    <cellStyle name="40% - Accent2 4 6 2 2" xfId="19574" xr:uid="{00000000-0005-0000-0000-0000A14C0000}"/>
    <cellStyle name="40% - Accent2 4 6 2 2 2" xfId="19575" xr:uid="{00000000-0005-0000-0000-0000A24C0000}"/>
    <cellStyle name="40% - Accent2 4 6 2 2 3" xfId="19576" xr:uid="{00000000-0005-0000-0000-0000A34C0000}"/>
    <cellStyle name="40% - Accent2 4 6 2 2_OATT calc" xfId="19577" xr:uid="{00000000-0005-0000-0000-0000A44C0000}"/>
    <cellStyle name="40% - Accent2 4 6 2 3" xfId="19578" xr:uid="{00000000-0005-0000-0000-0000A54C0000}"/>
    <cellStyle name="40% - Accent2 4 6 2 4" xfId="19579" xr:uid="{00000000-0005-0000-0000-0000A64C0000}"/>
    <cellStyle name="40% - Accent2 4 6 2 5" xfId="19580" xr:uid="{00000000-0005-0000-0000-0000A74C0000}"/>
    <cellStyle name="40% - Accent2 4 6 2_OATT calc" xfId="19581" xr:uid="{00000000-0005-0000-0000-0000A84C0000}"/>
    <cellStyle name="40% - Accent2 4 6 3" xfId="19582" xr:uid="{00000000-0005-0000-0000-0000A94C0000}"/>
    <cellStyle name="40% - Accent2 4 6 3 2" xfId="19583" xr:uid="{00000000-0005-0000-0000-0000AA4C0000}"/>
    <cellStyle name="40% - Accent2 4 6 3 2 2" xfId="19584" xr:uid="{00000000-0005-0000-0000-0000AB4C0000}"/>
    <cellStyle name="40% - Accent2 4 6 3 2 3" xfId="19585" xr:uid="{00000000-0005-0000-0000-0000AC4C0000}"/>
    <cellStyle name="40% - Accent2 4 6 3 2_OATT calc" xfId="19586" xr:uid="{00000000-0005-0000-0000-0000AD4C0000}"/>
    <cellStyle name="40% - Accent2 4 6 3 3" xfId="19587" xr:uid="{00000000-0005-0000-0000-0000AE4C0000}"/>
    <cellStyle name="40% - Accent2 4 6 3 4" xfId="19588" xr:uid="{00000000-0005-0000-0000-0000AF4C0000}"/>
    <cellStyle name="40% - Accent2 4 6 3_OATT calc" xfId="19589" xr:uid="{00000000-0005-0000-0000-0000B04C0000}"/>
    <cellStyle name="40% - Accent2 4 6 4" xfId="19590" xr:uid="{00000000-0005-0000-0000-0000B14C0000}"/>
    <cellStyle name="40% - Accent2 4 6 4 2" xfId="19591" xr:uid="{00000000-0005-0000-0000-0000B24C0000}"/>
    <cellStyle name="40% - Accent2 4 6 4 3" xfId="19592" xr:uid="{00000000-0005-0000-0000-0000B34C0000}"/>
    <cellStyle name="40% - Accent2 4 6 4_OATT calc" xfId="19593" xr:uid="{00000000-0005-0000-0000-0000B44C0000}"/>
    <cellStyle name="40% - Accent2 4 6 5" xfId="19594" xr:uid="{00000000-0005-0000-0000-0000B54C0000}"/>
    <cellStyle name="40% - Accent2 4 6 6" xfId="19595" xr:uid="{00000000-0005-0000-0000-0000B64C0000}"/>
    <cellStyle name="40% - Accent2 4 6 7" xfId="19596" xr:uid="{00000000-0005-0000-0000-0000B74C0000}"/>
    <cellStyle name="40% - Accent2 4 6 8" xfId="19597" xr:uid="{00000000-0005-0000-0000-0000B84C0000}"/>
    <cellStyle name="40% - Accent2 4 6 9" xfId="19598" xr:uid="{00000000-0005-0000-0000-0000B94C0000}"/>
    <cellStyle name="40% - Accent2 4 6_OATT calc" xfId="19599" xr:uid="{00000000-0005-0000-0000-0000BA4C0000}"/>
    <cellStyle name="40% - Accent2 4 7" xfId="19600" xr:uid="{00000000-0005-0000-0000-0000BB4C0000}"/>
    <cellStyle name="40% - Accent2 4 7 2" xfId="19601" xr:uid="{00000000-0005-0000-0000-0000BC4C0000}"/>
    <cellStyle name="40% - Accent2 4 7 2 2" xfId="19602" xr:uid="{00000000-0005-0000-0000-0000BD4C0000}"/>
    <cellStyle name="40% - Accent2 4 7 2 3" xfId="19603" xr:uid="{00000000-0005-0000-0000-0000BE4C0000}"/>
    <cellStyle name="40% - Accent2 4 7 2_OATT calc" xfId="19604" xr:uid="{00000000-0005-0000-0000-0000BF4C0000}"/>
    <cellStyle name="40% - Accent2 4 7 3" xfId="19605" xr:uid="{00000000-0005-0000-0000-0000C04C0000}"/>
    <cellStyle name="40% - Accent2 4 7 4" xfId="19606" xr:uid="{00000000-0005-0000-0000-0000C14C0000}"/>
    <cellStyle name="40% - Accent2 4 7 5" xfId="19607" xr:uid="{00000000-0005-0000-0000-0000C24C0000}"/>
    <cellStyle name="40% - Accent2 4 7_OATT calc" xfId="19608" xr:uid="{00000000-0005-0000-0000-0000C34C0000}"/>
    <cellStyle name="40% - Accent2 4 8" xfId="19609" xr:uid="{00000000-0005-0000-0000-0000C44C0000}"/>
    <cellStyle name="40% - Accent2 4 8 2" xfId="19610" xr:uid="{00000000-0005-0000-0000-0000C54C0000}"/>
    <cellStyle name="40% - Accent2 4 8 2 2" xfId="19611" xr:uid="{00000000-0005-0000-0000-0000C64C0000}"/>
    <cellStyle name="40% - Accent2 4 8 2 3" xfId="19612" xr:uid="{00000000-0005-0000-0000-0000C74C0000}"/>
    <cellStyle name="40% - Accent2 4 8 2_OATT calc" xfId="19613" xr:uid="{00000000-0005-0000-0000-0000C84C0000}"/>
    <cellStyle name="40% - Accent2 4 8 3" xfId="19614" xr:uid="{00000000-0005-0000-0000-0000C94C0000}"/>
    <cellStyle name="40% - Accent2 4 8 4" xfId="19615" xr:uid="{00000000-0005-0000-0000-0000CA4C0000}"/>
    <cellStyle name="40% - Accent2 4 8_OATT calc" xfId="19616" xr:uid="{00000000-0005-0000-0000-0000CB4C0000}"/>
    <cellStyle name="40% - Accent2 4 9" xfId="19617" xr:uid="{00000000-0005-0000-0000-0000CC4C0000}"/>
    <cellStyle name="40% - Accent2 4 9 2" xfId="19618" xr:uid="{00000000-0005-0000-0000-0000CD4C0000}"/>
    <cellStyle name="40% - Accent2 4 9 3" xfId="19619" xr:uid="{00000000-0005-0000-0000-0000CE4C0000}"/>
    <cellStyle name="40% - Accent2 4 9_OATT calc" xfId="19620" xr:uid="{00000000-0005-0000-0000-0000CF4C0000}"/>
    <cellStyle name="40% - Accent2 4_OATT calc" xfId="19621" xr:uid="{00000000-0005-0000-0000-0000D04C0000}"/>
    <cellStyle name="40% - Accent2 5" xfId="19622" xr:uid="{00000000-0005-0000-0000-0000D14C0000}"/>
    <cellStyle name="40% - Accent2 5 10" xfId="19623" xr:uid="{00000000-0005-0000-0000-0000D24C0000}"/>
    <cellStyle name="40% - Accent2 5 11" xfId="19624" xr:uid="{00000000-0005-0000-0000-0000D34C0000}"/>
    <cellStyle name="40% - Accent2 5 12" xfId="19625" xr:uid="{00000000-0005-0000-0000-0000D44C0000}"/>
    <cellStyle name="40% - Accent2 5 13" xfId="19626" xr:uid="{00000000-0005-0000-0000-0000D54C0000}"/>
    <cellStyle name="40% - Accent2 5 14" xfId="19627" xr:uid="{00000000-0005-0000-0000-0000D64C0000}"/>
    <cellStyle name="40% - Accent2 5 2" xfId="19628" xr:uid="{00000000-0005-0000-0000-0000D74C0000}"/>
    <cellStyle name="40% - Accent2 5 2 10" xfId="19629" xr:uid="{00000000-0005-0000-0000-0000D84C0000}"/>
    <cellStyle name="40% - Accent2 5 2 11" xfId="19630" xr:uid="{00000000-0005-0000-0000-0000D94C0000}"/>
    <cellStyle name="40% - Accent2 5 2 12" xfId="19631" xr:uid="{00000000-0005-0000-0000-0000DA4C0000}"/>
    <cellStyle name="40% - Accent2 5 2 2" xfId="19632" xr:uid="{00000000-0005-0000-0000-0000DB4C0000}"/>
    <cellStyle name="40% - Accent2 5 2 2 10" xfId="19633" xr:uid="{00000000-0005-0000-0000-0000DC4C0000}"/>
    <cellStyle name="40% - Accent2 5 2 2 11" xfId="19634" xr:uid="{00000000-0005-0000-0000-0000DD4C0000}"/>
    <cellStyle name="40% - Accent2 5 2 2 2" xfId="19635" xr:uid="{00000000-0005-0000-0000-0000DE4C0000}"/>
    <cellStyle name="40% - Accent2 5 2 2 2 10" xfId="19636" xr:uid="{00000000-0005-0000-0000-0000DF4C0000}"/>
    <cellStyle name="40% - Accent2 5 2 2 2 11" xfId="19637" xr:uid="{00000000-0005-0000-0000-0000E04C0000}"/>
    <cellStyle name="40% - Accent2 5 2 2 2 2" xfId="19638" xr:uid="{00000000-0005-0000-0000-0000E14C0000}"/>
    <cellStyle name="40% - Accent2 5 2 2 2 2 2" xfId="19639" xr:uid="{00000000-0005-0000-0000-0000E24C0000}"/>
    <cellStyle name="40% - Accent2 5 2 2 2 2 2 2" xfId="19640" xr:uid="{00000000-0005-0000-0000-0000E34C0000}"/>
    <cellStyle name="40% - Accent2 5 2 2 2 2 2 3" xfId="19641" xr:uid="{00000000-0005-0000-0000-0000E44C0000}"/>
    <cellStyle name="40% - Accent2 5 2 2 2 2 2_OATT calc" xfId="19642" xr:uid="{00000000-0005-0000-0000-0000E54C0000}"/>
    <cellStyle name="40% - Accent2 5 2 2 2 2 3" xfId="19643" xr:uid="{00000000-0005-0000-0000-0000E64C0000}"/>
    <cellStyle name="40% - Accent2 5 2 2 2 2 4" xfId="19644" xr:uid="{00000000-0005-0000-0000-0000E74C0000}"/>
    <cellStyle name="40% - Accent2 5 2 2 2 2 5" xfId="19645" xr:uid="{00000000-0005-0000-0000-0000E84C0000}"/>
    <cellStyle name="40% - Accent2 5 2 2 2 2_OATT calc" xfId="19646" xr:uid="{00000000-0005-0000-0000-0000E94C0000}"/>
    <cellStyle name="40% - Accent2 5 2 2 2 3" xfId="19647" xr:uid="{00000000-0005-0000-0000-0000EA4C0000}"/>
    <cellStyle name="40% - Accent2 5 2 2 2 3 2" xfId="19648" xr:uid="{00000000-0005-0000-0000-0000EB4C0000}"/>
    <cellStyle name="40% - Accent2 5 2 2 2 3 2 2" xfId="19649" xr:uid="{00000000-0005-0000-0000-0000EC4C0000}"/>
    <cellStyle name="40% - Accent2 5 2 2 2 3 2 3" xfId="19650" xr:uid="{00000000-0005-0000-0000-0000ED4C0000}"/>
    <cellStyle name="40% - Accent2 5 2 2 2 3 2_OATT calc" xfId="19651" xr:uid="{00000000-0005-0000-0000-0000EE4C0000}"/>
    <cellStyle name="40% - Accent2 5 2 2 2 3 3" xfId="19652" xr:uid="{00000000-0005-0000-0000-0000EF4C0000}"/>
    <cellStyle name="40% - Accent2 5 2 2 2 3 4" xfId="19653" xr:uid="{00000000-0005-0000-0000-0000F04C0000}"/>
    <cellStyle name="40% - Accent2 5 2 2 2 3_OATT calc" xfId="19654" xr:uid="{00000000-0005-0000-0000-0000F14C0000}"/>
    <cellStyle name="40% - Accent2 5 2 2 2 4" xfId="19655" xr:uid="{00000000-0005-0000-0000-0000F24C0000}"/>
    <cellStyle name="40% - Accent2 5 2 2 2 4 2" xfId="19656" xr:uid="{00000000-0005-0000-0000-0000F34C0000}"/>
    <cellStyle name="40% - Accent2 5 2 2 2 4 3" xfId="19657" xr:uid="{00000000-0005-0000-0000-0000F44C0000}"/>
    <cellStyle name="40% - Accent2 5 2 2 2 4_OATT calc" xfId="19658" xr:uid="{00000000-0005-0000-0000-0000F54C0000}"/>
    <cellStyle name="40% - Accent2 5 2 2 2 5" xfId="19659" xr:uid="{00000000-0005-0000-0000-0000F64C0000}"/>
    <cellStyle name="40% - Accent2 5 2 2 2 6" xfId="19660" xr:uid="{00000000-0005-0000-0000-0000F74C0000}"/>
    <cellStyle name="40% - Accent2 5 2 2 2 7" xfId="19661" xr:uid="{00000000-0005-0000-0000-0000F84C0000}"/>
    <cellStyle name="40% - Accent2 5 2 2 2 8" xfId="19662" xr:uid="{00000000-0005-0000-0000-0000F94C0000}"/>
    <cellStyle name="40% - Accent2 5 2 2 2 9" xfId="19663" xr:uid="{00000000-0005-0000-0000-0000FA4C0000}"/>
    <cellStyle name="40% - Accent2 5 2 2 2_OATT calc" xfId="19664" xr:uid="{00000000-0005-0000-0000-0000FB4C0000}"/>
    <cellStyle name="40% - Accent2 5 2 2 3" xfId="19665" xr:uid="{00000000-0005-0000-0000-0000FC4C0000}"/>
    <cellStyle name="40% - Accent2 5 2 2 3 2" xfId="19666" xr:uid="{00000000-0005-0000-0000-0000FD4C0000}"/>
    <cellStyle name="40% - Accent2 5 2 2 3 2 2" xfId="19667" xr:uid="{00000000-0005-0000-0000-0000FE4C0000}"/>
    <cellStyle name="40% - Accent2 5 2 2 3 2 3" xfId="19668" xr:uid="{00000000-0005-0000-0000-0000FF4C0000}"/>
    <cellStyle name="40% - Accent2 5 2 2 3 2_OATT calc" xfId="19669" xr:uid="{00000000-0005-0000-0000-0000004D0000}"/>
    <cellStyle name="40% - Accent2 5 2 2 3 3" xfId="19670" xr:uid="{00000000-0005-0000-0000-0000014D0000}"/>
    <cellStyle name="40% - Accent2 5 2 2 3 4" xfId="19671" xr:uid="{00000000-0005-0000-0000-0000024D0000}"/>
    <cellStyle name="40% - Accent2 5 2 2 3 5" xfId="19672" xr:uid="{00000000-0005-0000-0000-0000034D0000}"/>
    <cellStyle name="40% - Accent2 5 2 2 3_OATT calc" xfId="19673" xr:uid="{00000000-0005-0000-0000-0000044D0000}"/>
    <cellStyle name="40% - Accent2 5 2 2 4" xfId="19674" xr:uid="{00000000-0005-0000-0000-0000054D0000}"/>
    <cellStyle name="40% - Accent2 5 2 2 4 2" xfId="19675" xr:uid="{00000000-0005-0000-0000-0000064D0000}"/>
    <cellStyle name="40% - Accent2 5 2 2 4 2 2" xfId="19676" xr:uid="{00000000-0005-0000-0000-0000074D0000}"/>
    <cellStyle name="40% - Accent2 5 2 2 4 2 3" xfId="19677" xr:uid="{00000000-0005-0000-0000-0000084D0000}"/>
    <cellStyle name="40% - Accent2 5 2 2 4 2_OATT calc" xfId="19678" xr:uid="{00000000-0005-0000-0000-0000094D0000}"/>
    <cellStyle name="40% - Accent2 5 2 2 4 3" xfId="19679" xr:uid="{00000000-0005-0000-0000-00000A4D0000}"/>
    <cellStyle name="40% - Accent2 5 2 2 4 4" xfId="19680" xr:uid="{00000000-0005-0000-0000-00000B4D0000}"/>
    <cellStyle name="40% - Accent2 5 2 2 4_OATT calc" xfId="19681" xr:uid="{00000000-0005-0000-0000-00000C4D0000}"/>
    <cellStyle name="40% - Accent2 5 2 2 5" xfId="19682" xr:uid="{00000000-0005-0000-0000-00000D4D0000}"/>
    <cellStyle name="40% - Accent2 5 2 2 5 2" xfId="19683" xr:uid="{00000000-0005-0000-0000-00000E4D0000}"/>
    <cellStyle name="40% - Accent2 5 2 2 5 3" xfId="19684" xr:uid="{00000000-0005-0000-0000-00000F4D0000}"/>
    <cellStyle name="40% - Accent2 5 2 2 5_OATT calc" xfId="19685" xr:uid="{00000000-0005-0000-0000-0000104D0000}"/>
    <cellStyle name="40% - Accent2 5 2 2 6" xfId="19686" xr:uid="{00000000-0005-0000-0000-0000114D0000}"/>
    <cellStyle name="40% - Accent2 5 2 2 7" xfId="19687" xr:uid="{00000000-0005-0000-0000-0000124D0000}"/>
    <cellStyle name="40% - Accent2 5 2 2 8" xfId="19688" xr:uid="{00000000-0005-0000-0000-0000134D0000}"/>
    <cellStyle name="40% - Accent2 5 2 2 9" xfId="19689" xr:uid="{00000000-0005-0000-0000-0000144D0000}"/>
    <cellStyle name="40% - Accent2 5 2 2_OATT calc" xfId="19690" xr:uid="{00000000-0005-0000-0000-0000154D0000}"/>
    <cellStyle name="40% - Accent2 5 2 3" xfId="19691" xr:uid="{00000000-0005-0000-0000-0000164D0000}"/>
    <cellStyle name="40% - Accent2 5 2 3 10" xfId="19692" xr:uid="{00000000-0005-0000-0000-0000174D0000}"/>
    <cellStyle name="40% - Accent2 5 2 3 11" xfId="19693" xr:uid="{00000000-0005-0000-0000-0000184D0000}"/>
    <cellStyle name="40% - Accent2 5 2 3 2" xfId="19694" xr:uid="{00000000-0005-0000-0000-0000194D0000}"/>
    <cellStyle name="40% - Accent2 5 2 3 2 2" xfId="19695" xr:uid="{00000000-0005-0000-0000-00001A4D0000}"/>
    <cellStyle name="40% - Accent2 5 2 3 2 2 2" xfId="19696" xr:uid="{00000000-0005-0000-0000-00001B4D0000}"/>
    <cellStyle name="40% - Accent2 5 2 3 2 2 3" xfId="19697" xr:uid="{00000000-0005-0000-0000-00001C4D0000}"/>
    <cellStyle name="40% - Accent2 5 2 3 2 2_OATT calc" xfId="19698" xr:uid="{00000000-0005-0000-0000-00001D4D0000}"/>
    <cellStyle name="40% - Accent2 5 2 3 2 3" xfId="19699" xr:uid="{00000000-0005-0000-0000-00001E4D0000}"/>
    <cellStyle name="40% - Accent2 5 2 3 2 4" xfId="19700" xr:uid="{00000000-0005-0000-0000-00001F4D0000}"/>
    <cellStyle name="40% - Accent2 5 2 3 2 5" xfId="19701" xr:uid="{00000000-0005-0000-0000-0000204D0000}"/>
    <cellStyle name="40% - Accent2 5 2 3 2_OATT calc" xfId="19702" xr:uid="{00000000-0005-0000-0000-0000214D0000}"/>
    <cellStyle name="40% - Accent2 5 2 3 3" xfId="19703" xr:uid="{00000000-0005-0000-0000-0000224D0000}"/>
    <cellStyle name="40% - Accent2 5 2 3 3 2" xfId="19704" xr:uid="{00000000-0005-0000-0000-0000234D0000}"/>
    <cellStyle name="40% - Accent2 5 2 3 3 2 2" xfId="19705" xr:uid="{00000000-0005-0000-0000-0000244D0000}"/>
    <cellStyle name="40% - Accent2 5 2 3 3 2 3" xfId="19706" xr:uid="{00000000-0005-0000-0000-0000254D0000}"/>
    <cellStyle name="40% - Accent2 5 2 3 3 2_OATT calc" xfId="19707" xr:uid="{00000000-0005-0000-0000-0000264D0000}"/>
    <cellStyle name="40% - Accent2 5 2 3 3 3" xfId="19708" xr:uid="{00000000-0005-0000-0000-0000274D0000}"/>
    <cellStyle name="40% - Accent2 5 2 3 3 4" xfId="19709" xr:uid="{00000000-0005-0000-0000-0000284D0000}"/>
    <cellStyle name="40% - Accent2 5 2 3 3_OATT calc" xfId="19710" xr:uid="{00000000-0005-0000-0000-0000294D0000}"/>
    <cellStyle name="40% - Accent2 5 2 3 4" xfId="19711" xr:uid="{00000000-0005-0000-0000-00002A4D0000}"/>
    <cellStyle name="40% - Accent2 5 2 3 4 2" xfId="19712" xr:uid="{00000000-0005-0000-0000-00002B4D0000}"/>
    <cellStyle name="40% - Accent2 5 2 3 4 3" xfId="19713" xr:uid="{00000000-0005-0000-0000-00002C4D0000}"/>
    <cellStyle name="40% - Accent2 5 2 3 4_OATT calc" xfId="19714" xr:uid="{00000000-0005-0000-0000-00002D4D0000}"/>
    <cellStyle name="40% - Accent2 5 2 3 5" xfId="19715" xr:uid="{00000000-0005-0000-0000-00002E4D0000}"/>
    <cellStyle name="40% - Accent2 5 2 3 6" xfId="19716" xr:uid="{00000000-0005-0000-0000-00002F4D0000}"/>
    <cellStyle name="40% - Accent2 5 2 3 7" xfId="19717" xr:uid="{00000000-0005-0000-0000-0000304D0000}"/>
    <cellStyle name="40% - Accent2 5 2 3 8" xfId="19718" xr:uid="{00000000-0005-0000-0000-0000314D0000}"/>
    <cellStyle name="40% - Accent2 5 2 3 9" xfId="19719" xr:uid="{00000000-0005-0000-0000-0000324D0000}"/>
    <cellStyle name="40% - Accent2 5 2 3_OATT calc" xfId="19720" xr:uid="{00000000-0005-0000-0000-0000334D0000}"/>
    <cellStyle name="40% - Accent2 5 2 4" xfId="19721" xr:uid="{00000000-0005-0000-0000-0000344D0000}"/>
    <cellStyle name="40% - Accent2 5 2 4 2" xfId="19722" xr:uid="{00000000-0005-0000-0000-0000354D0000}"/>
    <cellStyle name="40% - Accent2 5 2 4 2 2" xfId="19723" xr:uid="{00000000-0005-0000-0000-0000364D0000}"/>
    <cellStyle name="40% - Accent2 5 2 4 2 3" xfId="19724" xr:uid="{00000000-0005-0000-0000-0000374D0000}"/>
    <cellStyle name="40% - Accent2 5 2 4 2_OATT calc" xfId="19725" xr:uid="{00000000-0005-0000-0000-0000384D0000}"/>
    <cellStyle name="40% - Accent2 5 2 4 3" xfId="19726" xr:uid="{00000000-0005-0000-0000-0000394D0000}"/>
    <cellStyle name="40% - Accent2 5 2 4 4" xfId="19727" xr:uid="{00000000-0005-0000-0000-00003A4D0000}"/>
    <cellStyle name="40% - Accent2 5 2 4 5" xfId="19728" xr:uid="{00000000-0005-0000-0000-00003B4D0000}"/>
    <cellStyle name="40% - Accent2 5 2 4_OATT calc" xfId="19729" xr:uid="{00000000-0005-0000-0000-00003C4D0000}"/>
    <cellStyle name="40% - Accent2 5 2 5" xfId="19730" xr:uid="{00000000-0005-0000-0000-00003D4D0000}"/>
    <cellStyle name="40% - Accent2 5 2 5 2" xfId="19731" xr:uid="{00000000-0005-0000-0000-00003E4D0000}"/>
    <cellStyle name="40% - Accent2 5 2 5 2 2" xfId="19732" xr:uid="{00000000-0005-0000-0000-00003F4D0000}"/>
    <cellStyle name="40% - Accent2 5 2 5 2 3" xfId="19733" xr:uid="{00000000-0005-0000-0000-0000404D0000}"/>
    <cellStyle name="40% - Accent2 5 2 5 2_OATT calc" xfId="19734" xr:uid="{00000000-0005-0000-0000-0000414D0000}"/>
    <cellStyle name="40% - Accent2 5 2 5 3" xfId="19735" xr:uid="{00000000-0005-0000-0000-0000424D0000}"/>
    <cellStyle name="40% - Accent2 5 2 5 4" xfId="19736" xr:uid="{00000000-0005-0000-0000-0000434D0000}"/>
    <cellStyle name="40% - Accent2 5 2 5_OATT calc" xfId="19737" xr:uid="{00000000-0005-0000-0000-0000444D0000}"/>
    <cellStyle name="40% - Accent2 5 2 6" xfId="19738" xr:uid="{00000000-0005-0000-0000-0000454D0000}"/>
    <cellStyle name="40% - Accent2 5 2 6 2" xfId="19739" xr:uid="{00000000-0005-0000-0000-0000464D0000}"/>
    <cellStyle name="40% - Accent2 5 2 6 3" xfId="19740" xr:uid="{00000000-0005-0000-0000-0000474D0000}"/>
    <cellStyle name="40% - Accent2 5 2 6_OATT calc" xfId="19741" xr:uid="{00000000-0005-0000-0000-0000484D0000}"/>
    <cellStyle name="40% - Accent2 5 2 7" xfId="19742" xr:uid="{00000000-0005-0000-0000-0000494D0000}"/>
    <cellStyle name="40% - Accent2 5 2 8" xfId="19743" xr:uid="{00000000-0005-0000-0000-00004A4D0000}"/>
    <cellStyle name="40% - Accent2 5 2 9" xfId="19744" xr:uid="{00000000-0005-0000-0000-00004B4D0000}"/>
    <cellStyle name="40% - Accent2 5 2_OATT calc" xfId="19745" xr:uid="{00000000-0005-0000-0000-00004C4D0000}"/>
    <cellStyle name="40% - Accent2 5 3" xfId="19746" xr:uid="{00000000-0005-0000-0000-00004D4D0000}"/>
    <cellStyle name="40% - Accent2 5 3 10" xfId="19747" xr:uid="{00000000-0005-0000-0000-00004E4D0000}"/>
    <cellStyle name="40% - Accent2 5 3 11" xfId="19748" xr:uid="{00000000-0005-0000-0000-00004F4D0000}"/>
    <cellStyle name="40% - Accent2 5 3 12" xfId="19749" xr:uid="{00000000-0005-0000-0000-0000504D0000}"/>
    <cellStyle name="40% - Accent2 5 3 2" xfId="19750" xr:uid="{00000000-0005-0000-0000-0000514D0000}"/>
    <cellStyle name="40% - Accent2 5 3 2 10" xfId="19751" xr:uid="{00000000-0005-0000-0000-0000524D0000}"/>
    <cellStyle name="40% - Accent2 5 3 2 11" xfId="19752" xr:uid="{00000000-0005-0000-0000-0000534D0000}"/>
    <cellStyle name="40% - Accent2 5 3 2 2" xfId="19753" xr:uid="{00000000-0005-0000-0000-0000544D0000}"/>
    <cellStyle name="40% - Accent2 5 3 2 2 10" xfId="19754" xr:uid="{00000000-0005-0000-0000-0000554D0000}"/>
    <cellStyle name="40% - Accent2 5 3 2 2 11" xfId="19755" xr:uid="{00000000-0005-0000-0000-0000564D0000}"/>
    <cellStyle name="40% - Accent2 5 3 2 2 2" xfId="19756" xr:uid="{00000000-0005-0000-0000-0000574D0000}"/>
    <cellStyle name="40% - Accent2 5 3 2 2 2 2" xfId="19757" xr:uid="{00000000-0005-0000-0000-0000584D0000}"/>
    <cellStyle name="40% - Accent2 5 3 2 2 2 2 2" xfId="19758" xr:uid="{00000000-0005-0000-0000-0000594D0000}"/>
    <cellStyle name="40% - Accent2 5 3 2 2 2 2 3" xfId="19759" xr:uid="{00000000-0005-0000-0000-00005A4D0000}"/>
    <cellStyle name="40% - Accent2 5 3 2 2 2 2_OATT calc" xfId="19760" xr:uid="{00000000-0005-0000-0000-00005B4D0000}"/>
    <cellStyle name="40% - Accent2 5 3 2 2 2 3" xfId="19761" xr:uid="{00000000-0005-0000-0000-00005C4D0000}"/>
    <cellStyle name="40% - Accent2 5 3 2 2 2 4" xfId="19762" xr:uid="{00000000-0005-0000-0000-00005D4D0000}"/>
    <cellStyle name="40% - Accent2 5 3 2 2 2 5" xfId="19763" xr:uid="{00000000-0005-0000-0000-00005E4D0000}"/>
    <cellStyle name="40% - Accent2 5 3 2 2 2_OATT calc" xfId="19764" xr:uid="{00000000-0005-0000-0000-00005F4D0000}"/>
    <cellStyle name="40% - Accent2 5 3 2 2 3" xfId="19765" xr:uid="{00000000-0005-0000-0000-0000604D0000}"/>
    <cellStyle name="40% - Accent2 5 3 2 2 3 2" xfId="19766" xr:uid="{00000000-0005-0000-0000-0000614D0000}"/>
    <cellStyle name="40% - Accent2 5 3 2 2 3 2 2" xfId="19767" xr:uid="{00000000-0005-0000-0000-0000624D0000}"/>
    <cellStyle name="40% - Accent2 5 3 2 2 3 2 3" xfId="19768" xr:uid="{00000000-0005-0000-0000-0000634D0000}"/>
    <cellStyle name="40% - Accent2 5 3 2 2 3 2_OATT calc" xfId="19769" xr:uid="{00000000-0005-0000-0000-0000644D0000}"/>
    <cellStyle name="40% - Accent2 5 3 2 2 3 3" xfId="19770" xr:uid="{00000000-0005-0000-0000-0000654D0000}"/>
    <cellStyle name="40% - Accent2 5 3 2 2 3 4" xfId="19771" xr:uid="{00000000-0005-0000-0000-0000664D0000}"/>
    <cellStyle name="40% - Accent2 5 3 2 2 3_OATT calc" xfId="19772" xr:uid="{00000000-0005-0000-0000-0000674D0000}"/>
    <cellStyle name="40% - Accent2 5 3 2 2 4" xfId="19773" xr:uid="{00000000-0005-0000-0000-0000684D0000}"/>
    <cellStyle name="40% - Accent2 5 3 2 2 4 2" xfId="19774" xr:uid="{00000000-0005-0000-0000-0000694D0000}"/>
    <cellStyle name="40% - Accent2 5 3 2 2 4 3" xfId="19775" xr:uid="{00000000-0005-0000-0000-00006A4D0000}"/>
    <cellStyle name="40% - Accent2 5 3 2 2 4_OATT calc" xfId="19776" xr:uid="{00000000-0005-0000-0000-00006B4D0000}"/>
    <cellStyle name="40% - Accent2 5 3 2 2 5" xfId="19777" xr:uid="{00000000-0005-0000-0000-00006C4D0000}"/>
    <cellStyle name="40% - Accent2 5 3 2 2 6" xfId="19778" xr:uid="{00000000-0005-0000-0000-00006D4D0000}"/>
    <cellStyle name="40% - Accent2 5 3 2 2 7" xfId="19779" xr:uid="{00000000-0005-0000-0000-00006E4D0000}"/>
    <cellStyle name="40% - Accent2 5 3 2 2 8" xfId="19780" xr:uid="{00000000-0005-0000-0000-00006F4D0000}"/>
    <cellStyle name="40% - Accent2 5 3 2 2 9" xfId="19781" xr:uid="{00000000-0005-0000-0000-0000704D0000}"/>
    <cellStyle name="40% - Accent2 5 3 2 2_OATT calc" xfId="19782" xr:uid="{00000000-0005-0000-0000-0000714D0000}"/>
    <cellStyle name="40% - Accent2 5 3 2 3" xfId="19783" xr:uid="{00000000-0005-0000-0000-0000724D0000}"/>
    <cellStyle name="40% - Accent2 5 3 2 3 2" xfId="19784" xr:uid="{00000000-0005-0000-0000-0000734D0000}"/>
    <cellStyle name="40% - Accent2 5 3 2 3 2 2" xfId="19785" xr:uid="{00000000-0005-0000-0000-0000744D0000}"/>
    <cellStyle name="40% - Accent2 5 3 2 3 2 3" xfId="19786" xr:uid="{00000000-0005-0000-0000-0000754D0000}"/>
    <cellStyle name="40% - Accent2 5 3 2 3 2_OATT calc" xfId="19787" xr:uid="{00000000-0005-0000-0000-0000764D0000}"/>
    <cellStyle name="40% - Accent2 5 3 2 3 3" xfId="19788" xr:uid="{00000000-0005-0000-0000-0000774D0000}"/>
    <cellStyle name="40% - Accent2 5 3 2 3 4" xfId="19789" xr:uid="{00000000-0005-0000-0000-0000784D0000}"/>
    <cellStyle name="40% - Accent2 5 3 2 3 5" xfId="19790" xr:uid="{00000000-0005-0000-0000-0000794D0000}"/>
    <cellStyle name="40% - Accent2 5 3 2 3_OATT calc" xfId="19791" xr:uid="{00000000-0005-0000-0000-00007A4D0000}"/>
    <cellStyle name="40% - Accent2 5 3 2 4" xfId="19792" xr:uid="{00000000-0005-0000-0000-00007B4D0000}"/>
    <cellStyle name="40% - Accent2 5 3 2 4 2" xfId="19793" xr:uid="{00000000-0005-0000-0000-00007C4D0000}"/>
    <cellStyle name="40% - Accent2 5 3 2 4 2 2" xfId="19794" xr:uid="{00000000-0005-0000-0000-00007D4D0000}"/>
    <cellStyle name="40% - Accent2 5 3 2 4 2 3" xfId="19795" xr:uid="{00000000-0005-0000-0000-00007E4D0000}"/>
    <cellStyle name="40% - Accent2 5 3 2 4 2_OATT calc" xfId="19796" xr:uid="{00000000-0005-0000-0000-00007F4D0000}"/>
    <cellStyle name="40% - Accent2 5 3 2 4 3" xfId="19797" xr:uid="{00000000-0005-0000-0000-0000804D0000}"/>
    <cellStyle name="40% - Accent2 5 3 2 4 4" xfId="19798" xr:uid="{00000000-0005-0000-0000-0000814D0000}"/>
    <cellStyle name="40% - Accent2 5 3 2 4_OATT calc" xfId="19799" xr:uid="{00000000-0005-0000-0000-0000824D0000}"/>
    <cellStyle name="40% - Accent2 5 3 2 5" xfId="19800" xr:uid="{00000000-0005-0000-0000-0000834D0000}"/>
    <cellStyle name="40% - Accent2 5 3 2 5 2" xfId="19801" xr:uid="{00000000-0005-0000-0000-0000844D0000}"/>
    <cellStyle name="40% - Accent2 5 3 2 5 3" xfId="19802" xr:uid="{00000000-0005-0000-0000-0000854D0000}"/>
    <cellStyle name="40% - Accent2 5 3 2 5_OATT calc" xfId="19803" xr:uid="{00000000-0005-0000-0000-0000864D0000}"/>
    <cellStyle name="40% - Accent2 5 3 2 6" xfId="19804" xr:uid="{00000000-0005-0000-0000-0000874D0000}"/>
    <cellStyle name="40% - Accent2 5 3 2 7" xfId="19805" xr:uid="{00000000-0005-0000-0000-0000884D0000}"/>
    <cellStyle name="40% - Accent2 5 3 2 8" xfId="19806" xr:uid="{00000000-0005-0000-0000-0000894D0000}"/>
    <cellStyle name="40% - Accent2 5 3 2 9" xfId="19807" xr:uid="{00000000-0005-0000-0000-00008A4D0000}"/>
    <cellStyle name="40% - Accent2 5 3 2_OATT calc" xfId="19808" xr:uid="{00000000-0005-0000-0000-00008B4D0000}"/>
    <cellStyle name="40% - Accent2 5 3 3" xfId="19809" xr:uid="{00000000-0005-0000-0000-00008C4D0000}"/>
    <cellStyle name="40% - Accent2 5 3 3 10" xfId="19810" xr:uid="{00000000-0005-0000-0000-00008D4D0000}"/>
    <cellStyle name="40% - Accent2 5 3 3 11" xfId="19811" xr:uid="{00000000-0005-0000-0000-00008E4D0000}"/>
    <cellStyle name="40% - Accent2 5 3 3 2" xfId="19812" xr:uid="{00000000-0005-0000-0000-00008F4D0000}"/>
    <cellStyle name="40% - Accent2 5 3 3 2 2" xfId="19813" xr:uid="{00000000-0005-0000-0000-0000904D0000}"/>
    <cellStyle name="40% - Accent2 5 3 3 2 2 2" xfId="19814" xr:uid="{00000000-0005-0000-0000-0000914D0000}"/>
    <cellStyle name="40% - Accent2 5 3 3 2 2 3" xfId="19815" xr:uid="{00000000-0005-0000-0000-0000924D0000}"/>
    <cellStyle name="40% - Accent2 5 3 3 2 2_OATT calc" xfId="19816" xr:uid="{00000000-0005-0000-0000-0000934D0000}"/>
    <cellStyle name="40% - Accent2 5 3 3 2 3" xfId="19817" xr:uid="{00000000-0005-0000-0000-0000944D0000}"/>
    <cellStyle name="40% - Accent2 5 3 3 2 4" xfId="19818" xr:uid="{00000000-0005-0000-0000-0000954D0000}"/>
    <cellStyle name="40% - Accent2 5 3 3 2 5" xfId="19819" xr:uid="{00000000-0005-0000-0000-0000964D0000}"/>
    <cellStyle name="40% - Accent2 5 3 3 2_OATT calc" xfId="19820" xr:uid="{00000000-0005-0000-0000-0000974D0000}"/>
    <cellStyle name="40% - Accent2 5 3 3 3" xfId="19821" xr:uid="{00000000-0005-0000-0000-0000984D0000}"/>
    <cellStyle name="40% - Accent2 5 3 3 3 2" xfId="19822" xr:uid="{00000000-0005-0000-0000-0000994D0000}"/>
    <cellStyle name="40% - Accent2 5 3 3 3 2 2" xfId="19823" xr:uid="{00000000-0005-0000-0000-00009A4D0000}"/>
    <cellStyle name="40% - Accent2 5 3 3 3 2 3" xfId="19824" xr:uid="{00000000-0005-0000-0000-00009B4D0000}"/>
    <cellStyle name="40% - Accent2 5 3 3 3 2_OATT calc" xfId="19825" xr:uid="{00000000-0005-0000-0000-00009C4D0000}"/>
    <cellStyle name="40% - Accent2 5 3 3 3 3" xfId="19826" xr:uid="{00000000-0005-0000-0000-00009D4D0000}"/>
    <cellStyle name="40% - Accent2 5 3 3 3 4" xfId="19827" xr:uid="{00000000-0005-0000-0000-00009E4D0000}"/>
    <cellStyle name="40% - Accent2 5 3 3 3_OATT calc" xfId="19828" xr:uid="{00000000-0005-0000-0000-00009F4D0000}"/>
    <cellStyle name="40% - Accent2 5 3 3 4" xfId="19829" xr:uid="{00000000-0005-0000-0000-0000A04D0000}"/>
    <cellStyle name="40% - Accent2 5 3 3 4 2" xfId="19830" xr:uid="{00000000-0005-0000-0000-0000A14D0000}"/>
    <cellStyle name="40% - Accent2 5 3 3 4 3" xfId="19831" xr:uid="{00000000-0005-0000-0000-0000A24D0000}"/>
    <cellStyle name="40% - Accent2 5 3 3 4_OATT calc" xfId="19832" xr:uid="{00000000-0005-0000-0000-0000A34D0000}"/>
    <cellStyle name="40% - Accent2 5 3 3 5" xfId="19833" xr:uid="{00000000-0005-0000-0000-0000A44D0000}"/>
    <cellStyle name="40% - Accent2 5 3 3 6" xfId="19834" xr:uid="{00000000-0005-0000-0000-0000A54D0000}"/>
    <cellStyle name="40% - Accent2 5 3 3 7" xfId="19835" xr:uid="{00000000-0005-0000-0000-0000A64D0000}"/>
    <cellStyle name="40% - Accent2 5 3 3 8" xfId="19836" xr:uid="{00000000-0005-0000-0000-0000A74D0000}"/>
    <cellStyle name="40% - Accent2 5 3 3 9" xfId="19837" xr:uid="{00000000-0005-0000-0000-0000A84D0000}"/>
    <cellStyle name="40% - Accent2 5 3 3_OATT calc" xfId="19838" xr:uid="{00000000-0005-0000-0000-0000A94D0000}"/>
    <cellStyle name="40% - Accent2 5 3 4" xfId="19839" xr:uid="{00000000-0005-0000-0000-0000AA4D0000}"/>
    <cellStyle name="40% - Accent2 5 3 4 2" xfId="19840" xr:uid="{00000000-0005-0000-0000-0000AB4D0000}"/>
    <cellStyle name="40% - Accent2 5 3 4 2 2" xfId="19841" xr:uid="{00000000-0005-0000-0000-0000AC4D0000}"/>
    <cellStyle name="40% - Accent2 5 3 4 2 3" xfId="19842" xr:uid="{00000000-0005-0000-0000-0000AD4D0000}"/>
    <cellStyle name="40% - Accent2 5 3 4 2_OATT calc" xfId="19843" xr:uid="{00000000-0005-0000-0000-0000AE4D0000}"/>
    <cellStyle name="40% - Accent2 5 3 4 3" xfId="19844" xr:uid="{00000000-0005-0000-0000-0000AF4D0000}"/>
    <cellStyle name="40% - Accent2 5 3 4 4" xfId="19845" xr:uid="{00000000-0005-0000-0000-0000B04D0000}"/>
    <cellStyle name="40% - Accent2 5 3 4 5" xfId="19846" xr:uid="{00000000-0005-0000-0000-0000B14D0000}"/>
    <cellStyle name="40% - Accent2 5 3 4_OATT calc" xfId="19847" xr:uid="{00000000-0005-0000-0000-0000B24D0000}"/>
    <cellStyle name="40% - Accent2 5 3 5" xfId="19848" xr:uid="{00000000-0005-0000-0000-0000B34D0000}"/>
    <cellStyle name="40% - Accent2 5 3 5 2" xfId="19849" xr:uid="{00000000-0005-0000-0000-0000B44D0000}"/>
    <cellStyle name="40% - Accent2 5 3 5 2 2" xfId="19850" xr:uid="{00000000-0005-0000-0000-0000B54D0000}"/>
    <cellStyle name="40% - Accent2 5 3 5 2 3" xfId="19851" xr:uid="{00000000-0005-0000-0000-0000B64D0000}"/>
    <cellStyle name="40% - Accent2 5 3 5 2_OATT calc" xfId="19852" xr:uid="{00000000-0005-0000-0000-0000B74D0000}"/>
    <cellStyle name="40% - Accent2 5 3 5 3" xfId="19853" xr:uid="{00000000-0005-0000-0000-0000B84D0000}"/>
    <cellStyle name="40% - Accent2 5 3 5 4" xfId="19854" xr:uid="{00000000-0005-0000-0000-0000B94D0000}"/>
    <cellStyle name="40% - Accent2 5 3 5_OATT calc" xfId="19855" xr:uid="{00000000-0005-0000-0000-0000BA4D0000}"/>
    <cellStyle name="40% - Accent2 5 3 6" xfId="19856" xr:uid="{00000000-0005-0000-0000-0000BB4D0000}"/>
    <cellStyle name="40% - Accent2 5 3 6 2" xfId="19857" xr:uid="{00000000-0005-0000-0000-0000BC4D0000}"/>
    <cellStyle name="40% - Accent2 5 3 6 3" xfId="19858" xr:uid="{00000000-0005-0000-0000-0000BD4D0000}"/>
    <cellStyle name="40% - Accent2 5 3 6_OATT calc" xfId="19859" xr:uid="{00000000-0005-0000-0000-0000BE4D0000}"/>
    <cellStyle name="40% - Accent2 5 3 7" xfId="19860" xr:uid="{00000000-0005-0000-0000-0000BF4D0000}"/>
    <cellStyle name="40% - Accent2 5 3 8" xfId="19861" xr:uid="{00000000-0005-0000-0000-0000C04D0000}"/>
    <cellStyle name="40% - Accent2 5 3 9" xfId="19862" xr:uid="{00000000-0005-0000-0000-0000C14D0000}"/>
    <cellStyle name="40% - Accent2 5 3_OATT calc" xfId="19863" xr:uid="{00000000-0005-0000-0000-0000C24D0000}"/>
    <cellStyle name="40% - Accent2 5 4" xfId="19864" xr:uid="{00000000-0005-0000-0000-0000C34D0000}"/>
    <cellStyle name="40% - Accent2 5 4 10" xfId="19865" xr:uid="{00000000-0005-0000-0000-0000C44D0000}"/>
    <cellStyle name="40% - Accent2 5 4 11" xfId="19866" xr:uid="{00000000-0005-0000-0000-0000C54D0000}"/>
    <cellStyle name="40% - Accent2 5 4 2" xfId="19867" xr:uid="{00000000-0005-0000-0000-0000C64D0000}"/>
    <cellStyle name="40% - Accent2 5 4 2 10" xfId="19868" xr:uid="{00000000-0005-0000-0000-0000C74D0000}"/>
    <cellStyle name="40% - Accent2 5 4 2 11" xfId="19869" xr:uid="{00000000-0005-0000-0000-0000C84D0000}"/>
    <cellStyle name="40% - Accent2 5 4 2 2" xfId="19870" xr:uid="{00000000-0005-0000-0000-0000C94D0000}"/>
    <cellStyle name="40% - Accent2 5 4 2 2 2" xfId="19871" xr:uid="{00000000-0005-0000-0000-0000CA4D0000}"/>
    <cellStyle name="40% - Accent2 5 4 2 2 2 2" xfId="19872" xr:uid="{00000000-0005-0000-0000-0000CB4D0000}"/>
    <cellStyle name="40% - Accent2 5 4 2 2 2 3" xfId="19873" xr:uid="{00000000-0005-0000-0000-0000CC4D0000}"/>
    <cellStyle name="40% - Accent2 5 4 2 2 2_OATT calc" xfId="19874" xr:uid="{00000000-0005-0000-0000-0000CD4D0000}"/>
    <cellStyle name="40% - Accent2 5 4 2 2 3" xfId="19875" xr:uid="{00000000-0005-0000-0000-0000CE4D0000}"/>
    <cellStyle name="40% - Accent2 5 4 2 2 4" xfId="19876" xr:uid="{00000000-0005-0000-0000-0000CF4D0000}"/>
    <cellStyle name="40% - Accent2 5 4 2 2 5" xfId="19877" xr:uid="{00000000-0005-0000-0000-0000D04D0000}"/>
    <cellStyle name="40% - Accent2 5 4 2 2_OATT calc" xfId="19878" xr:uid="{00000000-0005-0000-0000-0000D14D0000}"/>
    <cellStyle name="40% - Accent2 5 4 2 3" xfId="19879" xr:uid="{00000000-0005-0000-0000-0000D24D0000}"/>
    <cellStyle name="40% - Accent2 5 4 2 3 2" xfId="19880" xr:uid="{00000000-0005-0000-0000-0000D34D0000}"/>
    <cellStyle name="40% - Accent2 5 4 2 3 2 2" xfId="19881" xr:uid="{00000000-0005-0000-0000-0000D44D0000}"/>
    <cellStyle name="40% - Accent2 5 4 2 3 2 3" xfId="19882" xr:uid="{00000000-0005-0000-0000-0000D54D0000}"/>
    <cellStyle name="40% - Accent2 5 4 2 3 2_OATT calc" xfId="19883" xr:uid="{00000000-0005-0000-0000-0000D64D0000}"/>
    <cellStyle name="40% - Accent2 5 4 2 3 3" xfId="19884" xr:uid="{00000000-0005-0000-0000-0000D74D0000}"/>
    <cellStyle name="40% - Accent2 5 4 2 3 4" xfId="19885" xr:uid="{00000000-0005-0000-0000-0000D84D0000}"/>
    <cellStyle name="40% - Accent2 5 4 2 3_OATT calc" xfId="19886" xr:uid="{00000000-0005-0000-0000-0000D94D0000}"/>
    <cellStyle name="40% - Accent2 5 4 2 4" xfId="19887" xr:uid="{00000000-0005-0000-0000-0000DA4D0000}"/>
    <cellStyle name="40% - Accent2 5 4 2 4 2" xfId="19888" xr:uid="{00000000-0005-0000-0000-0000DB4D0000}"/>
    <cellStyle name="40% - Accent2 5 4 2 4 3" xfId="19889" xr:uid="{00000000-0005-0000-0000-0000DC4D0000}"/>
    <cellStyle name="40% - Accent2 5 4 2 4_OATT calc" xfId="19890" xr:uid="{00000000-0005-0000-0000-0000DD4D0000}"/>
    <cellStyle name="40% - Accent2 5 4 2 5" xfId="19891" xr:uid="{00000000-0005-0000-0000-0000DE4D0000}"/>
    <cellStyle name="40% - Accent2 5 4 2 6" xfId="19892" xr:uid="{00000000-0005-0000-0000-0000DF4D0000}"/>
    <cellStyle name="40% - Accent2 5 4 2 7" xfId="19893" xr:uid="{00000000-0005-0000-0000-0000E04D0000}"/>
    <cellStyle name="40% - Accent2 5 4 2 8" xfId="19894" xr:uid="{00000000-0005-0000-0000-0000E14D0000}"/>
    <cellStyle name="40% - Accent2 5 4 2 9" xfId="19895" xr:uid="{00000000-0005-0000-0000-0000E24D0000}"/>
    <cellStyle name="40% - Accent2 5 4 2_OATT calc" xfId="19896" xr:uid="{00000000-0005-0000-0000-0000E34D0000}"/>
    <cellStyle name="40% - Accent2 5 4 3" xfId="19897" xr:uid="{00000000-0005-0000-0000-0000E44D0000}"/>
    <cellStyle name="40% - Accent2 5 4 3 2" xfId="19898" xr:uid="{00000000-0005-0000-0000-0000E54D0000}"/>
    <cellStyle name="40% - Accent2 5 4 3 2 2" xfId="19899" xr:uid="{00000000-0005-0000-0000-0000E64D0000}"/>
    <cellStyle name="40% - Accent2 5 4 3 2 3" xfId="19900" xr:uid="{00000000-0005-0000-0000-0000E74D0000}"/>
    <cellStyle name="40% - Accent2 5 4 3 2_OATT calc" xfId="19901" xr:uid="{00000000-0005-0000-0000-0000E84D0000}"/>
    <cellStyle name="40% - Accent2 5 4 3 3" xfId="19902" xr:uid="{00000000-0005-0000-0000-0000E94D0000}"/>
    <cellStyle name="40% - Accent2 5 4 3 4" xfId="19903" xr:uid="{00000000-0005-0000-0000-0000EA4D0000}"/>
    <cellStyle name="40% - Accent2 5 4 3 5" xfId="19904" xr:uid="{00000000-0005-0000-0000-0000EB4D0000}"/>
    <cellStyle name="40% - Accent2 5 4 3_OATT calc" xfId="19905" xr:uid="{00000000-0005-0000-0000-0000EC4D0000}"/>
    <cellStyle name="40% - Accent2 5 4 4" xfId="19906" xr:uid="{00000000-0005-0000-0000-0000ED4D0000}"/>
    <cellStyle name="40% - Accent2 5 4 4 2" xfId="19907" xr:uid="{00000000-0005-0000-0000-0000EE4D0000}"/>
    <cellStyle name="40% - Accent2 5 4 4 2 2" xfId="19908" xr:uid="{00000000-0005-0000-0000-0000EF4D0000}"/>
    <cellStyle name="40% - Accent2 5 4 4 2 3" xfId="19909" xr:uid="{00000000-0005-0000-0000-0000F04D0000}"/>
    <cellStyle name="40% - Accent2 5 4 4 2_OATT calc" xfId="19910" xr:uid="{00000000-0005-0000-0000-0000F14D0000}"/>
    <cellStyle name="40% - Accent2 5 4 4 3" xfId="19911" xr:uid="{00000000-0005-0000-0000-0000F24D0000}"/>
    <cellStyle name="40% - Accent2 5 4 4 4" xfId="19912" xr:uid="{00000000-0005-0000-0000-0000F34D0000}"/>
    <cellStyle name="40% - Accent2 5 4 4_OATT calc" xfId="19913" xr:uid="{00000000-0005-0000-0000-0000F44D0000}"/>
    <cellStyle name="40% - Accent2 5 4 5" xfId="19914" xr:uid="{00000000-0005-0000-0000-0000F54D0000}"/>
    <cellStyle name="40% - Accent2 5 4 5 2" xfId="19915" xr:uid="{00000000-0005-0000-0000-0000F64D0000}"/>
    <cellStyle name="40% - Accent2 5 4 5 3" xfId="19916" xr:uid="{00000000-0005-0000-0000-0000F74D0000}"/>
    <cellStyle name="40% - Accent2 5 4 5_OATT calc" xfId="19917" xr:uid="{00000000-0005-0000-0000-0000F84D0000}"/>
    <cellStyle name="40% - Accent2 5 4 6" xfId="19918" xr:uid="{00000000-0005-0000-0000-0000F94D0000}"/>
    <cellStyle name="40% - Accent2 5 4 7" xfId="19919" xr:uid="{00000000-0005-0000-0000-0000FA4D0000}"/>
    <cellStyle name="40% - Accent2 5 4 8" xfId="19920" xr:uid="{00000000-0005-0000-0000-0000FB4D0000}"/>
    <cellStyle name="40% - Accent2 5 4 9" xfId="19921" xr:uid="{00000000-0005-0000-0000-0000FC4D0000}"/>
    <cellStyle name="40% - Accent2 5 4_OATT calc" xfId="19922" xr:uid="{00000000-0005-0000-0000-0000FD4D0000}"/>
    <cellStyle name="40% - Accent2 5 5" xfId="19923" xr:uid="{00000000-0005-0000-0000-0000FE4D0000}"/>
    <cellStyle name="40% - Accent2 5 5 10" xfId="19924" xr:uid="{00000000-0005-0000-0000-0000FF4D0000}"/>
    <cellStyle name="40% - Accent2 5 5 11" xfId="19925" xr:uid="{00000000-0005-0000-0000-0000004E0000}"/>
    <cellStyle name="40% - Accent2 5 5 2" xfId="19926" xr:uid="{00000000-0005-0000-0000-0000014E0000}"/>
    <cellStyle name="40% - Accent2 5 5 2 2" xfId="19927" xr:uid="{00000000-0005-0000-0000-0000024E0000}"/>
    <cellStyle name="40% - Accent2 5 5 2 2 2" xfId="19928" xr:uid="{00000000-0005-0000-0000-0000034E0000}"/>
    <cellStyle name="40% - Accent2 5 5 2 2 3" xfId="19929" xr:uid="{00000000-0005-0000-0000-0000044E0000}"/>
    <cellStyle name="40% - Accent2 5 5 2 2_OATT calc" xfId="19930" xr:uid="{00000000-0005-0000-0000-0000054E0000}"/>
    <cellStyle name="40% - Accent2 5 5 2 3" xfId="19931" xr:uid="{00000000-0005-0000-0000-0000064E0000}"/>
    <cellStyle name="40% - Accent2 5 5 2 4" xfId="19932" xr:uid="{00000000-0005-0000-0000-0000074E0000}"/>
    <cellStyle name="40% - Accent2 5 5 2 5" xfId="19933" xr:uid="{00000000-0005-0000-0000-0000084E0000}"/>
    <cellStyle name="40% - Accent2 5 5 2_OATT calc" xfId="19934" xr:uid="{00000000-0005-0000-0000-0000094E0000}"/>
    <cellStyle name="40% - Accent2 5 5 3" xfId="19935" xr:uid="{00000000-0005-0000-0000-00000A4E0000}"/>
    <cellStyle name="40% - Accent2 5 5 3 2" xfId="19936" xr:uid="{00000000-0005-0000-0000-00000B4E0000}"/>
    <cellStyle name="40% - Accent2 5 5 3 2 2" xfId="19937" xr:uid="{00000000-0005-0000-0000-00000C4E0000}"/>
    <cellStyle name="40% - Accent2 5 5 3 2 3" xfId="19938" xr:uid="{00000000-0005-0000-0000-00000D4E0000}"/>
    <cellStyle name="40% - Accent2 5 5 3 2_OATT calc" xfId="19939" xr:uid="{00000000-0005-0000-0000-00000E4E0000}"/>
    <cellStyle name="40% - Accent2 5 5 3 3" xfId="19940" xr:uid="{00000000-0005-0000-0000-00000F4E0000}"/>
    <cellStyle name="40% - Accent2 5 5 3 4" xfId="19941" xr:uid="{00000000-0005-0000-0000-0000104E0000}"/>
    <cellStyle name="40% - Accent2 5 5 3_OATT calc" xfId="19942" xr:uid="{00000000-0005-0000-0000-0000114E0000}"/>
    <cellStyle name="40% - Accent2 5 5 4" xfId="19943" xr:uid="{00000000-0005-0000-0000-0000124E0000}"/>
    <cellStyle name="40% - Accent2 5 5 4 2" xfId="19944" xr:uid="{00000000-0005-0000-0000-0000134E0000}"/>
    <cellStyle name="40% - Accent2 5 5 4 3" xfId="19945" xr:uid="{00000000-0005-0000-0000-0000144E0000}"/>
    <cellStyle name="40% - Accent2 5 5 4_OATT calc" xfId="19946" xr:uid="{00000000-0005-0000-0000-0000154E0000}"/>
    <cellStyle name="40% - Accent2 5 5 5" xfId="19947" xr:uid="{00000000-0005-0000-0000-0000164E0000}"/>
    <cellStyle name="40% - Accent2 5 5 6" xfId="19948" xr:uid="{00000000-0005-0000-0000-0000174E0000}"/>
    <cellStyle name="40% - Accent2 5 5 7" xfId="19949" xr:uid="{00000000-0005-0000-0000-0000184E0000}"/>
    <cellStyle name="40% - Accent2 5 5 8" xfId="19950" xr:uid="{00000000-0005-0000-0000-0000194E0000}"/>
    <cellStyle name="40% - Accent2 5 5 9" xfId="19951" xr:uid="{00000000-0005-0000-0000-00001A4E0000}"/>
    <cellStyle name="40% - Accent2 5 5_OATT calc" xfId="19952" xr:uid="{00000000-0005-0000-0000-00001B4E0000}"/>
    <cellStyle name="40% - Accent2 5 6" xfId="19953" xr:uid="{00000000-0005-0000-0000-00001C4E0000}"/>
    <cellStyle name="40% - Accent2 5 6 2" xfId="19954" xr:uid="{00000000-0005-0000-0000-00001D4E0000}"/>
    <cellStyle name="40% - Accent2 5 6 2 2" xfId="19955" xr:uid="{00000000-0005-0000-0000-00001E4E0000}"/>
    <cellStyle name="40% - Accent2 5 6 2 3" xfId="19956" xr:uid="{00000000-0005-0000-0000-00001F4E0000}"/>
    <cellStyle name="40% - Accent2 5 6 2_OATT calc" xfId="19957" xr:uid="{00000000-0005-0000-0000-0000204E0000}"/>
    <cellStyle name="40% - Accent2 5 6 3" xfId="19958" xr:uid="{00000000-0005-0000-0000-0000214E0000}"/>
    <cellStyle name="40% - Accent2 5 6 4" xfId="19959" xr:uid="{00000000-0005-0000-0000-0000224E0000}"/>
    <cellStyle name="40% - Accent2 5 6 5" xfId="19960" xr:uid="{00000000-0005-0000-0000-0000234E0000}"/>
    <cellStyle name="40% - Accent2 5 6_OATT calc" xfId="19961" xr:uid="{00000000-0005-0000-0000-0000244E0000}"/>
    <cellStyle name="40% - Accent2 5 7" xfId="19962" xr:uid="{00000000-0005-0000-0000-0000254E0000}"/>
    <cellStyle name="40% - Accent2 5 7 2" xfId="19963" xr:uid="{00000000-0005-0000-0000-0000264E0000}"/>
    <cellStyle name="40% - Accent2 5 7 2 2" xfId="19964" xr:uid="{00000000-0005-0000-0000-0000274E0000}"/>
    <cellStyle name="40% - Accent2 5 7 2 3" xfId="19965" xr:uid="{00000000-0005-0000-0000-0000284E0000}"/>
    <cellStyle name="40% - Accent2 5 7 2_OATT calc" xfId="19966" xr:uid="{00000000-0005-0000-0000-0000294E0000}"/>
    <cellStyle name="40% - Accent2 5 7 3" xfId="19967" xr:uid="{00000000-0005-0000-0000-00002A4E0000}"/>
    <cellStyle name="40% - Accent2 5 7 4" xfId="19968" xr:uid="{00000000-0005-0000-0000-00002B4E0000}"/>
    <cellStyle name="40% - Accent2 5 7_OATT calc" xfId="19969" xr:uid="{00000000-0005-0000-0000-00002C4E0000}"/>
    <cellStyle name="40% - Accent2 5 8" xfId="19970" xr:uid="{00000000-0005-0000-0000-00002D4E0000}"/>
    <cellStyle name="40% - Accent2 5 8 2" xfId="19971" xr:uid="{00000000-0005-0000-0000-00002E4E0000}"/>
    <cellStyle name="40% - Accent2 5 8 3" xfId="19972" xr:uid="{00000000-0005-0000-0000-00002F4E0000}"/>
    <cellStyle name="40% - Accent2 5 8_OATT calc" xfId="19973" xr:uid="{00000000-0005-0000-0000-0000304E0000}"/>
    <cellStyle name="40% - Accent2 5 9" xfId="19974" xr:uid="{00000000-0005-0000-0000-0000314E0000}"/>
    <cellStyle name="40% - Accent2 5_OATT calc" xfId="19975" xr:uid="{00000000-0005-0000-0000-0000324E0000}"/>
    <cellStyle name="40% - Accent2 6" xfId="19976" xr:uid="{00000000-0005-0000-0000-0000334E0000}"/>
    <cellStyle name="40% - Accent2 6 10" xfId="19977" xr:uid="{00000000-0005-0000-0000-0000344E0000}"/>
    <cellStyle name="40% - Accent2 6 11" xfId="19978" xr:uid="{00000000-0005-0000-0000-0000354E0000}"/>
    <cellStyle name="40% - Accent2 6 12" xfId="19979" xr:uid="{00000000-0005-0000-0000-0000364E0000}"/>
    <cellStyle name="40% - Accent2 6 2" xfId="19980" xr:uid="{00000000-0005-0000-0000-0000374E0000}"/>
    <cellStyle name="40% - Accent2 6 2 10" xfId="19981" xr:uid="{00000000-0005-0000-0000-0000384E0000}"/>
    <cellStyle name="40% - Accent2 6 2 11" xfId="19982" xr:uid="{00000000-0005-0000-0000-0000394E0000}"/>
    <cellStyle name="40% - Accent2 6 2 2" xfId="19983" xr:uid="{00000000-0005-0000-0000-00003A4E0000}"/>
    <cellStyle name="40% - Accent2 6 2 2 10" xfId="19984" xr:uid="{00000000-0005-0000-0000-00003B4E0000}"/>
    <cellStyle name="40% - Accent2 6 2 2 11" xfId="19985" xr:uid="{00000000-0005-0000-0000-00003C4E0000}"/>
    <cellStyle name="40% - Accent2 6 2 2 2" xfId="19986" xr:uid="{00000000-0005-0000-0000-00003D4E0000}"/>
    <cellStyle name="40% - Accent2 6 2 2 2 2" xfId="19987" xr:uid="{00000000-0005-0000-0000-00003E4E0000}"/>
    <cellStyle name="40% - Accent2 6 2 2 2 2 2" xfId="19988" xr:uid="{00000000-0005-0000-0000-00003F4E0000}"/>
    <cellStyle name="40% - Accent2 6 2 2 2 2 3" xfId="19989" xr:uid="{00000000-0005-0000-0000-0000404E0000}"/>
    <cellStyle name="40% - Accent2 6 2 2 2 2_OATT calc" xfId="19990" xr:uid="{00000000-0005-0000-0000-0000414E0000}"/>
    <cellStyle name="40% - Accent2 6 2 2 2 3" xfId="19991" xr:uid="{00000000-0005-0000-0000-0000424E0000}"/>
    <cellStyle name="40% - Accent2 6 2 2 2 4" xfId="19992" xr:uid="{00000000-0005-0000-0000-0000434E0000}"/>
    <cellStyle name="40% - Accent2 6 2 2 2 5" xfId="19993" xr:uid="{00000000-0005-0000-0000-0000444E0000}"/>
    <cellStyle name="40% - Accent2 6 2 2 2_OATT calc" xfId="19994" xr:uid="{00000000-0005-0000-0000-0000454E0000}"/>
    <cellStyle name="40% - Accent2 6 2 2 3" xfId="19995" xr:uid="{00000000-0005-0000-0000-0000464E0000}"/>
    <cellStyle name="40% - Accent2 6 2 2 3 2" xfId="19996" xr:uid="{00000000-0005-0000-0000-0000474E0000}"/>
    <cellStyle name="40% - Accent2 6 2 2 3 2 2" xfId="19997" xr:uid="{00000000-0005-0000-0000-0000484E0000}"/>
    <cellStyle name="40% - Accent2 6 2 2 3 2 3" xfId="19998" xr:uid="{00000000-0005-0000-0000-0000494E0000}"/>
    <cellStyle name="40% - Accent2 6 2 2 3 2_OATT calc" xfId="19999" xr:uid="{00000000-0005-0000-0000-00004A4E0000}"/>
    <cellStyle name="40% - Accent2 6 2 2 3 3" xfId="20000" xr:uid="{00000000-0005-0000-0000-00004B4E0000}"/>
    <cellStyle name="40% - Accent2 6 2 2 3 4" xfId="20001" xr:uid="{00000000-0005-0000-0000-00004C4E0000}"/>
    <cellStyle name="40% - Accent2 6 2 2 3_OATT calc" xfId="20002" xr:uid="{00000000-0005-0000-0000-00004D4E0000}"/>
    <cellStyle name="40% - Accent2 6 2 2 4" xfId="20003" xr:uid="{00000000-0005-0000-0000-00004E4E0000}"/>
    <cellStyle name="40% - Accent2 6 2 2 4 2" xfId="20004" xr:uid="{00000000-0005-0000-0000-00004F4E0000}"/>
    <cellStyle name="40% - Accent2 6 2 2 4 3" xfId="20005" xr:uid="{00000000-0005-0000-0000-0000504E0000}"/>
    <cellStyle name="40% - Accent2 6 2 2 4_OATT calc" xfId="20006" xr:uid="{00000000-0005-0000-0000-0000514E0000}"/>
    <cellStyle name="40% - Accent2 6 2 2 5" xfId="20007" xr:uid="{00000000-0005-0000-0000-0000524E0000}"/>
    <cellStyle name="40% - Accent2 6 2 2 6" xfId="20008" xr:uid="{00000000-0005-0000-0000-0000534E0000}"/>
    <cellStyle name="40% - Accent2 6 2 2 7" xfId="20009" xr:uid="{00000000-0005-0000-0000-0000544E0000}"/>
    <cellStyle name="40% - Accent2 6 2 2 8" xfId="20010" xr:uid="{00000000-0005-0000-0000-0000554E0000}"/>
    <cellStyle name="40% - Accent2 6 2 2 9" xfId="20011" xr:uid="{00000000-0005-0000-0000-0000564E0000}"/>
    <cellStyle name="40% - Accent2 6 2 2_OATT calc" xfId="20012" xr:uid="{00000000-0005-0000-0000-0000574E0000}"/>
    <cellStyle name="40% - Accent2 6 2 3" xfId="20013" xr:uid="{00000000-0005-0000-0000-0000584E0000}"/>
    <cellStyle name="40% - Accent2 6 2 3 2" xfId="20014" xr:uid="{00000000-0005-0000-0000-0000594E0000}"/>
    <cellStyle name="40% - Accent2 6 2 3 2 2" xfId="20015" xr:uid="{00000000-0005-0000-0000-00005A4E0000}"/>
    <cellStyle name="40% - Accent2 6 2 3 2 3" xfId="20016" xr:uid="{00000000-0005-0000-0000-00005B4E0000}"/>
    <cellStyle name="40% - Accent2 6 2 3 2_OATT calc" xfId="20017" xr:uid="{00000000-0005-0000-0000-00005C4E0000}"/>
    <cellStyle name="40% - Accent2 6 2 3 3" xfId="20018" xr:uid="{00000000-0005-0000-0000-00005D4E0000}"/>
    <cellStyle name="40% - Accent2 6 2 3 4" xfId="20019" xr:uid="{00000000-0005-0000-0000-00005E4E0000}"/>
    <cellStyle name="40% - Accent2 6 2 3 5" xfId="20020" xr:uid="{00000000-0005-0000-0000-00005F4E0000}"/>
    <cellStyle name="40% - Accent2 6 2 3_OATT calc" xfId="20021" xr:uid="{00000000-0005-0000-0000-0000604E0000}"/>
    <cellStyle name="40% - Accent2 6 2 4" xfId="20022" xr:uid="{00000000-0005-0000-0000-0000614E0000}"/>
    <cellStyle name="40% - Accent2 6 2 4 2" xfId="20023" xr:uid="{00000000-0005-0000-0000-0000624E0000}"/>
    <cellStyle name="40% - Accent2 6 2 4 2 2" xfId="20024" xr:uid="{00000000-0005-0000-0000-0000634E0000}"/>
    <cellStyle name="40% - Accent2 6 2 4 2 3" xfId="20025" xr:uid="{00000000-0005-0000-0000-0000644E0000}"/>
    <cellStyle name="40% - Accent2 6 2 4 2_OATT calc" xfId="20026" xr:uid="{00000000-0005-0000-0000-0000654E0000}"/>
    <cellStyle name="40% - Accent2 6 2 4 3" xfId="20027" xr:uid="{00000000-0005-0000-0000-0000664E0000}"/>
    <cellStyle name="40% - Accent2 6 2 4 4" xfId="20028" xr:uid="{00000000-0005-0000-0000-0000674E0000}"/>
    <cellStyle name="40% - Accent2 6 2 4_OATT calc" xfId="20029" xr:uid="{00000000-0005-0000-0000-0000684E0000}"/>
    <cellStyle name="40% - Accent2 6 2 5" xfId="20030" xr:uid="{00000000-0005-0000-0000-0000694E0000}"/>
    <cellStyle name="40% - Accent2 6 2 5 2" xfId="20031" xr:uid="{00000000-0005-0000-0000-00006A4E0000}"/>
    <cellStyle name="40% - Accent2 6 2 5 3" xfId="20032" xr:uid="{00000000-0005-0000-0000-00006B4E0000}"/>
    <cellStyle name="40% - Accent2 6 2 5_OATT calc" xfId="20033" xr:uid="{00000000-0005-0000-0000-00006C4E0000}"/>
    <cellStyle name="40% - Accent2 6 2 6" xfId="20034" xr:uid="{00000000-0005-0000-0000-00006D4E0000}"/>
    <cellStyle name="40% - Accent2 6 2 7" xfId="20035" xr:uid="{00000000-0005-0000-0000-00006E4E0000}"/>
    <cellStyle name="40% - Accent2 6 2 8" xfId="20036" xr:uid="{00000000-0005-0000-0000-00006F4E0000}"/>
    <cellStyle name="40% - Accent2 6 2 9" xfId="20037" xr:uid="{00000000-0005-0000-0000-0000704E0000}"/>
    <cellStyle name="40% - Accent2 6 2_OATT calc" xfId="20038" xr:uid="{00000000-0005-0000-0000-0000714E0000}"/>
    <cellStyle name="40% - Accent2 6 3" xfId="20039" xr:uid="{00000000-0005-0000-0000-0000724E0000}"/>
    <cellStyle name="40% - Accent2 6 3 10" xfId="20040" xr:uid="{00000000-0005-0000-0000-0000734E0000}"/>
    <cellStyle name="40% - Accent2 6 3 11" xfId="20041" xr:uid="{00000000-0005-0000-0000-0000744E0000}"/>
    <cellStyle name="40% - Accent2 6 3 2" xfId="20042" xr:uid="{00000000-0005-0000-0000-0000754E0000}"/>
    <cellStyle name="40% - Accent2 6 3 2 2" xfId="20043" xr:uid="{00000000-0005-0000-0000-0000764E0000}"/>
    <cellStyle name="40% - Accent2 6 3 2 2 2" xfId="20044" xr:uid="{00000000-0005-0000-0000-0000774E0000}"/>
    <cellStyle name="40% - Accent2 6 3 2 2 3" xfId="20045" xr:uid="{00000000-0005-0000-0000-0000784E0000}"/>
    <cellStyle name="40% - Accent2 6 3 2 2_OATT calc" xfId="20046" xr:uid="{00000000-0005-0000-0000-0000794E0000}"/>
    <cellStyle name="40% - Accent2 6 3 2 3" xfId="20047" xr:uid="{00000000-0005-0000-0000-00007A4E0000}"/>
    <cellStyle name="40% - Accent2 6 3 2 4" xfId="20048" xr:uid="{00000000-0005-0000-0000-00007B4E0000}"/>
    <cellStyle name="40% - Accent2 6 3 2 5" xfId="20049" xr:uid="{00000000-0005-0000-0000-00007C4E0000}"/>
    <cellStyle name="40% - Accent2 6 3 2_OATT calc" xfId="20050" xr:uid="{00000000-0005-0000-0000-00007D4E0000}"/>
    <cellStyle name="40% - Accent2 6 3 3" xfId="20051" xr:uid="{00000000-0005-0000-0000-00007E4E0000}"/>
    <cellStyle name="40% - Accent2 6 3 3 2" xfId="20052" xr:uid="{00000000-0005-0000-0000-00007F4E0000}"/>
    <cellStyle name="40% - Accent2 6 3 3 2 2" xfId="20053" xr:uid="{00000000-0005-0000-0000-0000804E0000}"/>
    <cellStyle name="40% - Accent2 6 3 3 2 3" xfId="20054" xr:uid="{00000000-0005-0000-0000-0000814E0000}"/>
    <cellStyle name="40% - Accent2 6 3 3 2_OATT calc" xfId="20055" xr:uid="{00000000-0005-0000-0000-0000824E0000}"/>
    <cellStyle name="40% - Accent2 6 3 3 3" xfId="20056" xr:uid="{00000000-0005-0000-0000-0000834E0000}"/>
    <cellStyle name="40% - Accent2 6 3 3 4" xfId="20057" xr:uid="{00000000-0005-0000-0000-0000844E0000}"/>
    <cellStyle name="40% - Accent2 6 3 3_OATT calc" xfId="20058" xr:uid="{00000000-0005-0000-0000-0000854E0000}"/>
    <cellStyle name="40% - Accent2 6 3 4" xfId="20059" xr:uid="{00000000-0005-0000-0000-0000864E0000}"/>
    <cellStyle name="40% - Accent2 6 3 4 2" xfId="20060" xr:uid="{00000000-0005-0000-0000-0000874E0000}"/>
    <cellStyle name="40% - Accent2 6 3 4 3" xfId="20061" xr:uid="{00000000-0005-0000-0000-0000884E0000}"/>
    <cellStyle name="40% - Accent2 6 3 4_OATT calc" xfId="20062" xr:uid="{00000000-0005-0000-0000-0000894E0000}"/>
    <cellStyle name="40% - Accent2 6 3 5" xfId="20063" xr:uid="{00000000-0005-0000-0000-00008A4E0000}"/>
    <cellStyle name="40% - Accent2 6 3 6" xfId="20064" xr:uid="{00000000-0005-0000-0000-00008B4E0000}"/>
    <cellStyle name="40% - Accent2 6 3 7" xfId="20065" xr:uid="{00000000-0005-0000-0000-00008C4E0000}"/>
    <cellStyle name="40% - Accent2 6 3 8" xfId="20066" xr:uid="{00000000-0005-0000-0000-00008D4E0000}"/>
    <cellStyle name="40% - Accent2 6 3 9" xfId="20067" xr:uid="{00000000-0005-0000-0000-00008E4E0000}"/>
    <cellStyle name="40% - Accent2 6 3_OATT calc" xfId="20068" xr:uid="{00000000-0005-0000-0000-00008F4E0000}"/>
    <cellStyle name="40% - Accent2 6 4" xfId="20069" xr:uid="{00000000-0005-0000-0000-0000904E0000}"/>
    <cellStyle name="40% - Accent2 6 4 2" xfId="20070" xr:uid="{00000000-0005-0000-0000-0000914E0000}"/>
    <cellStyle name="40% - Accent2 6 4 2 2" xfId="20071" xr:uid="{00000000-0005-0000-0000-0000924E0000}"/>
    <cellStyle name="40% - Accent2 6 4 2 3" xfId="20072" xr:uid="{00000000-0005-0000-0000-0000934E0000}"/>
    <cellStyle name="40% - Accent2 6 4 2_OATT calc" xfId="20073" xr:uid="{00000000-0005-0000-0000-0000944E0000}"/>
    <cellStyle name="40% - Accent2 6 4 3" xfId="20074" xr:uid="{00000000-0005-0000-0000-0000954E0000}"/>
    <cellStyle name="40% - Accent2 6 4 4" xfId="20075" xr:uid="{00000000-0005-0000-0000-0000964E0000}"/>
    <cellStyle name="40% - Accent2 6 4 5" xfId="20076" xr:uid="{00000000-0005-0000-0000-0000974E0000}"/>
    <cellStyle name="40% - Accent2 6 4_OATT calc" xfId="20077" xr:uid="{00000000-0005-0000-0000-0000984E0000}"/>
    <cellStyle name="40% - Accent2 6 5" xfId="20078" xr:uid="{00000000-0005-0000-0000-0000994E0000}"/>
    <cellStyle name="40% - Accent2 6 5 2" xfId="20079" xr:uid="{00000000-0005-0000-0000-00009A4E0000}"/>
    <cellStyle name="40% - Accent2 6 5 2 2" xfId="20080" xr:uid="{00000000-0005-0000-0000-00009B4E0000}"/>
    <cellStyle name="40% - Accent2 6 5 2 3" xfId="20081" xr:uid="{00000000-0005-0000-0000-00009C4E0000}"/>
    <cellStyle name="40% - Accent2 6 5 2_OATT calc" xfId="20082" xr:uid="{00000000-0005-0000-0000-00009D4E0000}"/>
    <cellStyle name="40% - Accent2 6 5 3" xfId="20083" xr:uid="{00000000-0005-0000-0000-00009E4E0000}"/>
    <cellStyle name="40% - Accent2 6 5 4" xfId="20084" xr:uid="{00000000-0005-0000-0000-00009F4E0000}"/>
    <cellStyle name="40% - Accent2 6 5_OATT calc" xfId="20085" xr:uid="{00000000-0005-0000-0000-0000A04E0000}"/>
    <cellStyle name="40% - Accent2 6 6" xfId="20086" xr:uid="{00000000-0005-0000-0000-0000A14E0000}"/>
    <cellStyle name="40% - Accent2 6 6 2" xfId="20087" xr:uid="{00000000-0005-0000-0000-0000A24E0000}"/>
    <cellStyle name="40% - Accent2 6 6 3" xfId="20088" xr:uid="{00000000-0005-0000-0000-0000A34E0000}"/>
    <cellStyle name="40% - Accent2 6 6_OATT calc" xfId="20089" xr:uid="{00000000-0005-0000-0000-0000A44E0000}"/>
    <cellStyle name="40% - Accent2 6 7" xfId="20090" xr:uid="{00000000-0005-0000-0000-0000A54E0000}"/>
    <cellStyle name="40% - Accent2 6 8" xfId="20091" xr:uid="{00000000-0005-0000-0000-0000A64E0000}"/>
    <cellStyle name="40% - Accent2 6 9" xfId="20092" xr:uid="{00000000-0005-0000-0000-0000A74E0000}"/>
    <cellStyle name="40% - Accent2 6_OATT calc" xfId="20093" xr:uid="{00000000-0005-0000-0000-0000A84E0000}"/>
    <cellStyle name="40% - Accent2 7" xfId="20094" xr:uid="{00000000-0005-0000-0000-0000A94E0000}"/>
    <cellStyle name="40% - Accent2 7 2" xfId="20095" xr:uid="{00000000-0005-0000-0000-0000AA4E0000}"/>
    <cellStyle name="40% - Accent2 7 3" xfId="20096" xr:uid="{00000000-0005-0000-0000-0000AB4E0000}"/>
    <cellStyle name="40% - Accent2 8" xfId="20097" xr:uid="{00000000-0005-0000-0000-0000AC4E0000}"/>
    <cellStyle name="40% - Accent2 8 10" xfId="20098" xr:uid="{00000000-0005-0000-0000-0000AD4E0000}"/>
    <cellStyle name="40% - Accent2 8 11" xfId="20099" xr:uid="{00000000-0005-0000-0000-0000AE4E0000}"/>
    <cellStyle name="40% - Accent2 8 2" xfId="20100" xr:uid="{00000000-0005-0000-0000-0000AF4E0000}"/>
    <cellStyle name="40% - Accent2 8 2 10" xfId="20101" xr:uid="{00000000-0005-0000-0000-0000B04E0000}"/>
    <cellStyle name="40% - Accent2 8 2 11" xfId="20102" xr:uid="{00000000-0005-0000-0000-0000B14E0000}"/>
    <cellStyle name="40% - Accent2 8 2 2" xfId="20103" xr:uid="{00000000-0005-0000-0000-0000B24E0000}"/>
    <cellStyle name="40% - Accent2 8 2 2 2" xfId="20104" xr:uid="{00000000-0005-0000-0000-0000B34E0000}"/>
    <cellStyle name="40% - Accent2 8 2 2 2 2" xfId="20105" xr:uid="{00000000-0005-0000-0000-0000B44E0000}"/>
    <cellStyle name="40% - Accent2 8 2 2 2 3" xfId="20106" xr:uid="{00000000-0005-0000-0000-0000B54E0000}"/>
    <cellStyle name="40% - Accent2 8 2 2 2_OATT calc" xfId="20107" xr:uid="{00000000-0005-0000-0000-0000B64E0000}"/>
    <cellStyle name="40% - Accent2 8 2 2 3" xfId="20108" xr:uid="{00000000-0005-0000-0000-0000B74E0000}"/>
    <cellStyle name="40% - Accent2 8 2 2 4" xfId="20109" xr:uid="{00000000-0005-0000-0000-0000B84E0000}"/>
    <cellStyle name="40% - Accent2 8 2 2 5" xfId="20110" xr:uid="{00000000-0005-0000-0000-0000B94E0000}"/>
    <cellStyle name="40% - Accent2 8 2 2_OATT calc" xfId="20111" xr:uid="{00000000-0005-0000-0000-0000BA4E0000}"/>
    <cellStyle name="40% - Accent2 8 2 3" xfId="20112" xr:uid="{00000000-0005-0000-0000-0000BB4E0000}"/>
    <cellStyle name="40% - Accent2 8 2 3 2" xfId="20113" xr:uid="{00000000-0005-0000-0000-0000BC4E0000}"/>
    <cellStyle name="40% - Accent2 8 2 3 2 2" xfId="20114" xr:uid="{00000000-0005-0000-0000-0000BD4E0000}"/>
    <cellStyle name="40% - Accent2 8 2 3 2 3" xfId="20115" xr:uid="{00000000-0005-0000-0000-0000BE4E0000}"/>
    <cellStyle name="40% - Accent2 8 2 3 2_OATT calc" xfId="20116" xr:uid="{00000000-0005-0000-0000-0000BF4E0000}"/>
    <cellStyle name="40% - Accent2 8 2 3 3" xfId="20117" xr:uid="{00000000-0005-0000-0000-0000C04E0000}"/>
    <cellStyle name="40% - Accent2 8 2 3 4" xfId="20118" xr:uid="{00000000-0005-0000-0000-0000C14E0000}"/>
    <cellStyle name="40% - Accent2 8 2 3_OATT calc" xfId="20119" xr:uid="{00000000-0005-0000-0000-0000C24E0000}"/>
    <cellStyle name="40% - Accent2 8 2 4" xfId="20120" xr:uid="{00000000-0005-0000-0000-0000C34E0000}"/>
    <cellStyle name="40% - Accent2 8 2 4 2" xfId="20121" xr:uid="{00000000-0005-0000-0000-0000C44E0000}"/>
    <cellStyle name="40% - Accent2 8 2 4 3" xfId="20122" xr:uid="{00000000-0005-0000-0000-0000C54E0000}"/>
    <cellStyle name="40% - Accent2 8 2 4_OATT calc" xfId="20123" xr:uid="{00000000-0005-0000-0000-0000C64E0000}"/>
    <cellStyle name="40% - Accent2 8 2 5" xfId="20124" xr:uid="{00000000-0005-0000-0000-0000C74E0000}"/>
    <cellStyle name="40% - Accent2 8 2 6" xfId="20125" xr:uid="{00000000-0005-0000-0000-0000C84E0000}"/>
    <cellStyle name="40% - Accent2 8 2 7" xfId="20126" xr:uid="{00000000-0005-0000-0000-0000C94E0000}"/>
    <cellStyle name="40% - Accent2 8 2 8" xfId="20127" xr:uid="{00000000-0005-0000-0000-0000CA4E0000}"/>
    <cellStyle name="40% - Accent2 8 2 9" xfId="20128" xr:uid="{00000000-0005-0000-0000-0000CB4E0000}"/>
    <cellStyle name="40% - Accent2 8 2_OATT calc" xfId="20129" xr:uid="{00000000-0005-0000-0000-0000CC4E0000}"/>
    <cellStyle name="40% - Accent2 8 3" xfId="20130" xr:uid="{00000000-0005-0000-0000-0000CD4E0000}"/>
    <cellStyle name="40% - Accent2 8 3 2" xfId="20131" xr:uid="{00000000-0005-0000-0000-0000CE4E0000}"/>
    <cellStyle name="40% - Accent2 8 3 2 2" xfId="20132" xr:uid="{00000000-0005-0000-0000-0000CF4E0000}"/>
    <cellStyle name="40% - Accent2 8 3 2 3" xfId="20133" xr:uid="{00000000-0005-0000-0000-0000D04E0000}"/>
    <cellStyle name="40% - Accent2 8 3 2_OATT calc" xfId="20134" xr:uid="{00000000-0005-0000-0000-0000D14E0000}"/>
    <cellStyle name="40% - Accent2 8 3 3" xfId="20135" xr:uid="{00000000-0005-0000-0000-0000D24E0000}"/>
    <cellStyle name="40% - Accent2 8 3 4" xfId="20136" xr:uid="{00000000-0005-0000-0000-0000D34E0000}"/>
    <cellStyle name="40% - Accent2 8 3 5" xfId="20137" xr:uid="{00000000-0005-0000-0000-0000D44E0000}"/>
    <cellStyle name="40% - Accent2 8 3_OATT calc" xfId="20138" xr:uid="{00000000-0005-0000-0000-0000D54E0000}"/>
    <cellStyle name="40% - Accent2 8 4" xfId="20139" xr:uid="{00000000-0005-0000-0000-0000D64E0000}"/>
    <cellStyle name="40% - Accent2 8 4 2" xfId="20140" xr:uid="{00000000-0005-0000-0000-0000D74E0000}"/>
    <cellStyle name="40% - Accent2 8 4 2 2" xfId="20141" xr:uid="{00000000-0005-0000-0000-0000D84E0000}"/>
    <cellStyle name="40% - Accent2 8 4 2 3" xfId="20142" xr:uid="{00000000-0005-0000-0000-0000D94E0000}"/>
    <cellStyle name="40% - Accent2 8 4 2_OATT calc" xfId="20143" xr:uid="{00000000-0005-0000-0000-0000DA4E0000}"/>
    <cellStyle name="40% - Accent2 8 4 3" xfId="20144" xr:uid="{00000000-0005-0000-0000-0000DB4E0000}"/>
    <cellStyle name="40% - Accent2 8 4 4" xfId="20145" xr:uid="{00000000-0005-0000-0000-0000DC4E0000}"/>
    <cellStyle name="40% - Accent2 8 4_OATT calc" xfId="20146" xr:uid="{00000000-0005-0000-0000-0000DD4E0000}"/>
    <cellStyle name="40% - Accent2 8 5" xfId="20147" xr:uid="{00000000-0005-0000-0000-0000DE4E0000}"/>
    <cellStyle name="40% - Accent2 8 5 2" xfId="20148" xr:uid="{00000000-0005-0000-0000-0000DF4E0000}"/>
    <cellStyle name="40% - Accent2 8 5 3" xfId="20149" xr:uid="{00000000-0005-0000-0000-0000E04E0000}"/>
    <cellStyle name="40% - Accent2 8 5_OATT calc" xfId="20150" xr:uid="{00000000-0005-0000-0000-0000E14E0000}"/>
    <cellStyle name="40% - Accent2 8 6" xfId="20151" xr:uid="{00000000-0005-0000-0000-0000E24E0000}"/>
    <cellStyle name="40% - Accent2 8 7" xfId="20152" xr:uid="{00000000-0005-0000-0000-0000E34E0000}"/>
    <cellStyle name="40% - Accent2 8 8" xfId="20153" xr:uid="{00000000-0005-0000-0000-0000E44E0000}"/>
    <cellStyle name="40% - Accent2 8 9" xfId="20154" xr:uid="{00000000-0005-0000-0000-0000E54E0000}"/>
    <cellStyle name="40% - Accent2 8_OATT calc" xfId="20155" xr:uid="{00000000-0005-0000-0000-0000E64E0000}"/>
    <cellStyle name="40% - Accent2 9" xfId="20156" xr:uid="{00000000-0005-0000-0000-0000E74E0000}"/>
    <cellStyle name="40% - Accent2 9 10" xfId="20157" xr:uid="{00000000-0005-0000-0000-0000E84E0000}"/>
    <cellStyle name="40% - Accent2 9 11" xfId="20158" xr:uid="{00000000-0005-0000-0000-0000E94E0000}"/>
    <cellStyle name="40% - Accent2 9 2" xfId="20159" xr:uid="{00000000-0005-0000-0000-0000EA4E0000}"/>
    <cellStyle name="40% - Accent2 9 2 2" xfId="20160" xr:uid="{00000000-0005-0000-0000-0000EB4E0000}"/>
    <cellStyle name="40% - Accent2 9 2 2 2" xfId="20161" xr:uid="{00000000-0005-0000-0000-0000EC4E0000}"/>
    <cellStyle name="40% - Accent2 9 2 2 3" xfId="20162" xr:uid="{00000000-0005-0000-0000-0000ED4E0000}"/>
    <cellStyle name="40% - Accent2 9 2 2_OATT calc" xfId="20163" xr:uid="{00000000-0005-0000-0000-0000EE4E0000}"/>
    <cellStyle name="40% - Accent2 9 2 3" xfId="20164" xr:uid="{00000000-0005-0000-0000-0000EF4E0000}"/>
    <cellStyle name="40% - Accent2 9 2 4" xfId="20165" xr:uid="{00000000-0005-0000-0000-0000F04E0000}"/>
    <cellStyle name="40% - Accent2 9 2 5" xfId="20166" xr:uid="{00000000-0005-0000-0000-0000F14E0000}"/>
    <cellStyle name="40% - Accent2 9 2_OATT calc" xfId="20167" xr:uid="{00000000-0005-0000-0000-0000F24E0000}"/>
    <cellStyle name="40% - Accent2 9 3" xfId="20168" xr:uid="{00000000-0005-0000-0000-0000F34E0000}"/>
    <cellStyle name="40% - Accent2 9 3 2" xfId="20169" xr:uid="{00000000-0005-0000-0000-0000F44E0000}"/>
    <cellStyle name="40% - Accent2 9 3 2 2" xfId="20170" xr:uid="{00000000-0005-0000-0000-0000F54E0000}"/>
    <cellStyle name="40% - Accent2 9 3 2 3" xfId="20171" xr:uid="{00000000-0005-0000-0000-0000F64E0000}"/>
    <cellStyle name="40% - Accent2 9 3 2_OATT calc" xfId="20172" xr:uid="{00000000-0005-0000-0000-0000F74E0000}"/>
    <cellStyle name="40% - Accent2 9 3 3" xfId="20173" xr:uid="{00000000-0005-0000-0000-0000F84E0000}"/>
    <cellStyle name="40% - Accent2 9 3 4" xfId="20174" xr:uid="{00000000-0005-0000-0000-0000F94E0000}"/>
    <cellStyle name="40% - Accent2 9 3_OATT calc" xfId="20175" xr:uid="{00000000-0005-0000-0000-0000FA4E0000}"/>
    <cellStyle name="40% - Accent2 9 4" xfId="20176" xr:uid="{00000000-0005-0000-0000-0000FB4E0000}"/>
    <cellStyle name="40% - Accent2 9 4 2" xfId="20177" xr:uid="{00000000-0005-0000-0000-0000FC4E0000}"/>
    <cellStyle name="40% - Accent2 9 4 3" xfId="20178" xr:uid="{00000000-0005-0000-0000-0000FD4E0000}"/>
    <cellStyle name="40% - Accent2 9 4_OATT calc" xfId="20179" xr:uid="{00000000-0005-0000-0000-0000FE4E0000}"/>
    <cellStyle name="40% - Accent2 9 5" xfId="20180" xr:uid="{00000000-0005-0000-0000-0000FF4E0000}"/>
    <cellStyle name="40% - Accent2 9 6" xfId="20181" xr:uid="{00000000-0005-0000-0000-0000004F0000}"/>
    <cellStyle name="40% - Accent2 9 7" xfId="20182" xr:uid="{00000000-0005-0000-0000-0000014F0000}"/>
    <cellStyle name="40% - Accent2 9 8" xfId="20183" xr:uid="{00000000-0005-0000-0000-0000024F0000}"/>
    <cellStyle name="40% - Accent2 9 9" xfId="20184" xr:uid="{00000000-0005-0000-0000-0000034F0000}"/>
    <cellStyle name="40% - Accent2 9_OATT calc" xfId="20185" xr:uid="{00000000-0005-0000-0000-0000044F0000}"/>
    <cellStyle name="40% - Accent3 10" xfId="20186" xr:uid="{00000000-0005-0000-0000-0000054F0000}"/>
    <cellStyle name="40% - Accent3 10 2" xfId="20187" xr:uid="{00000000-0005-0000-0000-0000064F0000}"/>
    <cellStyle name="40% - Accent3 10 2 2" xfId="20188" xr:uid="{00000000-0005-0000-0000-0000074F0000}"/>
    <cellStyle name="40% - Accent3 10 2 3" xfId="20189" xr:uid="{00000000-0005-0000-0000-0000084F0000}"/>
    <cellStyle name="40% - Accent3 10 2_OATT calc" xfId="20190" xr:uid="{00000000-0005-0000-0000-0000094F0000}"/>
    <cellStyle name="40% - Accent3 10 3" xfId="20191" xr:uid="{00000000-0005-0000-0000-00000A4F0000}"/>
    <cellStyle name="40% - Accent3 10 4" xfId="20192" xr:uid="{00000000-0005-0000-0000-00000B4F0000}"/>
    <cellStyle name="40% - Accent3 10_OATT calc" xfId="20193" xr:uid="{00000000-0005-0000-0000-00000C4F0000}"/>
    <cellStyle name="40% - Accent3 11" xfId="20194" xr:uid="{00000000-0005-0000-0000-00000D4F0000}"/>
    <cellStyle name="40% - Accent3 11 2" xfId="20195" xr:uid="{00000000-0005-0000-0000-00000E4F0000}"/>
    <cellStyle name="40% - Accent3 11 2 2" xfId="20196" xr:uid="{00000000-0005-0000-0000-00000F4F0000}"/>
    <cellStyle name="40% - Accent3 11 2 3" xfId="20197" xr:uid="{00000000-0005-0000-0000-0000104F0000}"/>
    <cellStyle name="40% - Accent3 11 2_OATT calc" xfId="20198" xr:uid="{00000000-0005-0000-0000-0000114F0000}"/>
    <cellStyle name="40% - Accent3 11 3" xfId="20199" xr:uid="{00000000-0005-0000-0000-0000124F0000}"/>
    <cellStyle name="40% - Accent3 11 4" xfId="20200" xr:uid="{00000000-0005-0000-0000-0000134F0000}"/>
    <cellStyle name="40% - Accent3 11_OATT calc" xfId="20201" xr:uid="{00000000-0005-0000-0000-0000144F0000}"/>
    <cellStyle name="40% - Accent3 12" xfId="20202" xr:uid="{00000000-0005-0000-0000-0000154F0000}"/>
    <cellStyle name="40% - Accent3 12 2" xfId="20203" xr:uid="{00000000-0005-0000-0000-0000164F0000}"/>
    <cellStyle name="40% - Accent3 12 3" xfId="20204" xr:uid="{00000000-0005-0000-0000-0000174F0000}"/>
    <cellStyle name="40% - Accent3 12_OATT calc" xfId="20205" xr:uid="{00000000-0005-0000-0000-0000184F0000}"/>
    <cellStyle name="40% - Accent3 13" xfId="20206" xr:uid="{00000000-0005-0000-0000-0000194F0000}"/>
    <cellStyle name="40% - Accent3 14" xfId="20207" xr:uid="{00000000-0005-0000-0000-00001A4F0000}"/>
    <cellStyle name="40% - Accent3 15" xfId="20208" xr:uid="{00000000-0005-0000-0000-00001B4F0000}"/>
    <cellStyle name="40% - Accent3 16" xfId="20209" xr:uid="{00000000-0005-0000-0000-00001C4F0000}"/>
    <cellStyle name="40% - Accent3 17" xfId="20210" xr:uid="{00000000-0005-0000-0000-00001D4F0000}"/>
    <cellStyle name="40% - Accent3 18" xfId="20211" xr:uid="{00000000-0005-0000-0000-00001E4F0000}"/>
    <cellStyle name="40% - Accent3 19" xfId="20212" xr:uid="{00000000-0005-0000-0000-00001F4F0000}"/>
    <cellStyle name="40% - Accent3 2" xfId="20213" xr:uid="{00000000-0005-0000-0000-0000204F0000}"/>
    <cellStyle name="40% - Accent3 2 10" xfId="20214" xr:uid="{00000000-0005-0000-0000-0000214F0000}"/>
    <cellStyle name="40% - Accent3 2 11" xfId="20215" xr:uid="{00000000-0005-0000-0000-0000224F0000}"/>
    <cellStyle name="40% - Accent3 2 12" xfId="20216" xr:uid="{00000000-0005-0000-0000-0000234F0000}"/>
    <cellStyle name="40% - Accent3 2 13" xfId="20217" xr:uid="{00000000-0005-0000-0000-0000244F0000}"/>
    <cellStyle name="40% - Accent3 2 14" xfId="20218" xr:uid="{00000000-0005-0000-0000-0000254F0000}"/>
    <cellStyle name="40% - Accent3 2 15" xfId="55180" xr:uid="{00000000-0005-0000-0000-0000264F0000}"/>
    <cellStyle name="40% - Accent3 2 16" xfId="55374" xr:uid="{00000000-0005-0000-0000-0000274F0000}"/>
    <cellStyle name="40% - Accent3 2 2" xfId="20219" xr:uid="{00000000-0005-0000-0000-0000284F0000}"/>
    <cellStyle name="40% - Accent3 2 2 10" xfId="20220" xr:uid="{00000000-0005-0000-0000-0000294F0000}"/>
    <cellStyle name="40% - Accent3 2 2 11" xfId="20221" xr:uid="{00000000-0005-0000-0000-00002A4F0000}"/>
    <cellStyle name="40% - Accent3 2 2 12" xfId="20222" xr:uid="{00000000-0005-0000-0000-00002B4F0000}"/>
    <cellStyle name="40% - Accent3 2 2 13" xfId="20223" xr:uid="{00000000-0005-0000-0000-00002C4F0000}"/>
    <cellStyle name="40% - Accent3 2 2 14" xfId="20224" xr:uid="{00000000-0005-0000-0000-00002D4F0000}"/>
    <cellStyle name="40% - Accent3 2 2 15" xfId="20225" xr:uid="{00000000-0005-0000-0000-00002E4F0000}"/>
    <cellStyle name="40% - Accent3 2 2 16" xfId="55375" xr:uid="{00000000-0005-0000-0000-00002F4F0000}"/>
    <cellStyle name="40% - Accent3 2 2 2" xfId="20226" xr:uid="{00000000-0005-0000-0000-0000304F0000}"/>
    <cellStyle name="40% - Accent3 2 2 2 10" xfId="20227" xr:uid="{00000000-0005-0000-0000-0000314F0000}"/>
    <cellStyle name="40% - Accent3 2 2 2 11" xfId="20228" xr:uid="{00000000-0005-0000-0000-0000324F0000}"/>
    <cellStyle name="40% - Accent3 2 2 2 12" xfId="20229" xr:uid="{00000000-0005-0000-0000-0000334F0000}"/>
    <cellStyle name="40% - Accent3 2 2 2 13" xfId="55376" xr:uid="{00000000-0005-0000-0000-0000344F0000}"/>
    <cellStyle name="40% - Accent3 2 2 2 2" xfId="20230" xr:uid="{00000000-0005-0000-0000-0000354F0000}"/>
    <cellStyle name="40% - Accent3 2 2 2 2 10" xfId="20231" xr:uid="{00000000-0005-0000-0000-0000364F0000}"/>
    <cellStyle name="40% - Accent3 2 2 2 2 11" xfId="20232" xr:uid="{00000000-0005-0000-0000-0000374F0000}"/>
    <cellStyle name="40% - Accent3 2 2 2 2 2" xfId="20233" xr:uid="{00000000-0005-0000-0000-0000384F0000}"/>
    <cellStyle name="40% - Accent3 2 2 2 2 2 10" xfId="20234" xr:uid="{00000000-0005-0000-0000-0000394F0000}"/>
    <cellStyle name="40% - Accent3 2 2 2 2 2 11" xfId="20235" xr:uid="{00000000-0005-0000-0000-00003A4F0000}"/>
    <cellStyle name="40% - Accent3 2 2 2 2 2 2" xfId="20236" xr:uid="{00000000-0005-0000-0000-00003B4F0000}"/>
    <cellStyle name="40% - Accent3 2 2 2 2 2 2 2" xfId="20237" xr:uid="{00000000-0005-0000-0000-00003C4F0000}"/>
    <cellStyle name="40% - Accent3 2 2 2 2 2 2 2 2" xfId="20238" xr:uid="{00000000-0005-0000-0000-00003D4F0000}"/>
    <cellStyle name="40% - Accent3 2 2 2 2 2 2 2 3" xfId="20239" xr:uid="{00000000-0005-0000-0000-00003E4F0000}"/>
    <cellStyle name="40% - Accent3 2 2 2 2 2 2 2_OATT calc" xfId="20240" xr:uid="{00000000-0005-0000-0000-00003F4F0000}"/>
    <cellStyle name="40% - Accent3 2 2 2 2 2 2 3" xfId="20241" xr:uid="{00000000-0005-0000-0000-0000404F0000}"/>
    <cellStyle name="40% - Accent3 2 2 2 2 2 2 4" xfId="20242" xr:uid="{00000000-0005-0000-0000-0000414F0000}"/>
    <cellStyle name="40% - Accent3 2 2 2 2 2 2 5" xfId="20243" xr:uid="{00000000-0005-0000-0000-0000424F0000}"/>
    <cellStyle name="40% - Accent3 2 2 2 2 2 2_OATT calc" xfId="20244" xr:uid="{00000000-0005-0000-0000-0000434F0000}"/>
    <cellStyle name="40% - Accent3 2 2 2 2 2 3" xfId="20245" xr:uid="{00000000-0005-0000-0000-0000444F0000}"/>
    <cellStyle name="40% - Accent3 2 2 2 2 2 3 2" xfId="20246" xr:uid="{00000000-0005-0000-0000-0000454F0000}"/>
    <cellStyle name="40% - Accent3 2 2 2 2 2 3 2 2" xfId="20247" xr:uid="{00000000-0005-0000-0000-0000464F0000}"/>
    <cellStyle name="40% - Accent3 2 2 2 2 2 3 2 3" xfId="20248" xr:uid="{00000000-0005-0000-0000-0000474F0000}"/>
    <cellStyle name="40% - Accent3 2 2 2 2 2 3 2_OATT calc" xfId="20249" xr:uid="{00000000-0005-0000-0000-0000484F0000}"/>
    <cellStyle name="40% - Accent3 2 2 2 2 2 3 3" xfId="20250" xr:uid="{00000000-0005-0000-0000-0000494F0000}"/>
    <cellStyle name="40% - Accent3 2 2 2 2 2 3 4" xfId="20251" xr:uid="{00000000-0005-0000-0000-00004A4F0000}"/>
    <cellStyle name="40% - Accent3 2 2 2 2 2 3_OATT calc" xfId="20252" xr:uid="{00000000-0005-0000-0000-00004B4F0000}"/>
    <cellStyle name="40% - Accent3 2 2 2 2 2 4" xfId="20253" xr:uid="{00000000-0005-0000-0000-00004C4F0000}"/>
    <cellStyle name="40% - Accent3 2 2 2 2 2 4 2" xfId="20254" xr:uid="{00000000-0005-0000-0000-00004D4F0000}"/>
    <cellStyle name="40% - Accent3 2 2 2 2 2 4 3" xfId="20255" xr:uid="{00000000-0005-0000-0000-00004E4F0000}"/>
    <cellStyle name="40% - Accent3 2 2 2 2 2 4_OATT calc" xfId="20256" xr:uid="{00000000-0005-0000-0000-00004F4F0000}"/>
    <cellStyle name="40% - Accent3 2 2 2 2 2 5" xfId="20257" xr:uid="{00000000-0005-0000-0000-0000504F0000}"/>
    <cellStyle name="40% - Accent3 2 2 2 2 2 6" xfId="20258" xr:uid="{00000000-0005-0000-0000-0000514F0000}"/>
    <cellStyle name="40% - Accent3 2 2 2 2 2 7" xfId="20259" xr:uid="{00000000-0005-0000-0000-0000524F0000}"/>
    <cellStyle name="40% - Accent3 2 2 2 2 2 8" xfId="20260" xr:uid="{00000000-0005-0000-0000-0000534F0000}"/>
    <cellStyle name="40% - Accent3 2 2 2 2 2 9" xfId="20261" xr:uid="{00000000-0005-0000-0000-0000544F0000}"/>
    <cellStyle name="40% - Accent3 2 2 2 2 2_OATT calc" xfId="20262" xr:uid="{00000000-0005-0000-0000-0000554F0000}"/>
    <cellStyle name="40% - Accent3 2 2 2 2 3" xfId="20263" xr:uid="{00000000-0005-0000-0000-0000564F0000}"/>
    <cellStyle name="40% - Accent3 2 2 2 2 3 2" xfId="20264" xr:uid="{00000000-0005-0000-0000-0000574F0000}"/>
    <cellStyle name="40% - Accent3 2 2 2 2 3 2 2" xfId="20265" xr:uid="{00000000-0005-0000-0000-0000584F0000}"/>
    <cellStyle name="40% - Accent3 2 2 2 2 3 2 3" xfId="20266" xr:uid="{00000000-0005-0000-0000-0000594F0000}"/>
    <cellStyle name="40% - Accent3 2 2 2 2 3 2_OATT calc" xfId="20267" xr:uid="{00000000-0005-0000-0000-00005A4F0000}"/>
    <cellStyle name="40% - Accent3 2 2 2 2 3 3" xfId="20268" xr:uid="{00000000-0005-0000-0000-00005B4F0000}"/>
    <cellStyle name="40% - Accent3 2 2 2 2 3 4" xfId="20269" xr:uid="{00000000-0005-0000-0000-00005C4F0000}"/>
    <cellStyle name="40% - Accent3 2 2 2 2 3 5" xfId="20270" xr:uid="{00000000-0005-0000-0000-00005D4F0000}"/>
    <cellStyle name="40% - Accent3 2 2 2 2 3_OATT calc" xfId="20271" xr:uid="{00000000-0005-0000-0000-00005E4F0000}"/>
    <cellStyle name="40% - Accent3 2 2 2 2 4" xfId="20272" xr:uid="{00000000-0005-0000-0000-00005F4F0000}"/>
    <cellStyle name="40% - Accent3 2 2 2 2 4 2" xfId="20273" xr:uid="{00000000-0005-0000-0000-0000604F0000}"/>
    <cellStyle name="40% - Accent3 2 2 2 2 4 2 2" xfId="20274" xr:uid="{00000000-0005-0000-0000-0000614F0000}"/>
    <cellStyle name="40% - Accent3 2 2 2 2 4 2 3" xfId="20275" xr:uid="{00000000-0005-0000-0000-0000624F0000}"/>
    <cellStyle name="40% - Accent3 2 2 2 2 4 2_OATT calc" xfId="20276" xr:uid="{00000000-0005-0000-0000-0000634F0000}"/>
    <cellStyle name="40% - Accent3 2 2 2 2 4 3" xfId="20277" xr:uid="{00000000-0005-0000-0000-0000644F0000}"/>
    <cellStyle name="40% - Accent3 2 2 2 2 4 4" xfId="20278" xr:uid="{00000000-0005-0000-0000-0000654F0000}"/>
    <cellStyle name="40% - Accent3 2 2 2 2 4_OATT calc" xfId="20279" xr:uid="{00000000-0005-0000-0000-0000664F0000}"/>
    <cellStyle name="40% - Accent3 2 2 2 2 5" xfId="20280" xr:uid="{00000000-0005-0000-0000-0000674F0000}"/>
    <cellStyle name="40% - Accent3 2 2 2 2 5 2" xfId="20281" xr:uid="{00000000-0005-0000-0000-0000684F0000}"/>
    <cellStyle name="40% - Accent3 2 2 2 2 5 3" xfId="20282" xr:uid="{00000000-0005-0000-0000-0000694F0000}"/>
    <cellStyle name="40% - Accent3 2 2 2 2 5_OATT calc" xfId="20283" xr:uid="{00000000-0005-0000-0000-00006A4F0000}"/>
    <cellStyle name="40% - Accent3 2 2 2 2 6" xfId="20284" xr:uid="{00000000-0005-0000-0000-00006B4F0000}"/>
    <cellStyle name="40% - Accent3 2 2 2 2 7" xfId="20285" xr:uid="{00000000-0005-0000-0000-00006C4F0000}"/>
    <cellStyle name="40% - Accent3 2 2 2 2 8" xfId="20286" xr:uid="{00000000-0005-0000-0000-00006D4F0000}"/>
    <cellStyle name="40% - Accent3 2 2 2 2 9" xfId="20287" xr:uid="{00000000-0005-0000-0000-00006E4F0000}"/>
    <cellStyle name="40% - Accent3 2 2 2 2_OATT calc" xfId="20288" xr:uid="{00000000-0005-0000-0000-00006F4F0000}"/>
    <cellStyle name="40% - Accent3 2 2 2 3" xfId="20289" xr:uid="{00000000-0005-0000-0000-0000704F0000}"/>
    <cellStyle name="40% - Accent3 2 2 2 3 10" xfId="20290" xr:uid="{00000000-0005-0000-0000-0000714F0000}"/>
    <cellStyle name="40% - Accent3 2 2 2 3 11" xfId="20291" xr:uid="{00000000-0005-0000-0000-0000724F0000}"/>
    <cellStyle name="40% - Accent3 2 2 2 3 2" xfId="20292" xr:uid="{00000000-0005-0000-0000-0000734F0000}"/>
    <cellStyle name="40% - Accent3 2 2 2 3 2 2" xfId="20293" xr:uid="{00000000-0005-0000-0000-0000744F0000}"/>
    <cellStyle name="40% - Accent3 2 2 2 3 2 2 2" xfId="20294" xr:uid="{00000000-0005-0000-0000-0000754F0000}"/>
    <cellStyle name="40% - Accent3 2 2 2 3 2 2 3" xfId="20295" xr:uid="{00000000-0005-0000-0000-0000764F0000}"/>
    <cellStyle name="40% - Accent3 2 2 2 3 2 2_OATT calc" xfId="20296" xr:uid="{00000000-0005-0000-0000-0000774F0000}"/>
    <cellStyle name="40% - Accent3 2 2 2 3 2 3" xfId="20297" xr:uid="{00000000-0005-0000-0000-0000784F0000}"/>
    <cellStyle name="40% - Accent3 2 2 2 3 2 4" xfId="20298" xr:uid="{00000000-0005-0000-0000-0000794F0000}"/>
    <cellStyle name="40% - Accent3 2 2 2 3 2 5" xfId="20299" xr:uid="{00000000-0005-0000-0000-00007A4F0000}"/>
    <cellStyle name="40% - Accent3 2 2 2 3 2_OATT calc" xfId="20300" xr:uid="{00000000-0005-0000-0000-00007B4F0000}"/>
    <cellStyle name="40% - Accent3 2 2 2 3 3" xfId="20301" xr:uid="{00000000-0005-0000-0000-00007C4F0000}"/>
    <cellStyle name="40% - Accent3 2 2 2 3 3 2" xfId="20302" xr:uid="{00000000-0005-0000-0000-00007D4F0000}"/>
    <cellStyle name="40% - Accent3 2 2 2 3 3 2 2" xfId="20303" xr:uid="{00000000-0005-0000-0000-00007E4F0000}"/>
    <cellStyle name="40% - Accent3 2 2 2 3 3 2 3" xfId="20304" xr:uid="{00000000-0005-0000-0000-00007F4F0000}"/>
    <cellStyle name="40% - Accent3 2 2 2 3 3 2_OATT calc" xfId="20305" xr:uid="{00000000-0005-0000-0000-0000804F0000}"/>
    <cellStyle name="40% - Accent3 2 2 2 3 3 3" xfId="20306" xr:uid="{00000000-0005-0000-0000-0000814F0000}"/>
    <cellStyle name="40% - Accent3 2 2 2 3 3 4" xfId="20307" xr:uid="{00000000-0005-0000-0000-0000824F0000}"/>
    <cellStyle name="40% - Accent3 2 2 2 3 3_OATT calc" xfId="20308" xr:uid="{00000000-0005-0000-0000-0000834F0000}"/>
    <cellStyle name="40% - Accent3 2 2 2 3 4" xfId="20309" xr:uid="{00000000-0005-0000-0000-0000844F0000}"/>
    <cellStyle name="40% - Accent3 2 2 2 3 4 2" xfId="20310" xr:uid="{00000000-0005-0000-0000-0000854F0000}"/>
    <cellStyle name="40% - Accent3 2 2 2 3 4 3" xfId="20311" xr:uid="{00000000-0005-0000-0000-0000864F0000}"/>
    <cellStyle name="40% - Accent3 2 2 2 3 4_OATT calc" xfId="20312" xr:uid="{00000000-0005-0000-0000-0000874F0000}"/>
    <cellStyle name="40% - Accent3 2 2 2 3 5" xfId="20313" xr:uid="{00000000-0005-0000-0000-0000884F0000}"/>
    <cellStyle name="40% - Accent3 2 2 2 3 6" xfId="20314" xr:uid="{00000000-0005-0000-0000-0000894F0000}"/>
    <cellStyle name="40% - Accent3 2 2 2 3 7" xfId="20315" xr:uid="{00000000-0005-0000-0000-00008A4F0000}"/>
    <cellStyle name="40% - Accent3 2 2 2 3 8" xfId="20316" xr:uid="{00000000-0005-0000-0000-00008B4F0000}"/>
    <cellStyle name="40% - Accent3 2 2 2 3 9" xfId="20317" xr:uid="{00000000-0005-0000-0000-00008C4F0000}"/>
    <cellStyle name="40% - Accent3 2 2 2 3_OATT calc" xfId="20318" xr:uid="{00000000-0005-0000-0000-00008D4F0000}"/>
    <cellStyle name="40% - Accent3 2 2 2 4" xfId="20319" xr:uid="{00000000-0005-0000-0000-00008E4F0000}"/>
    <cellStyle name="40% - Accent3 2 2 2 4 2" xfId="20320" xr:uid="{00000000-0005-0000-0000-00008F4F0000}"/>
    <cellStyle name="40% - Accent3 2 2 2 4 2 2" xfId="20321" xr:uid="{00000000-0005-0000-0000-0000904F0000}"/>
    <cellStyle name="40% - Accent3 2 2 2 4 2 3" xfId="20322" xr:uid="{00000000-0005-0000-0000-0000914F0000}"/>
    <cellStyle name="40% - Accent3 2 2 2 4 2_OATT calc" xfId="20323" xr:uid="{00000000-0005-0000-0000-0000924F0000}"/>
    <cellStyle name="40% - Accent3 2 2 2 4 3" xfId="20324" xr:uid="{00000000-0005-0000-0000-0000934F0000}"/>
    <cellStyle name="40% - Accent3 2 2 2 4 4" xfId="20325" xr:uid="{00000000-0005-0000-0000-0000944F0000}"/>
    <cellStyle name="40% - Accent3 2 2 2 4 5" xfId="20326" xr:uid="{00000000-0005-0000-0000-0000954F0000}"/>
    <cellStyle name="40% - Accent3 2 2 2 4_OATT calc" xfId="20327" xr:uid="{00000000-0005-0000-0000-0000964F0000}"/>
    <cellStyle name="40% - Accent3 2 2 2 5" xfId="20328" xr:uid="{00000000-0005-0000-0000-0000974F0000}"/>
    <cellStyle name="40% - Accent3 2 2 2 5 2" xfId="20329" xr:uid="{00000000-0005-0000-0000-0000984F0000}"/>
    <cellStyle name="40% - Accent3 2 2 2 5 2 2" xfId="20330" xr:uid="{00000000-0005-0000-0000-0000994F0000}"/>
    <cellStyle name="40% - Accent3 2 2 2 5 2 3" xfId="20331" xr:uid="{00000000-0005-0000-0000-00009A4F0000}"/>
    <cellStyle name="40% - Accent3 2 2 2 5 2_OATT calc" xfId="20332" xr:uid="{00000000-0005-0000-0000-00009B4F0000}"/>
    <cellStyle name="40% - Accent3 2 2 2 5 3" xfId="20333" xr:uid="{00000000-0005-0000-0000-00009C4F0000}"/>
    <cellStyle name="40% - Accent3 2 2 2 5 4" xfId="20334" xr:uid="{00000000-0005-0000-0000-00009D4F0000}"/>
    <cellStyle name="40% - Accent3 2 2 2 5_OATT calc" xfId="20335" xr:uid="{00000000-0005-0000-0000-00009E4F0000}"/>
    <cellStyle name="40% - Accent3 2 2 2 6" xfId="20336" xr:uid="{00000000-0005-0000-0000-00009F4F0000}"/>
    <cellStyle name="40% - Accent3 2 2 2 6 2" xfId="20337" xr:uid="{00000000-0005-0000-0000-0000A04F0000}"/>
    <cellStyle name="40% - Accent3 2 2 2 6 3" xfId="20338" xr:uid="{00000000-0005-0000-0000-0000A14F0000}"/>
    <cellStyle name="40% - Accent3 2 2 2 6_OATT calc" xfId="20339" xr:uid="{00000000-0005-0000-0000-0000A24F0000}"/>
    <cellStyle name="40% - Accent3 2 2 2 7" xfId="20340" xr:uid="{00000000-0005-0000-0000-0000A34F0000}"/>
    <cellStyle name="40% - Accent3 2 2 2 8" xfId="20341" xr:uid="{00000000-0005-0000-0000-0000A44F0000}"/>
    <cellStyle name="40% - Accent3 2 2 2 9" xfId="20342" xr:uid="{00000000-0005-0000-0000-0000A54F0000}"/>
    <cellStyle name="40% - Accent3 2 2 2_OATT calc" xfId="20343" xr:uid="{00000000-0005-0000-0000-0000A64F0000}"/>
    <cellStyle name="40% - Accent3 2 2 3" xfId="20344" xr:uid="{00000000-0005-0000-0000-0000A74F0000}"/>
    <cellStyle name="40% - Accent3 2 2 3 10" xfId="20345" xr:uid="{00000000-0005-0000-0000-0000A84F0000}"/>
    <cellStyle name="40% - Accent3 2 2 3 11" xfId="20346" xr:uid="{00000000-0005-0000-0000-0000A94F0000}"/>
    <cellStyle name="40% - Accent3 2 2 3 12" xfId="20347" xr:uid="{00000000-0005-0000-0000-0000AA4F0000}"/>
    <cellStyle name="40% - Accent3 2 2 3 13" xfId="55377" xr:uid="{00000000-0005-0000-0000-0000AB4F0000}"/>
    <cellStyle name="40% - Accent3 2 2 3 2" xfId="20348" xr:uid="{00000000-0005-0000-0000-0000AC4F0000}"/>
    <cellStyle name="40% - Accent3 2 2 3 2 10" xfId="20349" xr:uid="{00000000-0005-0000-0000-0000AD4F0000}"/>
    <cellStyle name="40% - Accent3 2 2 3 2 11" xfId="20350" xr:uid="{00000000-0005-0000-0000-0000AE4F0000}"/>
    <cellStyle name="40% - Accent3 2 2 3 2 2" xfId="20351" xr:uid="{00000000-0005-0000-0000-0000AF4F0000}"/>
    <cellStyle name="40% - Accent3 2 2 3 2 2 10" xfId="20352" xr:uid="{00000000-0005-0000-0000-0000B04F0000}"/>
    <cellStyle name="40% - Accent3 2 2 3 2 2 11" xfId="20353" xr:uid="{00000000-0005-0000-0000-0000B14F0000}"/>
    <cellStyle name="40% - Accent3 2 2 3 2 2 2" xfId="20354" xr:uid="{00000000-0005-0000-0000-0000B24F0000}"/>
    <cellStyle name="40% - Accent3 2 2 3 2 2 2 2" xfId="20355" xr:uid="{00000000-0005-0000-0000-0000B34F0000}"/>
    <cellStyle name="40% - Accent3 2 2 3 2 2 2 2 2" xfId="20356" xr:uid="{00000000-0005-0000-0000-0000B44F0000}"/>
    <cellStyle name="40% - Accent3 2 2 3 2 2 2 2 3" xfId="20357" xr:uid="{00000000-0005-0000-0000-0000B54F0000}"/>
    <cellStyle name="40% - Accent3 2 2 3 2 2 2 2_OATT calc" xfId="20358" xr:uid="{00000000-0005-0000-0000-0000B64F0000}"/>
    <cellStyle name="40% - Accent3 2 2 3 2 2 2 3" xfId="20359" xr:uid="{00000000-0005-0000-0000-0000B74F0000}"/>
    <cellStyle name="40% - Accent3 2 2 3 2 2 2 4" xfId="20360" xr:uid="{00000000-0005-0000-0000-0000B84F0000}"/>
    <cellStyle name="40% - Accent3 2 2 3 2 2 2 5" xfId="20361" xr:uid="{00000000-0005-0000-0000-0000B94F0000}"/>
    <cellStyle name="40% - Accent3 2 2 3 2 2 2_OATT calc" xfId="20362" xr:uid="{00000000-0005-0000-0000-0000BA4F0000}"/>
    <cellStyle name="40% - Accent3 2 2 3 2 2 3" xfId="20363" xr:uid="{00000000-0005-0000-0000-0000BB4F0000}"/>
    <cellStyle name="40% - Accent3 2 2 3 2 2 3 2" xfId="20364" xr:uid="{00000000-0005-0000-0000-0000BC4F0000}"/>
    <cellStyle name="40% - Accent3 2 2 3 2 2 3 2 2" xfId="20365" xr:uid="{00000000-0005-0000-0000-0000BD4F0000}"/>
    <cellStyle name="40% - Accent3 2 2 3 2 2 3 2 3" xfId="20366" xr:uid="{00000000-0005-0000-0000-0000BE4F0000}"/>
    <cellStyle name="40% - Accent3 2 2 3 2 2 3 2_OATT calc" xfId="20367" xr:uid="{00000000-0005-0000-0000-0000BF4F0000}"/>
    <cellStyle name="40% - Accent3 2 2 3 2 2 3 3" xfId="20368" xr:uid="{00000000-0005-0000-0000-0000C04F0000}"/>
    <cellStyle name="40% - Accent3 2 2 3 2 2 3 4" xfId="20369" xr:uid="{00000000-0005-0000-0000-0000C14F0000}"/>
    <cellStyle name="40% - Accent3 2 2 3 2 2 3_OATT calc" xfId="20370" xr:uid="{00000000-0005-0000-0000-0000C24F0000}"/>
    <cellStyle name="40% - Accent3 2 2 3 2 2 4" xfId="20371" xr:uid="{00000000-0005-0000-0000-0000C34F0000}"/>
    <cellStyle name="40% - Accent3 2 2 3 2 2 4 2" xfId="20372" xr:uid="{00000000-0005-0000-0000-0000C44F0000}"/>
    <cellStyle name="40% - Accent3 2 2 3 2 2 4 3" xfId="20373" xr:uid="{00000000-0005-0000-0000-0000C54F0000}"/>
    <cellStyle name="40% - Accent3 2 2 3 2 2 4_OATT calc" xfId="20374" xr:uid="{00000000-0005-0000-0000-0000C64F0000}"/>
    <cellStyle name="40% - Accent3 2 2 3 2 2 5" xfId="20375" xr:uid="{00000000-0005-0000-0000-0000C74F0000}"/>
    <cellStyle name="40% - Accent3 2 2 3 2 2 6" xfId="20376" xr:uid="{00000000-0005-0000-0000-0000C84F0000}"/>
    <cellStyle name="40% - Accent3 2 2 3 2 2 7" xfId="20377" xr:uid="{00000000-0005-0000-0000-0000C94F0000}"/>
    <cellStyle name="40% - Accent3 2 2 3 2 2 8" xfId="20378" xr:uid="{00000000-0005-0000-0000-0000CA4F0000}"/>
    <cellStyle name="40% - Accent3 2 2 3 2 2 9" xfId="20379" xr:uid="{00000000-0005-0000-0000-0000CB4F0000}"/>
    <cellStyle name="40% - Accent3 2 2 3 2 2_OATT calc" xfId="20380" xr:uid="{00000000-0005-0000-0000-0000CC4F0000}"/>
    <cellStyle name="40% - Accent3 2 2 3 2 3" xfId="20381" xr:uid="{00000000-0005-0000-0000-0000CD4F0000}"/>
    <cellStyle name="40% - Accent3 2 2 3 2 3 2" xfId="20382" xr:uid="{00000000-0005-0000-0000-0000CE4F0000}"/>
    <cellStyle name="40% - Accent3 2 2 3 2 3 2 2" xfId="20383" xr:uid="{00000000-0005-0000-0000-0000CF4F0000}"/>
    <cellStyle name="40% - Accent3 2 2 3 2 3 2 3" xfId="20384" xr:uid="{00000000-0005-0000-0000-0000D04F0000}"/>
    <cellStyle name="40% - Accent3 2 2 3 2 3 2_OATT calc" xfId="20385" xr:uid="{00000000-0005-0000-0000-0000D14F0000}"/>
    <cellStyle name="40% - Accent3 2 2 3 2 3 3" xfId="20386" xr:uid="{00000000-0005-0000-0000-0000D24F0000}"/>
    <cellStyle name="40% - Accent3 2 2 3 2 3 4" xfId="20387" xr:uid="{00000000-0005-0000-0000-0000D34F0000}"/>
    <cellStyle name="40% - Accent3 2 2 3 2 3 5" xfId="20388" xr:uid="{00000000-0005-0000-0000-0000D44F0000}"/>
    <cellStyle name="40% - Accent3 2 2 3 2 3_OATT calc" xfId="20389" xr:uid="{00000000-0005-0000-0000-0000D54F0000}"/>
    <cellStyle name="40% - Accent3 2 2 3 2 4" xfId="20390" xr:uid="{00000000-0005-0000-0000-0000D64F0000}"/>
    <cellStyle name="40% - Accent3 2 2 3 2 4 2" xfId="20391" xr:uid="{00000000-0005-0000-0000-0000D74F0000}"/>
    <cellStyle name="40% - Accent3 2 2 3 2 4 2 2" xfId="20392" xr:uid="{00000000-0005-0000-0000-0000D84F0000}"/>
    <cellStyle name="40% - Accent3 2 2 3 2 4 2 3" xfId="20393" xr:uid="{00000000-0005-0000-0000-0000D94F0000}"/>
    <cellStyle name="40% - Accent3 2 2 3 2 4 2_OATT calc" xfId="20394" xr:uid="{00000000-0005-0000-0000-0000DA4F0000}"/>
    <cellStyle name="40% - Accent3 2 2 3 2 4 3" xfId="20395" xr:uid="{00000000-0005-0000-0000-0000DB4F0000}"/>
    <cellStyle name="40% - Accent3 2 2 3 2 4 4" xfId="20396" xr:uid="{00000000-0005-0000-0000-0000DC4F0000}"/>
    <cellStyle name="40% - Accent3 2 2 3 2 4_OATT calc" xfId="20397" xr:uid="{00000000-0005-0000-0000-0000DD4F0000}"/>
    <cellStyle name="40% - Accent3 2 2 3 2 5" xfId="20398" xr:uid="{00000000-0005-0000-0000-0000DE4F0000}"/>
    <cellStyle name="40% - Accent3 2 2 3 2 5 2" xfId="20399" xr:uid="{00000000-0005-0000-0000-0000DF4F0000}"/>
    <cellStyle name="40% - Accent3 2 2 3 2 5 3" xfId="20400" xr:uid="{00000000-0005-0000-0000-0000E04F0000}"/>
    <cellStyle name="40% - Accent3 2 2 3 2 5_OATT calc" xfId="20401" xr:uid="{00000000-0005-0000-0000-0000E14F0000}"/>
    <cellStyle name="40% - Accent3 2 2 3 2 6" xfId="20402" xr:uid="{00000000-0005-0000-0000-0000E24F0000}"/>
    <cellStyle name="40% - Accent3 2 2 3 2 7" xfId="20403" xr:uid="{00000000-0005-0000-0000-0000E34F0000}"/>
    <cellStyle name="40% - Accent3 2 2 3 2 8" xfId="20404" xr:uid="{00000000-0005-0000-0000-0000E44F0000}"/>
    <cellStyle name="40% - Accent3 2 2 3 2 9" xfId="20405" xr:uid="{00000000-0005-0000-0000-0000E54F0000}"/>
    <cellStyle name="40% - Accent3 2 2 3 2_OATT calc" xfId="20406" xr:uid="{00000000-0005-0000-0000-0000E64F0000}"/>
    <cellStyle name="40% - Accent3 2 2 3 3" xfId="20407" xr:uid="{00000000-0005-0000-0000-0000E74F0000}"/>
    <cellStyle name="40% - Accent3 2 2 3 3 10" xfId="20408" xr:uid="{00000000-0005-0000-0000-0000E84F0000}"/>
    <cellStyle name="40% - Accent3 2 2 3 3 11" xfId="20409" xr:uid="{00000000-0005-0000-0000-0000E94F0000}"/>
    <cellStyle name="40% - Accent3 2 2 3 3 2" xfId="20410" xr:uid="{00000000-0005-0000-0000-0000EA4F0000}"/>
    <cellStyle name="40% - Accent3 2 2 3 3 2 2" xfId="20411" xr:uid="{00000000-0005-0000-0000-0000EB4F0000}"/>
    <cellStyle name="40% - Accent3 2 2 3 3 2 2 2" xfId="20412" xr:uid="{00000000-0005-0000-0000-0000EC4F0000}"/>
    <cellStyle name="40% - Accent3 2 2 3 3 2 2 3" xfId="20413" xr:uid="{00000000-0005-0000-0000-0000ED4F0000}"/>
    <cellStyle name="40% - Accent3 2 2 3 3 2 2_OATT calc" xfId="20414" xr:uid="{00000000-0005-0000-0000-0000EE4F0000}"/>
    <cellStyle name="40% - Accent3 2 2 3 3 2 3" xfId="20415" xr:uid="{00000000-0005-0000-0000-0000EF4F0000}"/>
    <cellStyle name="40% - Accent3 2 2 3 3 2 4" xfId="20416" xr:uid="{00000000-0005-0000-0000-0000F04F0000}"/>
    <cellStyle name="40% - Accent3 2 2 3 3 2 5" xfId="20417" xr:uid="{00000000-0005-0000-0000-0000F14F0000}"/>
    <cellStyle name="40% - Accent3 2 2 3 3 2_OATT calc" xfId="20418" xr:uid="{00000000-0005-0000-0000-0000F24F0000}"/>
    <cellStyle name="40% - Accent3 2 2 3 3 3" xfId="20419" xr:uid="{00000000-0005-0000-0000-0000F34F0000}"/>
    <cellStyle name="40% - Accent3 2 2 3 3 3 2" xfId="20420" xr:uid="{00000000-0005-0000-0000-0000F44F0000}"/>
    <cellStyle name="40% - Accent3 2 2 3 3 3 2 2" xfId="20421" xr:uid="{00000000-0005-0000-0000-0000F54F0000}"/>
    <cellStyle name="40% - Accent3 2 2 3 3 3 2 3" xfId="20422" xr:uid="{00000000-0005-0000-0000-0000F64F0000}"/>
    <cellStyle name="40% - Accent3 2 2 3 3 3 2_OATT calc" xfId="20423" xr:uid="{00000000-0005-0000-0000-0000F74F0000}"/>
    <cellStyle name="40% - Accent3 2 2 3 3 3 3" xfId="20424" xr:uid="{00000000-0005-0000-0000-0000F84F0000}"/>
    <cellStyle name="40% - Accent3 2 2 3 3 3 4" xfId="20425" xr:uid="{00000000-0005-0000-0000-0000F94F0000}"/>
    <cellStyle name="40% - Accent3 2 2 3 3 3_OATT calc" xfId="20426" xr:uid="{00000000-0005-0000-0000-0000FA4F0000}"/>
    <cellStyle name="40% - Accent3 2 2 3 3 4" xfId="20427" xr:uid="{00000000-0005-0000-0000-0000FB4F0000}"/>
    <cellStyle name="40% - Accent3 2 2 3 3 4 2" xfId="20428" xr:uid="{00000000-0005-0000-0000-0000FC4F0000}"/>
    <cellStyle name="40% - Accent3 2 2 3 3 4 3" xfId="20429" xr:uid="{00000000-0005-0000-0000-0000FD4F0000}"/>
    <cellStyle name="40% - Accent3 2 2 3 3 4_OATT calc" xfId="20430" xr:uid="{00000000-0005-0000-0000-0000FE4F0000}"/>
    <cellStyle name="40% - Accent3 2 2 3 3 5" xfId="20431" xr:uid="{00000000-0005-0000-0000-0000FF4F0000}"/>
    <cellStyle name="40% - Accent3 2 2 3 3 6" xfId="20432" xr:uid="{00000000-0005-0000-0000-000000500000}"/>
    <cellStyle name="40% - Accent3 2 2 3 3 7" xfId="20433" xr:uid="{00000000-0005-0000-0000-000001500000}"/>
    <cellStyle name="40% - Accent3 2 2 3 3 8" xfId="20434" xr:uid="{00000000-0005-0000-0000-000002500000}"/>
    <cellStyle name="40% - Accent3 2 2 3 3 9" xfId="20435" xr:uid="{00000000-0005-0000-0000-000003500000}"/>
    <cellStyle name="40% - Accent3 2 2 3 3_OATT calc" xfId="20436" xr:uid="{00000000-0005-0000-0000-000004500000}"/>
    <cellStyle name="40% - Accent3 2 2 3 4" xfId="20437" xr:uid="{00000000-0005-0000-0000-000005500000}"/>
    <cellStyle name="40% - Accent3 2 2 3 4 2" xfId="20438" xr:uid="{00000000-0005-0000-0000-000006500000}"/>
    <cellStyle name="40% - Accent3 2 2 3 4 2 2" xfId="20439" xr:uid="{00000000-0005-0000-0000-000007500000}"/>
    <cellStyle name="40% - Accent3 2 2 3 4 2 3" xfId="20440" xr:uid="{00000000-0005-0000-0000-000008500000}"/>
    <cellStyle name="40% - Accent3 2 2 3 4 2_OATT calc" xfId="20441" xr:uid="{00000000-0005-0000-0000-000009500000}"/>
    <cellStyle name="40% - Accent3 2 2 3 4 3" xfId="20442" xr:uid="{00000000-0005-0000-0000-00000A500000}"/>
    <cellStyle name="40% - Accent3 2 2 3 4 4" xfId="20443" xr:uid="{00000000-0005-0000-0000-00000B500000}"/>
    <cellStyle name="40% - Accent3 2 2 3 4 5" xfId="20444" xr:uid="{00000000-0005-0000-0000-00000C500000}"/>
    <cellStyle name="40% - Accent3 2 2 3 4_OATT calc" xfId="20445" xr:uid="{00000000-0005-0000-0000-00000D500000}"/>
    <cellStyle name="40% - Accent3 2 2 3 5" xfId="20446" xr:uid="{00000000-0005-0000-0000-00000E500000}"/>
    <cellStyle name="40% - Accent3 2 2 3 5 2" xfId="20447" xr:uid="{00000000-0005-0000-0000-00000F500000}"/>
    <cellStyle name="40% - Accent3 2 2 3 5 2 2" xfId="20448" xr:uid="{00000000-0005-0000-0000-000010500000}"/>
    <cellStyle name="40% - Accent3 2 2 3 5 2 3" xfId="20449" xr:uid="{00000000-0005-0000-0000-000011500000}"/>
    <cellStyle name="40% - Accent3 2 2 3 5 2_OATT calc" xfId="20450" xr:uid="{00000000-0005-0000-0000-000012500000}"/>
    <cellStyle name="40% - Accent3 2 2 3 5 3" xfId="20451" xr:uid="{00000000-0005-0000-0000-000013500000}"/>
    <cellStyle name="40% - Accent3 2 2 3 5 4" xfId="20452" xr:uid="{00000000-0005-0000-0000-000014500000}"/>
    <cellStyle name="40% - Accent3 2 2 3 5_OATT calc" xfId="20453" xr:uid="{00000000-0005-0000-0000-000015500000}"/>
    <cellStyle name="40% - Accent3 2 2 3 6" xfId="20454" xr:uid="{00000000-0005-0000-0000-000016500000}"/>
    <cellStyle name="40% - Accent3 2 2 3 6 2" xfId="20455" xr:uid="{00000000-0005-0000-0000-000017500000}"/>
    <cellStyle name="40% - Accent3 2 2 3 6 3" xfId="20456" xr:uid="{00000000-0005-0000-0000-000018500000}"/>
    <cellStyle name="40% - Accent3 2 2 3 6_OATT calc" xfId="20457" xr:uid="{00000000-0005-0000-0000-000019500000}"/>
    <cellStyle name="40% - Accent3 2 2 3 7" xfId="20458" xr:uid="{00000000-0005-0000-0000-00001A500000}"/>
    <cellStyle name="40% - Accent3 2 2 3 8" xfId="20459" xr:uid="{00000000-0005-0000-0000-00001B500000}"/>
    <cellStyle name="40% - Accent3 2 2 3 9" xfId="20460" xr:uid="{00000000-0005-0000-0000-00001C500000}"/>
    <cellStyle name="40% - Accent3 2 2 3_OATT calc" xfId="20461" xr:uid="{00000000-0005-0000-0000-00001D500000}"/>
    <cellStyle name="40% - Accent3 2 2 4" xfId="20462" xr:uid="{00000000-0005-0000-0000-00001E500000}"/>
    <cellStyle name="40% - Accent3 2 2 4 10" xfId="20463" xr:uid="{00000000-0005-0000-0000-00001F500000}"/>
    <cellStyle name="40% - Accent3 2 2 4 11" xfId="20464" xr:uid="{00000000-0005-0000-0000-000020500000}"/>
    <cellStyle name="40% - Accent3 2 2 4 12" xfId="55378" xr:uid="{00000000-0005-0000-0000-000021500000}"/>
    <cellStyle name="40% - Accent3 2 2 4 2" xfId="20465" xr:uid="{00000000-0005-0000-0000-000022500000}"/>
    <cellStyle name="40% - Accent3 2 2 4 2 10" xfId="20466" xr:uid="{00000000-0005-0000-0000-000023500000}"/>
    <cellStyle name="40% - Accent3 2 2 4 2 11" xfId="20467" xr:uid="{00000000-0005-0000-0000-000024500000}"/>
    <cellStyle name="40% - Accent3 2 2 4 2 2" xfId="20468" xr:uid="{00000000-0005-0000-0000-000025500000}"/>
    <cellStyle name="40% - Accent3 2 2 4 2 2 2" xfId="20469" xr:uid="{00000000-0005-0000-0000-000026500000}"/>
    <cellStyle name="40% - Accent3 2 2 4 2 2 2 2" xfId="20470" xr:uid="{00000000-0005-0000-0000-000027500000}"/>
    <cellStyle name="40% - Accent3 2 2 4 2 2 2 3" xfId="20471" xr:uid="{00000000-0005-0000-0000-000028500000}"/>
    <cellStyle name="40% - Accent3 2 2 4 2 2 2_OATT calc" xfId="20472" xr:uid="{00000000-0005-0000-0000-000029500000}"/>
    <cellStyle name="40% - Accent3 2 2 4 2 2 3" xfId="20473" xr:uid="{00000000-0005-0000-0000-00002A500000}"/>
    <cellStyle name="40% - Accent3 2 2 4 2 2 4" xfId="20474" xr:uid="{00000000-0005-0000-0000-00002B500000}"/>
    <cellStyle name="40% - Accent3 2 2 4 2 2 5" xfId="20475" xr:uid="{00000000-0005-0000-0000-00002C500000}"/>
    <cellStyle name="40% - Accent3 2 2 4 2 2_OATT calc" xfId="20476" xr:uid="{00000000-0005-0000-0000-00002D500000}"/>
    <cellStyle name="40% - Accent3 2 2 4 2 3" xfId="20477" xr:uid="{00000000-0005-0000-0000-00002E500000}"/>
    <cellStyle name="40% - Accent3 2 2 4 2 3 2" xfId="20478" xr:uid="{00000000-0005-0000-0000-00002F500000}"/>
    <cellStyle name="40% - Accent3 2 2 4 2 3 2 2" xfId="20479" xr:uid="{00000000-0005-0000-0000-000030500000}"/>
    <cellStyle name="40% - Accent3 2 2 4 2 3 2 3" xfId="20480" xr:uid="{00000000-0005-0000-0000-000031500000}"/>
    <cellStyle name="40% - Accent3 2 2 4 2 3 2_OATT calc" xfId="20481" xr:uid="{00000000-0005-0000-0000-000032500000}"/>
    <cellStyle name="40% - Accent3 2 2 4 2 3 3" xfId="20482" xr:uid="{00000000-0005-0000-0000-000033500000}"/>
    <cellStyle name="40% - Accent3 2 2 4 2 3 4" xfId="20483" xr:uid="{00000000-0005-0000-0000-000034500000}"/>
    <cellStyle name="40% - Accent3 2 2 4 2 3_OATT calc" xfId="20484" xr:uid="{00000000-0005-0000-0000-000035500000}"/>
    <cellStyle name="40% - Accent3 2 2 4 2 4" xfId="20485" xr:uid="{00000000-0005-0000-0000-000036500000}"/>
    <cellStyle name="40% - Accent3 2 2 4 2 4 2" xfId="20486" xr:uid="{00000000-0005-0000-0000-000037500000}"/>
    <cellStyle name="40% - Accent3 2 2 4 2 4 3" xfId="20487" xr:uid="{00000000-0005-0000-0000-000038500000}"/>
    <cellStyle name="40% - Accent3 2 2 4 2 4_OATT calc" xfId="20488" xr:uid="{00000000-0005-0000-0000-000039500000}"/>
    <cellStyle name="40% - Accent3 2 2 4 2 5" xfId="20489" xr:uid="{00000000-0005-0000-0000-00003A500000}"/>
    <cellStyle name="40% - Accent3 2 2 4 2 6" xfId="20490" xr:uid="{00000000-0005-0000-0000-00003B500000}"/>
    <cellStyle name="40% - Accent3 2 2 4 2 7" xfId="20491" xr:uid="{00000000-0005-0000-0000-00003C500000}"/>
    <cellStyle name="40% - Accent3 2 2 4 2 8" xfId="20492" xr:uid="{00000000-0005-0000-0000-00003D500000}"/>
    <cellStyle name="40% - Accent3 2 2 4 2 9" xfId="20493" xr:uid="{00000000-0005-0000-0000-00003E500000}"/>
    <cellStyle name="40% - Accent3 2 2 4 2_OATT calc" xfId="20494" xr:uid="{00000000-0005-0000-0000-00003F500000}"/>
    <cellStyle name="40% - Accent3 2 2 4 3" xfId="20495" xr:uid="{00000000-0005-0000-0000-000040500000}"/>
    <cellStyle name="40% - Accent3 2 2 4 3 2" xfId="20496" xr:uid="{00000000-0005-0000-0000-000041500000}"/>
    <cellStyle name="40% - Accent3 2 2 4 3 2 2" xfId="20497" xr:uid="{00000000-0005-0000-0000-000042500000}"/>
    <cellStyle name="40% - Accent3 2 2 4 3 2 3" xfId="20498" xr:uid="{00000000-0005-0000-0000-000043500000}"/>
    <cellStyle name="40% - Accent3 2 2 4 3 2_OATT calc" xfId="20499" xr:uid="{00000000-0005-0000-0000-000044500000}"/>
    <cellStyle name="40% - Accent3 2 2 4 3 3" xfId="20500" xr:uid="{00000000-0005-0000-0000-000045500000}"/>
    <cellStyle name="40% - Accent3 2 2 4 3 4" xfId="20501" xr:uid="{00000000-0005-0000-0000-000046500000}"/>
    <cellStyle name="40% - Accent3 2 2 4 3 5" xfId="20502" xr:uid="{00000000-0005-0000-0000-000047500000}"/>
    <cellStyle name="40% - Accent3 2 2 4 3_OATT calc" xfId="20503" xr:uid="{00000000-0005-0000-0000-000048500000}"/>
    <cellStyle name="40% - Accent3 2 2 4 4" xfId="20504" xr:uid="{00000000-0005-0000-0000-000049500000}"/>
    <cellStyle name="40% - Accent3 2 2 4 4 2" xfId="20505" xr:uid="{00000000-0005-0000-0000-00004A500000}"/>
    <cellStyle name="40% - Accent3 2 2 4 4 2 2" xfId="20506" xr:uid="{00000000-0005-0000-0000-00004B500000}"/>
    <cellStyle name="40% - Accent3 2 2 4 4 2 3" xfId="20507" xr:uid="{00000000-0005-0000-0000-00004C500000}"/>
    <cellStyle name="40% - Accent3 2 2 4 4 2_OATT calc" xfId="20508" xr:uid="{00000000-0005-0000-0000-00004D500000}"/>
    <cellStyle name="40% - Accent3 2 2 4 4 3" xfId="20509" xr:uid="{00000000-0005-0000-0000-00004E500000}"/>
    <cellStyle name="40% - Accent3 2 2 4 4 4" xfId="20510" xr:uid="{00000000-0005-0000-0000-00004F500000}"/>
    <cellStyle name="40% - Accent3 2 2 4 4_OATT calc" xfId="20511" xr:uid="{00000000-0005-0000-0000-000050500000}"/>
    <cellStyle name="40% - Accent3 2 2 4 5" xfId="20512" xr:uid="{00000000-0005-0000-0000-000051500000}"/>
    <cellStyle name="40% - Accent3 2 2 4 5 2" xfId="20513" xr:uid="{00000000-0005-0000-0000-000052500000}"/>
    <cellStyle name="40% - Accent3 2 2 4 5 3" xfId="20514" xr:uid="{00000000-0005-0000-0000-000053500000}"/>
    <cellStyle name="40% - Accent3 2 2 4 5_OATT calc" xfId="20515" xr:uid="{00000000-0005-0000-0000-000054500000}"/>
    <cellStyle name="40% - Accent3 2 2 4 6" xfId="20516" xr:uid="{00000000-0005-0000-0000-000055500000}"/>
    <cellStyle name="40% - Accent3 2 2 4 7" xfId="20517" xr:uid="{00000000-0005-0000-0000-000056500000}"/>
    <cellStyle name="40% - Accent3 2 2 4 8" xfId="20518" xr:uid="{00000000-0005-0000-0000-000057500000}"/>
    <cellStyle name="40% - Accent3 2 2 4 9" xfId="20519" xr:uid="{00000000-0005-0000-0000-000058500000}"/>
    <cellStyle name="40% - Accent3 2 2 4_OATT calc" xfId="20520" xr:uid="{00000000-0005-0000-0000-000059500000}"/>
    <cellStyle name="40% - Accent3 2 2 5" xfId="20521" xr:uid="{00000000-0005-0000-0000-00005A500000}"/>
    <cellStyle name="40% - Accent3 2 2 5 10" xfId="20522" xr:uid="{00000000-0005-0000-0000-00005B500000}"/>
    <cellStyle name="40% - Accent3 2 2 5 11" xfId="20523" xr:uid="{00000000-0005-0000-0000-00005C500000}"/>
    <cellStyle name="40% - Accent3 2 2 5 2" xfId="20524" xr:uid="{00000000-0005-0000-0000-00005D500000}"/>
    <cellStyle name="40% - Accent3 2 2 5 2 2" xfId="20525" xr:uid="{00000000-0005-0000-0000-00005E500000}"/>
    <cellStyle name="40% - Accent3 2 2 5 2 2 2" xfId="20526" xr:uid="{00000000-0005-0000-0000-00005F500000}"/>
    <cellStyle name="40% - Accent3 2 2 5 2 2 3" xfId="20527" xr:uid="{00000000-0005-0000-0000-000060500000}"/>
    <cellStyle name="40% - Accent3 2 2 5 2 2_OATT calc" xfId="20528" xr:uid="{00000000-0005-0000-0000-000061500000}"/>
    <cellStyle name="40% - Accent3 2 2 5 2 3" xfId="20529" xr:uid="{00000000-0005-0000-0000-000062500000}"/>
    <cellStyle name="40% - Accent3 2 2 5 2 4" xfId="20530" xr:uid="{00000000-0005-0000-0000-000063500000}"/>
    <cellStyle name="40% - Accent3 2 2 5 2 5" xfId="20531" xr:uid="{00000000-0005-0000-0000-000064500000}"/>
    <cellStyle name="40% - Accent3 2 2 5 2_OATT calc" xfId="20532" xr:uid="{00000000-0005-0000-0000-000065500000}"/>
    <cellStyle name="40% - Accent3 2 2 5 3" xfId="20533" xr:uid="{00000000-0005-0000-0000-000066500000}"/>
    <cellStyle name="40% - Accent3 2 2 5 3 2" xfId="20534" xr:uid="{00000000-0005-0000-0000-000067500000}"/>
    <cellStyle name="40% - Accent3 2 2 5 3 2 2" xfId="20535" xr:uid="{00000000-0005-0000-0000-000068500000}"/>
    <cellStyle name="40% - Accent3 2 2 5 3 2 3" xfId="20536" xr:uid="{00000000-0005-0000-0000-000069500000}"/>
    <cellStyle name="40% - Accent3 2 2 5 3 2_OATT calc" xfId="20537" xr:uid="{00000000-0005-0000-0000-00006A500000}"/>
    <cellStyle name="40% - Accent3 2 2 5 3 3" xfId="20538" xr:uid="{00000000-0005-0000-0000-00006B500000}"/>
    <cellStyle name="40% - Accent3 2 2 5 3 4" xfId="20539" xr:uid="{00000000-0005-0000-0000-00006C500000}"/>
    <cellStyle name="40% - Accent3 2 2 5 3_OATT calc" xfId="20540" xr:uid="{00000000-0005-0000-0000-00006D500000}"/>
    <cellStyle name="40% - Accent3 2 2 5 4" xfId="20541" xr:uid="{00000000-0005-0000-0000-00006E500000}"/>
    <cellStyle name="40% - Accent3 2 2 5 4 2" xfId="20542" xr:uid="{00000000-0005-0000-0000-00006F500000}"/>
    <cellStyle name="40% - Accent3 2 2 5 4 3" xfId="20543" xr:uid="{00000000-0005-0000-0000-000070500000}"/>
    <cellStyle name="40% - Accent3 2 2 5 4_OATT calc" xfId="20544" xr:uid="{00000000-0005-0000-0000-000071500000}"/>
    <cellStyle name="40% - Accent3 2 2 5 5" xfId="20545" xr:uid="{00000000-0005-0000-0000-000072500000}"/>
    <cellStyle name="40% - Accent3 2 2 5 6" xfId="20546" xr:uid="{00000000-0005-0000-0000-000073500000}"/>
    <cellStyle name="40% - Accent3 2 2 5 7" xfId="20547" xr:uid="{00000000-0005-0000-0000-000074500000}"/>
    <cellStyle name="40% - Accent3 2 2 5 8" xfId="20548" xr:uid="{00000000-0005-0000-0000-000075500000}"/>
    <cellStyle name="40% - Accent3 2 2 5 9" xfId="20549" xr:uid="{00000000-0005-0000-0000-000076500000}"/>
    <cellStyle name="40% - Accent3 2 2 5_OATT calc" xfId="20550" xr:uid="{00000000-0005-0000-0000-000077500000}"/>
    <cellStyle name="40% - Accent3 2 2 6" xfId="20551" xr:uid="{00000000-0005-0000-0000-000078500000}"/>
    <cellStyle name="40% - Accent3 2 2 6 2" xfId="20552" xr:uid="{00000000-0005-0000-0000-000079500000}"/>
    <cellStyle name="40% - Accent3 2 2 6 2 2" xfId="20553" xr:uid="{00000000-0005-0000-0000-00007A500000}"/>
    <cellStyle name="40% - Accent3 2 2 6 2 3" xfId="20554" xr:uid="{00000000-0005-0000-0000-00007B500000}"/>
    <cellStyle name="40% - Accent3 2 2 6 2_OATT calc" xfId="20555" xr:uid="{00000000-0005-0000-0000-00007C500000}"/>
    <cellStyle name="40% - Accent3 2 2 6 3" xfId="20556" xr:uid="{00000000-0005-0000-0000-00007D500000}"/>
    <cellStyle name="40% - Accent3 2 2 6 4" xfId="20557" xr:uid="{00000000-0005-0000-0000-00007E500000}"/>
    <cellStyle name="40% - Accent3 2 2 6 5" xfId="20558" xr:uid="{00000000-0005-0000-0000-00007F500000}"/>
    <cellStyle name="40% - Accent3 2 2 6_OATT calc" xfId="20559" xr:uid="{00000000-0005-0000-0000-000080500000}"/>
    <cellStyle name="40% - Accent3 2 2 7" xfId="20560" xr:uid="{00000000-0005-0000-0000-000081500000}"/>
    <cellStyle name="40% - Accent3 2 2 7 2" xfId="20561" xr:uid="{00000000-0005-0000-0000-000082500000}"/>
    <cellStyle name="40% - Accent3 2 2 7 2 2" xfId="20562" xr:uid="{00000000-0005-0000-0000-000083500000}"/>
    <cellStyle name="40% - Accent3 2 2 7 2 3" xfId="20563" xr:uid="{00000000-0005-0000-0000-000084500000}"/>
    <cellStyle name="40% - Accent3 2 2 7 2_OATT calc" xfId="20564" xr:uid="{00000000-0005-0000-0000-000085500000}"/>
    <cellStyle name="40% - Accent3 2 2 7 3" xfId="20565" xr:uid="{00000000-0005-0000-0000-000086500000}"/>
    <cellStyle name="40% - Accent3 2 2 7 4" xfId="20566" xr:uid="{00000000-0005-0000-0000-000087500000}"/>
    <cellStyle name="40% - Accent3 2 2 7_OATT calc" xfId="20567" xr:uid="{00000000-0005-0000-0000-000088500000}"/>
    <cellStyle name="40% - Accent3 2 2 8" xfId="20568" xr:uid="{00000000-0005-0000-0000-000089500000}"/>
    <cellStyle name="40% - Accent3 2 2 8 2" xfId="20569" xr:uid="{00000000-0005-0000-0000-00008A500000}"/>
    <cellStyle name="40% - Accent3 2 2 8 2 2" xfId="20570" xr:uid="{00000000-0005-0000-0000-00008B500000}"/>
    <cellStyle name="40% - Accent3 2 2 8 2 3" xfId="20571" xr:uid="{00000000-0005-0000-0000-00008C500000}"/>
    <cellStyle name="40% - Accent3 2 2 8 2_OATT calc" xfId="20572" xr:uid="{00000000-0005-0000-0000-00008D500000}"/>
    <cellStyle name="40% - Accent3 2 2 8 3" xfId="20573" xr:uid="{00000000-0005-0000-0000-00008E500000}"/>
    <cellStyle name="40% - Accent3 2 2 8 4" xfId="20574" xr:uid="{00000000-0005-0000-0000-00008F500000}"/>
    <cellStyle name="40% - Accent3 2 2 8_OATT calc" xfId="20575" xr:uid="{00000000-0005-0000-0000-000090500000}"/>
    <cellStyle name="40% - Accent3 2 2 9" xfId="20576" xr:uid="{00000000-0005-0000-0000-000091500000}"/>
    <cellStyle name="40% - Accent3 2 2 9 2" xfId="20577" xr:uid="{00000000-0005-0000-0000-000092500000}"/>
    <cellStyle name="40% - Accent3 2 2 9 3" xfId="20578" xr:uid="{00000000-0005-0000-0000-000093500000}"/>
    <cellStyle name="40% - Accent3 2 2 9_OATT calc" xfId="20579" xr:uid="{00000000-0005-0000-0000-000094500000}"/>
    <cellStyle name="40% - Accent3 2 2_OATT calc" xfId="20580" xr:uid="{00000000-0005-0000-0000-000095500000}"/>
    <cellStyle name="40% - Accent3 2 3" xfId="20581" xr:uid="{00000000-0005-0000-0000-000096500000}"/>
    <cellStyle name="40% - Accent3 2 3 2" xfId="20582" xr:uid="{00000000-0005-0000-0000-000097500000}"/>
    <cellStyle name="40% - Accent3 2 3_OATT calc" xfId="20583" xr:uid="{00000000-0005-0000-0000-000098500000}"/>
    <cellStyle name="40% - Accent3 2 4" xfId="20584" xr:uid="{00000000-0005-0000-0000-000099500000}"/>
    <cellStyle name="40% - Accent3 2 4 10" xfId="20585" xr:uid="{00000000-0005-0000-0000-00009A500000}"/>
    <cellStyle name="40% - Accent3 2 4 11" xfId="20586" xr:uid="{00000000-0005-0000-0000-00009B500000}"/>
    <cellStyle name="40% - Accent3 2 4 12" xfId="20587" xr:uid="{00000000-0005-0000-0000-00009C500000}"/>
    <cellStyle name="40% - Accent3 2 4 2" xfId="20588" xr:uid="{00000000-0005-0000-0000-00009D500000}"/>
    <cellStyle name="40% - Accent3 2 4 2 10" xfId="20589" xr:uid="{00000000-0005-0000-0000-00009E500000}"/>
    <cellStyle name="40% - Accent3 2 4 2 11" xfId="20590" xr:uid="{00000000-0005-0000-0000-00009F500000}"/>
    <cellStyle name="40% - Accent3 2 4 2 2" xfId="20591" xr:uid="{00000000-0005-0000-0000-0000A0500000}"/>
    <cellStyle name="40% - Accent3 2 4 2 2 10" xfId="20592" xr:uid="{00000000-0005-0000-0000-0000A1500000}"/>
    <cellStyle name="40% - Accent3 2 4 2 2 11" xfId="20593" xr:uid="{00000000-0005-0000-0000-0000A2500000}"/>
    <cellStyle name="40% - Accent3 2 4 2 2 2" xfId="20594" xr:uid="{00000000-0005-0000-0000-0000A3500000}"/>
    <cellStyle name="40% - Accent3 2 4 2 2 2 2" xfId="20595" xr:uid="{00000000-0005-0000-0000-0000A4500000}"/>
    <cellStyle name="40% - Accent3 2 4 2 2 2 2 2" xfId="20596" xr:uid="{00000000-0005-0000-0000-0000A5500000}"/>
    <cellStyle name="40% - Accent3 2 4 2 2 2 2 3" xfId="20597" xr:uid="{00000000-0005-0000-0000-0000A6500000}"/>
    <cellStyle name="40% - Accent3 2 4 2 2 2 2_OATT calc" xfId="20598" xr:uid="{00000000-0005-0000-0000-0000A7500000}"/>
    <cellStyle name="40% - Accent3 2 4 2 2 2 3" xfId="20599" xr:uid="{00000000-0005-0000-0000-0000A8500000}"/>
    <cellStyle name="40% - Accent3 2 4 2 2 2 4" xfId="20600" xr:uid="{00000000-0005-0000-0000-0000A9500000}"/>
    <cellStyle name="40% - Accent3 2 4 2 2 2 5" xfId="20601" xr:uid="{00000000-0005-0000-0000-0000AA500000}"/>
    <cellStyle name="40% - Accent3 2 4 2 2 2_OATT calc" xfId="20602" xr:uid="{00000000-0005-0000-0000-0000AB500000}"/>
    <cellStyle name="40% - Accent3 2 4 2 2 3" xfId="20603" xr:uid="{00000000-0005-0000-0000-0000AC500000}"/>
    <cellStyle name="40% - Accent3 2 4 2 2 3 2" xfId="20604" xr:uid="{00000000-0005-0000-0000-0000AD500000}"/>
    <cellStyle name="40% - Accent3 2 4 2 2 3 2 2" xfId="20605" xr:uid="{00000000-0005-0000-0000-0000AE500000}"/>
    <cellStyle name="40% - Accent3 2 4 2 2 3 2 3" xfId="20606" xr:uid="{00000000-0005-0000-0000-0000AF500000}"/>
    <cellStyle name="40% - Accent3 2 4 2 2 3 2_OATT calc" xfId="20607" xr:uid="{00000000-0005-0000-0000-0000B0500000}"/>
    <cellStyle name="40% - Accent3 2 4 2 2 3 3" xfId="20608" xr:uid="{00000000-0005-0000-0000-0000B1500000}"/>
    <cellStyle name="40% - Accent3 2 4 2 2 3 4" xfId="20609" xr:uid="{00000000-0005-0000-0000-0000B2500000}"/>
    <cellStyle name="40% - Accent3 2 4 2 2 3_OATT calc" xfId="20610" xr:uid="{00000000-0005-0000-0000-0000B3500000}"/>
    <cellStyle name="40% - Accent3 2 4 2 2 4" xfId="20611" xr:uid="{00000000-0005-0000-0000-0000B4500000}"/>
    <cellStyle name="40% - Accent3 2 4 2 2 4 2" xfId="20612" xr:uid="{00000000-0005-0000-0000-0000B5500000}"/>
    <cellStyle name="40% - Accent3 2 4 2 2 4 3" xfId="20613" xr:uid="{00000000-0005-0000-0000-0000B6500000}"/>
    <cellStyle name="40% - Accent3 2 4 2 2 4_OATT calc" xfId="20614" xr:uid="{00000000-0005-0000-0000-0000B7500000}"/>
    <cellStyle name="40% - Accent3 2 4 2 2 5" xfId="20615" xr:uid="{00000000-0005-0000-0000-0000B8500000}"/>
    <cellStyle name="40% - Accent3 2 4 2 2 6" xfId="20616" xr:uid="{00000000-0005-0000-0000-0000B9500000}"/>
    <cellStyle name="40% - Accent3 2 4 2 2 7" xfId="20617" xr:uid="{00000000-0005-0000-0000-0000BA500000}"/>
    <cellStyle name="40% - Accent3 2 4 2 2 8" xfId="20618" xr:uid="{00000000-0005-0000-0000-0000BB500000}"/>
    <cellStyle name="40% - Accent3 2 4 2 2 9" xfId="20619" xr:uid="{00000000-0005-0000-0000-0000BC500000}"/>
    <cellStyle name="40% - Accent3 2 4 2 2_OATT calc" xfId="20620" xr:uid="{00000000-0005-0000-0000-0000BD500000}"/>
    <cellStyle name="40% - Accent3 2 4 2 3" xfId="20621" xr:uid="{00000000-0005-0000-0000-0000BE500000}"/>
    <cellStyle name="40% - Accent3 2 4 2 3 2" xfId="20622" xr:uid="{00000000-0005-0000-0000-0000BF500000}"/>
    <cellStyle name="40% - Accent3 2 4 2 3 2 2" xfId="20623" xr:uid="{00000000-0005-0000-0000-0000C0500000}"/>
    <cellStyle name="40% - Accent3 2 4 2 3 2 3" xfId="20624" xr:uid="{00000000-0005-0000-0000-0000C1500000}"/>
    <cellStyle name="40% - Accent3 2 4 2 3 2_OATT calc" xfId="20625" xr:uid="{00000000-0005-0000-0000-0000C2500000}"/>
    <cellStyle name="40% - Accent3 2 4 2 3 3" xfId="20626" xr:uid="{00000000-0005-0000-0000-0000C3500000}"/>
    <cellStyle name="40% - Accent3 2 4 2 3 4" xfId="20627" xr:uid="{00000000-0005-0000-0000-0000C4500000}"/>
    <cellStyle name="40% - Accent3 2 4 2 3 5" xfId="20628" xr:uid="{00000000-0005-0000-0000-0000C5500000}"/>
    <cellStyle name="40% - Accent3 2 4 2 3_OATT calc" xfId="20629" xr:uid="{00000000-0005-0000-0000-0000C6500000}"/>
    <cellStyle name="40% - Accent3 2 4 2 4" xfId="20630" xr:uid="{00000000-0005-0000-0000-0000C7500000}"/>
    <cellStyle name="40% - Accent3 2 4 2 4 2" xfId="20631" xr:uid="{00000000-0005-0000-0000-0000C8500000}"/>
    <cellStyle name="40% - Accent3 2 4 2 4 2 2" xfId="20632" xr:uid="{00000000-0005-0000-0000-0000C9500000}"/>
    <cellStyle name="40% - Accent3 2 4 2 4 2 3" xfId="20633" xr:uid="{00000000-0005-0000-0000-0000CA500000}"/>
    <cellStyle name="40% - Accent3 2 4 2 4 2_OATT calc" xfId="20634" xr:uid="{00000000-0005-0000-0000-0000CB500000}"/>
    <cellStyle name="40% - Accent3 2 4 2 4 3" xfId="20635" xr:uid="{00000000-0005-0000-0000-0000CC500000}"/>
    <cellStyle name="40% - Accent3 2 4 2 4 4" xfId="20636" xr:uid="{00000000-0005-0000-0000-0000CD500000}"/>
    <cellStyle name="40% - Accent3 2 4 2 4_OATT calc" xfId="20637" xr:uid="{00000000-0005-0000-0000-0000CE500000}"/>
    <cellStyle name="40% - Accent3 2 4 2 5" xfId="20638" xr:uid="{00000000-0005-0000-0000-0000CF500000}"/>
    <cellStyle name="40% - Accent3 2 4 2 5 2" xfId="20639" xr:uid="{00000000-0005-0000-0000-0000D0500000}"/>
    <cellStyle name="40% - Accent3 2 4 2 5 3" xfId="20640" xr:uid="{00000000-0005-0000-0000-0000D1500000}"/>
    <cellStyle name="40% - Accent3 2 4 2 5_OATT calc" xfId="20641" xr:uid="{00000000-0005-0000-0000-0000D2500000}"/>
    <cellStyle name="40% - Accent3 2 4 2 6" xfId="20642" xr:uid="{00000000-0005-0000-0000-0000D3500000}"/>
    <cellStyle name="40% - Accent3 2 4 2 7" xfId="20643" xr:uid="{00000000-0005-0000-0000-0000D4500000}"/>
    <cellStyle name="40% - Accent3 2 4 2 8" xfId="20644" xr:uid="{00000000-0005-0000-0000-0000D5500000}"/>
    <cellStyle name="40% - Accent3 2 4 2 9" xfId="20645" xr:uid="{00000000-0005-0000-0000-0000D6500000}"/>
    <cellStyle name="40% - Accent3 2 4 2_OATT calc" xfId="20646" xr:uid="{00000000-0005-0000-0000-0000D7500000}"/>
    <cellStyle name="40% - Accent3 2 4 3" xfId="20647" xr:uid="{00000000-0005-0000-0000-0000D8500000}"/>
    <cellStyle name="40% - Accent3 2 4 3 10" xfId="20648" xr:uid="{00000000-0005-0000-0000-0000D9500000}"/>
    <cellStyle name="40% - Accent3 2 4 3 11" xfId="20649" xr:uid="{00000000-0005-0000-0000-0000DA500000}"/>
    <cellStyle name="40% - Accent3 2 4 3 2" xfId="20650" xr:uid="{00000000-0005-0000-0000-0000DB500000}"/>
    <cellStyle name="40% - Accent3 2 4 3 2 2" xfId="20651" xr:uid="{00000000-0005-0000-0000-0000DC500000}"/>
    <cellStyle name="40% - Accent3 2 4 3 2 2 2" xfId="20652" xr:uid="{00000000-0005-0000-0000-0000DD500000}"/>
    <cellStyle name="40% - Accent3 2 4 3 2 2 3" xfId="20653" xr:uid="{00000000-0005-0000-0000-0000DE500000}"/>
    <cellStyle name="40% - Accent3 2 4 3 2 2_OATT calc" xfId="20654" xr:uid="{00000000-0005-0000-0000-0000DF500000}"/>
    <cellStyle name="40% - Accent3 2 4 3 2 3" xfId="20655" xr:uid="{00000000-0005-0000-0000-0000E0500000}"/>
    <cellStyle name="40% - Accent3 2 4 3 2 4" xfId="20656" xr:uid="{00000000-0005-0000-0000-0000E1500000}"/>
    <cellStyle name="40% - Accent3 2 4 3 2 5" xfId="20657" xr:uid="{00000000-0005-0000-0000-0000E2500000}"/>
    <cellStyle name="40% - Accent3 2 4 3 2_OATT calc" xfId="20658" xr:uid="{00000000-0005-0000-0000-0000E3500000}"/>
    <cellStyle name="40% - Accent3 2 4 3 3" xfId="20659" xr:uid="{00000000-0005-0000-0000-0000E4500000}"/>
    <cellStyle name="40% - Accent3 2 4 3 3 2" xfId="20660" xr:uid="{00000000-0005-0000-0000-0000E5500000}"/>
    <cellStyle name="40% - Accent3 2 4 3 3 2 2" xfId="20661" xr:uid="{00000000-0005-0000-0000-0000E6500000}"/>
    <cellStyle name="40% - Accent3 2 4 3 3 2 3" xfId="20662" xr:uid="{00000000-0005-0000-0000-0000E7500000}"/>
    <cellStyle name="40% - Accent3 2 4 3 3 2_OATT calc" xfId="20663" xr:uid="{00000000-0005-0000-0000-0000E8500000}"/>
    <cellStyle name="40% - Accent3 2 4 3 3 3" xfId="20664" xr:uid="{00000000-0005-0000-0000-0000E9500000}"/>
    <cellStyle name="40% - Accent3 2 4 3 3 4" xfId="20665" xr:uid="{00000000-0005-0000-0000-0000EA500000}"/>
    <cellStyle name="40% - Accent3 2 4 3 3_OATT calc" xfId="20666" xr:uid="{00000000-0005-0000-0000-0000EB500000}"/>
    <cellStyle name="40% - Accent3 2 4 3 4" xfId="20667" xr:uid="{00000000-0005-0000-0000-0000EC500000}"/>
    <cellStyle name="40% - Accent3 2 4 3 4 2" xfId="20668" xr:uid="{00000000-0005-0000-0000-0000ED500000}"/>
    <cellStyle name="40% - Accent3 2 4 3 4 3" xfId="20669" xr:uid="{00000000-0005-0000-0000-0000EE500000}"/>
    <cellStyle name="40% - Accent3 2 4 3 4_OATT calc" xfId="20670" xr:uid="{00000000-0005-0000-0000-0000EF500000}"/>
    <cellStyle name="40% - Accent3 2 4 3 5" xfId="20671" xr:uid="{00000000-0005-0000-0000-0000F0500000}"/>
    <cellStyle name="40% - Accent3 2 4 3 6" xfId="20672" xr:uid="{00000000-0005-0000-0000-0000F1500000}"/>
    <cellStyle name="40% - Accent3 2 4 3 7" xfId="20673" xr:uid="{00000000-0005-0000-0000-0000F2500000}"/>
    <cellStyle name="40% - Accent3 2 4 3 8" xfId="20674" xr:uid="{00000000-0005-0000-0000-0000F3500000}"/>
    <cellStyle name="40% - Accent3 2 4 3 9" xfId="20675" xr:uid="{00000000-0005-0000-0000-0000F4500000}"/>
    <cellStyle name="40% - Accent3 2 4 3_OATT calc" xfId="20676" xr:uid="{00000000-0005-0000-0000-0000F5500000}"/>
    <cellStyle name="40% - Accent3 2 4 4" xfId="20677" xr:uid="{00000000-0005-0000-0000-0000F6500000}"/>
    <cellStyle name="40% - Accent3 2 4 4 2" xfId="20678" xr:uid="{00000000-0005-0000-0000-0000F7500000}"/>
    <cellStyle name="40% - Accent3 2 4 4 2 2" xfId="20679" xr:uid="{00000000-0005-0000-0000-0000F8500000}"/>
    <cellStyle name="40% - Accent3 2 4 4 2 3" xfId="20680" xr:uid="{00000000-0005-0000-0000-0000F9500000}"/>
    <cellStyle name="40% - Accent3 2 4 4 2_OATT calc" xfId="20681" xr:uid="{00000000-0005-0000-0000-0000FA500000}"/>
    <cellStyle name="40% - Accent3 2 4 4 3" xfId="20682" xr:uid="{00000000-0005-0000-0000-0000FB500000}"/>
    <cellStyle name="40% - Accent3 2 4 4 4" xfId="20683" xr:uid="{00000000-0005-0000-0000-0000FC500000}"/>
    <cellStyle name="40% - Accent3 2 4 4 5" xfId="20684" xr:uid="{00000000-0005-0000-0000-0000FD500000}"/>
    <cellStyle name="40% - Accent3 2 4 4_OATT calc" xfId="20685" xr:uid="{00000000-0005-0000-0000-0000FE500000}"/>
    <cellStyle name="40% - Accent3 2 4 5" xfId="20686" xr:uid="{00000000-0005-0000-0000-0000FF500000}"/>
    <cellStyle name="40% - Accent3 2 4 5 2" xfId="20687" xr:uid="{00000000-0005-0000-0000-000000510000}"/>
    <cellStyle name="40% - Accent3 2 4 5 2 2" xfId="20688" xr:uid="{00000000-0005-0000-0000-000001510000}"/>
    <cellStyle name="40% - Accent3 2 4 5 2 3" xfId="20689" xr:uid="{00000000-0005-0000-0000-000002510000}"/>
    <cellStyle name="40% - Accent3 2 4 5 2_OATT calc" xfId="20690" xr:uid="{00000000-0005-0000-0000-000003510000}"/>
    <cellStyle name="40% - Accent3 2 4 5 3" xfId="20691" xr:uid="{00000000-0005-0000-0000-000004510000}"/>
    <cellStyle name="40% - Accent3 2 4 5 4" xfId="20692" xr:uid="{00000000-0005-0000-0000-000005510000}"/>
    <cellStyle name="40% - Accent3 2 4 5_OATT calc" xfId="20693" xr:uid="{00000000-0005-0000-0000-000006510000}"/>
    <cellStyle name="40% - Accent3 2 4 6" xfId="20694" xr:uid="{00000000-0005-0000-0000-000007510000}"/>
    <cellStyle name="40% - Accent3 2 4 6 2" xfId="20695" xr:uid="{00000000-0005-0000-0000-000008510000}"/>
    <cellStyle name="40% - Accent3 2 4 6 3" xfId="20696" xr:uid="{00000000-0005-0000-0000-000009510000}"/>
    <cellStyle name="40% - Accent3 2 4 6_OATT calc" xfId="20697" xr:uid="{00000000-0005-0000-0000-00000A510000}"/>
    <cellStyle name="40% - Accent3 2 4 7" xfId="20698" xr:uid="{00000000-0005-0000-0000-00000B510000}"/>
    <cellStyle name="40% - Accent3 2 4 8" xfId="20699" xr:uid="{00000000-0005-0000-0000-00000C510000}"/>
    <cellStyle name="40% - Accent3 2 4 9" xfId="20700" xr:uid="{00000000-0005-0000-0000-00000D510000}"/>
    <cellStyle name="40% - Accent3 2 4_OATT calc" xfId="20701" xr:uid="{00000000-0005-0000-0000-00000E510000}"/>
    <cellStyle name="40% - Accent3 2 5" xfId="20702" xr:uid="{00000000-0005-0000-0000-00000F510000}"/>
    <cellStyle name="40% - Accent3 2 5 2" xfId="20703" xr:uid="{00000000-0005-0000-0000-000010510000}"/>
    <cellStyle name="40% - Accent3 2 5 2 2" xfId="20704" xr:uid="{00000000-0005-0000-0000-000011510000}"/>
    <cellStyle name="40% - Accent3 2 5 2 3" xfId="20705" xr:uid="{00000000-0005-0000-0000-000012510000}"/>
    <cellStyle name="40% - Accent3 2 5 2_OATT calc" xfId="20706" xr:uid="{00000000-0005-0000-0000-000013510000}"/>
    <cellStyle name="40% - Accent3 2 5 3" xfId="20707" xr:uid="{00000000-0005-0000-0000-000014510000}"/>
    <cellStyle name="40% - Accent3 2 5 4" xfId="20708" xr:uid="{00000000-0005-0000-0000-000015510000}"/>
    <cellStyle name="40% - Accent3 2 5 5" xfId="20709" xr:uid="{00000000-0005-0000-0000-000016510000}"/>
    <cellStyle name="40% - Accent3 2 5_OATT calc" xfId="20710" xr:uid="{00000000-0005-0000-0000-000017510000}"/>
    <cellStyle name="40% - Accent3 2 6" xfId="20711" xr:uid="{00000000-0005-0000-0000-000018510000}"/>
    <cellStyle name="40% - Accent3 2 6 2" xfId="20712" xr:uid="{00000000-0005-0000-0000-000019510000}"/>
    <cellStyle name="40% - Accent3 2 6 2 2" xfId="20713" xr:uid="{00000000-0005-0000-0000-00001A510000}"/>
    <cellStyle name="40% - Accent3 2 6 2 3" xfId="20714" xr:uid="{00000000-0005-0000-0000-00001B510000}"/>
    <cellStyle name="40% - Accent3 2 6 2_OATT calc" xfId="20715" xr:uid="{00000000-0005-0000-0000-00001C510000}"/>
    <cellStyle name="40% - Accent3 2 6 3" xfId="20716" xr:uid="{00000000-0005-0000-0000-00001D510000}"/>
    <cellStyle name="40% - Accent3 2 6 4" xfId="20717" xr:uid="{00000000-0005-0000-0000-00001E510000}"/>
    <cellStyle name="40% - Accent3 2 6_OATT calc" xfId="20718" xr:uid="{00000000-0005-0000-0000-00001F510000}"/>
    <cellStyle name="40% - Accent3 2 7" xfId="20719" xr:uid="{00000000-0005-0000-0000-000020510000}"/>
    <cellStyle name="40% - Accent3 2 7 2" xfId="20720" xr:uid="{00000000-0005-0000-0000-000021510000}"/>
    <cellStyle name="40% - Accent3 2 7 3" xfId="20721" xr:uid="{00000000-0005-0000-0000-000022510000}"/>
    <cellStyle name="40% - Accent3 2 7_OATT calc" xfId="20722" xr:uid="{00000000-0005-0000-0000-000023510000}"/>
    <cellStyle name="40% - Accent3 2 8" xfId="20723" xr:uid="{00000000-0005-0000-0000-000024510000}"/>
    <cellStyle name="40% - Accent3 2 9" xfId="20724" xr:uid="{00000000-0005-0000-0000-000025510000}"/>
    <cellStyle name="40% - Accent3 2_OATT calc" xfId="20725" xr:uid="{00000000-0005-0000-0000-000026510000}"/>
    <cellStyle name="40% - Accent3 20" xfId="20726" xr:uid="{00000000-0005-0000-0000-000027510000}"/>
    <cellStyle name="40% - Accent3 3" xfId="20727" xr:uid="{00000000-0005-0000-0000-000028510000}"/>
    <cellStyle name="40% - Accent3 3 10" xfId="20728" xr:uid="{00000000-0005-0000-0000-000029510000}"/>
    <cellStyle name="40% - Accent3 3 11" xfId="20729" xr:uid="{00000000-0005-0000-0000-00002A510000}"/>
    <cellStyle name="40% - Accent3 3 12" xfId="20730" xr:uid="{00000000-0005-0000-0000-00002B510000}"/>
    <cellStyle name="40% - Accent3 3 13" xfId="20731" xr:uid="{00000000-0005-0000-0000-00002C510000}"/>
    <cellStyle name="40% - Accent3 3 14" xfId="20732" xr:uid="{00000000-0005-0000-0000-00002D510000}"/>
    <cellStyle name="40% - Accent3 3 15" xfId="20733" xr:uid="{00000000-0005-0000-0000-00002E510000}"/>
    <cellStyle name="40% - Accent3 3 16" xfId="20734" xr:uid="{00000000-0005-0000-0000-00002F510000}"/>
    <cellStyle name="40% - Accent3 3 17" xfId="55181" xr:uid="{00000000-0005-0000-0000-000030510000}"/>
    <cellStyle name="40% - Accent3 3 18" xfId="55379" xr:uid="{00000000-0005-0000-0000-000031510000}"/>
    <cellStyle name="40% - Accent3 3 2" xfId="20735" xr:uid="{00000000-0005-0000-0000-000032510000}"/>
    <cellStyle name="40% - Accent3 3 2 10" xfId="20736" xr:uid="{00000000-0005-0000-0000-000033510000}"/>
    <cellStyle name="40% - Accent3 3 2 11" xfId="20737" xr:uid="{00000000-0005-0000-0000-000034510000}"/>
    <cellStyle name="40% - Accent3 3 2 12" xfId="20738" xr:uid="{00000000-0005-0000-0000-000035510000}"/>
    <cellStyle name="40% - Accent3 3 2 13" xfId="20739" xr:uid="{00000000-0005-0000-0000-000036510000}"/>
    <cellStyle name="40% - Accent3 3 2 14" xfId="20740" xr:uid="{00000000-0005-0000-0000-000037510000}"/>
    <cellStyle name="40% - Accent3 3 2 2" xfId="20741" xr:uid="{00000000-0005-0000-0000-000038510000}"/>
    <cellStyle name="40% - Accent3 3 2 2 10" xfId="20742" xr:uid="{00000000-0005-0000-0000-000039510000}"/>
    <cellStyle name="40% - Accent3 3 2 2 11" xfId="20743" xr:uid="{00000000-0005-0000-0000-00003A510000}"/>
    <cellStyle name="40% - Accent3 3 2 2 12" xfId="20744" xr:uid="{00000000-0005-0000-0000-00003B510000}"/>
    <cellStyle name="40% - Accent3 3 2 2 2" xfId="20745" xr:uid="{00000000-0005-0000-0000-00003C510000}"/>
    <cellStyle name="40% - Accent3 3 2 2 2 10" xfId="20746" xr:uid="{00000000-0005-0000-0000-00003D510000}"/>
    <cellStyle name="40% - Accent3 3 2 2 2 11" xfId="20747" xr:uid="{00000000-0005-0000-0000-00003E510000}"/>
    <cellStyle name="40% - Accent3 3 2 2 2 2" xfId="20748" xr:uid="{00000000-0005-0000-0000-00003F510000}"/>
    <cellStyle name="40% - Accent3 3 2 2 2 2 10" xfId="20749" xr:uid="{00000000-0005-0000-0000-000040510000}"/>
    <cellStyle name="40% - Accent3 3 2 2 2 2 11" xfId="20750" xr:uid="{00000000-0005-0000-0000-000041510000}"/>
    <cellStyle name="40% - Accent3 3 2 2 2 2 2" xfId="20751" xr:uid="{00000000-0005-0000-0000-000042510000}"/>
    <cellStyle name="40% - Accent3 3 2 2 2 2 2 2" xfId="20752" xr:uid="{00000000-0005-0000-0000-000043510000}"/>
    <cellStyle name="40% - Accent3 3 2 2 2 2 2 2 2" xfId="20753" xr:uid="{00000000-0005-0000-0000-000044510000}"/>
    <cellStyle name="40% - Accent3 3 2 2 2 2 2 2 3" xfId="20754" xr:uid="{00000000-0005-0000-0000-000045510000}"/>
    <cellStyle name="40% - Accent3 3 2 2 2 2 2 2_OATT calc" xfId="20755" xr:uid="{00000000-0005-0000-0000-000046510000}"/>
    <cellStyle name="40% - Accent3 3 2 2 2 2 2 3" xfId="20756" xr:uid="{00000000-0005-0000-0000-000047510000}"/>
    <cellStyle name="40% - Accent3 3 2 2 2 2 2 4" xfId="20757" xr:uid="{00000000-0005-0000-0000-000048510000}"/>
    <cellStyle name="40% - Accent3 3 2 2 2 2 2 5" xfId="20758" xr:uid="{00000000-0005-0000-0000-000049510000}"/>
    <cellStyle name="40% - Accent3 3 2 2 2 2 2_OATT calc" xfId="20759" xr:uid="{00000000-0005-0000-0000-00004A510000}"/>
    <cellStyle name="40% - Accent3 3 2 2 2 2 3" xfId="20760" xr:uid="{00000000-0005-0000-0000-00004B510000}"/>
    <cellStyle name="40% - Accent3 3 2 2 2 2 3 2" xfId="20761" xr:uid="{00000000-0005-0000-0000-00004C510000}"/>
    <cellStyle name="40% - Accent3 3 2 2 2 2 3 2 2" xfId="20762" xr:uid="{00000000-0005-0000-0000-00004D510000}"/>
    <cellStyle name="40% - Accent3 3 2 2 2 2 3 2 3" xfId="20763" xr:uid="{00000000-0005-0000-0000-00004E510000}"/>
    <cellStyle name="40% - Accent3 3 2 2 2 2 3 2_OATT calc" xfId="20764" xr:uid="{00000000-0005-0000-0000-00004F510000}"/>
    <cellStyle name="40% - Accent3 3 2 2 2 2 3 3" xfId="20765" xr:uid="{00000000-0005-0000-0000-000050510000}"/>
    <cellStyle name="40% - Accent3 3 2 2 2 2 3 4" xfId="20766" xr:uid="{00000000-0005-0000-0000-000051510000}"/>
    <cellStyle name="40% - Accent3 3 2 2 2 2 3_OATT calc" xfId="20767" xr:uid="{00000000-0005-0000-0000-000052510000}"/>
    <cellStyle name="40% - Accent3 3 2 2 2 2 4" xfId="20768" xr:uid="{00000000-0005-0000-0000-000053510000}"/>
    <cellStyle name="40% - Accent3 3 2 2 2 2 4 2" xfId="20769" xr:uid="{00000000-0005-0000-0000-000054510000}"/>
    <cellStyle name="40% - Accent3 3 2 2 2 2 4 3" xfId="20770" xr:uid="{00000000-0005-0000-0000-000055510000}"/>
    <cellStyle name="40% - Accent3 3 2 2 2 2 4_OATT calc" xfId="20771" xr:uid="{00000000-0005-0000-0000-000056510000}"/>
    <cellStyle name="40% - Accent3 3 2 2 2 2 5" xfId="20772" xr:uid="{00000000-0005-0000-0000-000057510000}"/>
    <cellStyle name="40% - Accent3 3 2 2 2 2 6" xfId="20773" xr:uid="{00000000-0005-0000-0000-000058510000}"/>
    <cellStyle name="40% - Accent3 3 2 2 2 2 7" xfId="20774" xr:uid="{00000000-0005-0000-0000-000059510000}"/>
    <cellStyle name="40% - Accent3 3 2 2 2 2 8" xfId="20775" xr:uid="{00000000-0005-0000-0000-00005A510000}"/>
    <cellStyle name="40% - Accent3 3 2 2 2 2 9" xfId="20776" xr:uid="{00000000-0005-0000-0000-00005B510000}"/>
    <cellStyle name="40% - Accent3 3 2 2 2 2_OATT calc" xfId="20777" xr:uid="{00000000-0005-0000-0000-00005C510000}"/>
    <cellStyle name="40% - Accent3 3 2 2 2 3" xfId="20778" xr:uid="{00000000-0005-0000-0000-00005D510000}"/>
    <cellStyle name="40% - Accent3 3 2 2 2 3 2" xfId="20779" xr:uid="{00000000-0005-0000-0000-00005E510000}"/>
    <cellStyle name="40% - Accent3 3 2 2 2 3 2 2" xfId="20780" xr:uid="{00000000-0005-0000-0000-00005F510000}"/>
    <cellStyle name="40% - Accent3 3 2 2 2 3 2 3" xfId="20781" xr:uid="{00000000-0005-0000-0000-000060510000}"/>
    <cellStyle name="40% - Accent3 3 2 2 2 3 2_OATT calc" xfId="20782" xr:uid="{00000000-0005-0000-0000-000061510000}"/>
    <cellStyle name="40% - Accent3 3 2 2 2 3 3" xfId="20783" xr:uid="{00000000-0005-0000-0000-000062510000}"/>
    <cellStyle name="40% - Accent3 3 2 2 2 3 4" xfId="20784" xr:uid="{00000000-0005-0000-0000-000063510000}"/>
    <cellStyle name="40% - Accent3 3 2 2 2 3 5" xfId="20785" xr:uid="{00000000-0005-0000-0000-000064510000}"/>
    <cellStyle name="40% - Accent3 3 2 2 2 3_OATT calc" xfId="20786" xr:uid="{00000000-0005-0000-0000-000065510000}"/>
    <cellStyle name="40% - Accent3 3 2 2 2 4" xfId="20787" xr:uid="{00000000-0005-0000-0000-000066510000}"/>
    <cellStyle name="40% - Accent3 3 2 2 2 4 2" xfId="20788" xr:uid="{00000000-0005-0000-0000-000067510000}"/>
    <cellStyle name="40% - Accent3 3 2 2 2 4 2 2" xfId="20789" xr:uid="{00000000-0005-0000-0000-000068510000}"/>
    <cellStyle name="40% - Accent3 3 2 2 2 4 2 3" xfId="20790" xr:uid="{00000000-0005-0000-0000-000069510000}"/>
    <cellStyle name="40% - Accent3 3 2 2 2 4 2_OATT calc" xfId="20791" xr:uid="{00000000-0005-0000-0000-00006A510000}"/>
    <cellStyle name="40% - Accent3 3 2 2 2 4 3" xfId="20792" xr:uid="{00000000-0005-0000-0000-00006B510000}"/>
    <cellStyle name="40% - Accent3 3 2 2 2 4 4" xfId="20793" xr:uid="{00000000-0005-0000-0000-00006C510000}"/>
    <cellStyle name="40% - Accent3 3 2 2 2 4_OATT calc" xfId="20794" xr:uid="{00000000-0005-0000-0000-00006D510000}"/>
    <cellStyle name="40% - Accent3 3 2 2 2 5" xfId="20795" xr:uid="{00000000-0005-0000-0000-00006E510000}"/>
    <cellStyle name="40% - Accent3 3 2 2 2 5 2" xfId="20796" xr:uid="{00000000-0005-0000-0000-00006F510000}"/>
    <cellStyle name="40% - Accent3 3 2 2 2 5 3" xfId="20797" xr:uid="{00000000-0005-0000-0000-000070510000}"/>
    <cellStyle name="40% - Accent3 3 2 2 2 5_OATT calc" xfId="20798" xr:uid="{00000000-0005-0000-0000-000071510000}"/>
    <cellStyle name="40% - Accent3 3 2 2 2 6" xfId="20799" xr:uid="{00000000-0005-0000-0000-000072510000}"/>
    <cellStyle name="40% - Accent3 3 2 2 2 7" xfId="20800" xr:uid="{00000000-0005-0000-0000-000073510000}"/>
    <cellStyle name="40% - Accent3 3 2 2 2 8" xfId="20801" xr:uid="{00000000-0005-0000-0000-000074510000}"/>
    <cellStyle name="40% - Accent3 3 2 2 2 9" xfId="20802" xr:uid="{00000000-0005-0000-0000-000075510000}"/>
    <cellStyle name="40% - Accent3 3 2 2 2_OATT calc" xfId="20803" xr:uid="{00000000-0005-0000-0000-000076510000}"/>
    <cellStyle name="40% - Accent3 3 2 2 3" xfId="20804" xr:uid="{00000000-0005-0000-0000-000077510000}"/>
    <cellStyle name="40% - Accent3 3 2 2 3 10" xfId="20805" xr:uid="{00000000-0005-0000-0000-000078510000}"/>
    <cellStyle name="40% - Accent3 3 2 2 3 11" xfId="20806" xr:uid="{00000000-0005-0000-0000-000079510000}"/>
    <cellStyle name="40% - Accent3 3 2 2 3 2" xfId="20807" xr:uid="{00000000-0005-0000-0000-00007A510000}"/>
    <cellStyle name="40% - Accent3 3 2 2 3 2 2" xfId="20808" xr:uid="{00000000-0005-0000-0000-00007B510000}"/>
    <cellStyle name="40% - Accent3 3 2 2 3 2 2 2" xfId="20809" xr:uid="{00000000-0005-0000-0000-00007C510000}"/>
    <cellStyle name="40% - Accent3 3 2 2 3 2 2 3" xfId="20810" xr:uid="{00000000-0005-0000-0000-00007D510000}"/>
    <cellStyle name="40% - Accent3 3 2 2 3 2 2_OATT calc" xfId="20811" xr:uid="{00000000-0005-0000-0000-00007E510000}"/>
    <cellStyle name="40% - Accent3 3 2 2 3 2 3" xfId="20812" xr:uid="{00000000-0005-0000-0000-00007F510000}"/>
    <cellStyle name="40% - Accent3 3 2 2 3 2 4" xfId="20813" xr:uid="{00000000-0005-0000-0000-000080510000}"/>
    <cellStyle name="40% - Accent3 3 2 2 3 2 5" xfId="20814" xr:uid="{00000000-0005-0000-0000-000081510000}"/>
    <cellStyle name="40% - Accent3 3 2 2 3 2_OATT calc" xfId="20815" xr:uid="{00000000-0005-0000-0000-000082510000}"/>
    <cellStyle name="40% - Accent3 3 2 2 3 3" xfId="20816" xr:uid="{00000000-0005-0000-0000-000083510000}"/>
    <cellStyle name="40% - Accent3 3 2 2 3 3 2" xfId="20817" xr:uid="{00000000-0005-0000-0000-000084510000}"/>
    <cellStyle name="40% - Accent3 3 2 2 3 3 2 2" xfId="20818" xr:uid="{00000000-0005-0000-0000-000085510000}"/>
    <cellStyle name="40% - Accent3 3 2 2 3 3 2 3" xfId="20819" xr:uid="{00000000-0005-0000-0000-000086510000}"/>
    <cellStyle name="40% - Accent3 3 2 2 3 3 2_OATT calc" xfId="20820" xr:uid="{00000000-0005-0000-0000-000087510000}"/>
    <cellStyle name="40% - Accent3 3 2 2 3 3 3" xfId="20821" xr:uid="{00000000-0005-0000-0000-000088510000}"/>
    <cellStyle name="40% - Accent3 3 2 2 3 3 4" xfId="20822" xr:uid="{00000000-0005-0000-0000-000089510000}"/>
    <cellStyle name="40% - Accent3 3 2 2 3 3_OATT calc" xfId="20823" xr:uid="{00000000-0005-0000-0000-00008A510000}"/>
    <cellStyle name="40% - Accent3 3 2 2 3 4" xfId="20824" xr:uid="{00000000-0005-0000-0000-00008B510000}"/>
    <cellStyle name="40% - Accent3 3 2 2 3 4 2" xfId="20825" xr:uid="{00000000-0005-0000-0000-00008C510000}"/>
    <cellStyle name="40% - Accent3 3 2 2 3 4 3" xfId="20826" xr:uid="{00000000-0005-0000-0000-00008D510000}"/>
    <cellStyle name="40% - Accent3 3 2 2 3 4_OATT calc" xfId="20827" xr:uid="{00000000-0005-0000-0000-00008E510000}"/>
    <cellStyle name="40% - Accent3 3 2 2 3 5" xfId="20828" xr:uid="{00000000-0005-0000-0000-00008F510000}"/>
    <cellStyle name="40% - Accent3 3 2 2 3 6" xfId="20829" xr:uid="{00000000-0005-0000-0000-000090510000}"/>
    <cellStyle name="40% - Accent3 3 2 2 3 7" xfId="20830" xr:uid="{00000000-0005-0000-0000-000091510000}"/>
    <cellStyle name="40% - Accent3 3 2 2 3 8" xfId="20831" xr:uid="{00000000-0005-0000-0000-000092510000}"/>
    <cellStyle name="40% - Accent3 3 2 2 3 9" xfId="20832" xr:uid="{00000000-0005-0000-0000-000093510000}"/>
    <cellStyle name="40% - Accent3 3 2 2 3_OATT calc" xfId="20833" xr:uid="{00000000-0005-0000-0000-000094510000}"/>
    <cellStyle name="40% - Accent3 3 2 2 4" xfId="20834" xr:uid="{00000000-0005-0000-0000-000095510000}"/>
    <cellStyle name="40% - Accent3 3 2 2 4 2" xfId="20835" xr:uid="{00000000-0005-0000-0000-000096510000}"/>
    <cellStyle name="40% - Accent3 3 2 2 4 2 2" xfId="20836" xr:uid="{00000000-0005-0000-0000-000097510000}"/>
    <cellStyle name="40% - Accent3 3 2 2 4 2 3" xfId="20837" xr:uid="{00000000-0005-0000-0000-000098510000}"/>
    <cellStyle name="40% - Accent3 3 2 2 4 2_OATT calc" xfId="20838" xr:uid="{00000000-0005-0000-0000-000099510000}"/>
    <cellStyle name="40% - Accent3 3 2 2 4 3" xfId="20839" xr:uid="{00000000-0005-0000-0000-00009A510000}"/>
    <cellStyle name="40% - Accent3 3 2 2 4 4" xfId="20840" xr:uid="{00000000-0005-0000-0000-00009B510000}"/>
    <cellStyle name="40% - Accent3 3 2 2 4 5" xfId="20841" xr:uid="{00000000-0005-0000-0000-00009C510000}"/>
    <cellStyle name="40% - Accent3 3 2 2 4_OATT calc" xfId="20842" xr:uid="{00000000-0005-0000-0000-00009D510000}"/>
    <cellStyle name="40% - Accent3 3 2 2 5" xfId="20843" xr:uid="{00000000-0005-0000-0000-00009E510000}"/>
    <cellStyle name="40% - Accent3 3 2 2 5 2" xfId="20844" xr:uid="{00000000-0005-0000-0000-00009F510000}"/>
    <cellStyle name="40% - Accent3 3 2 2 5 2 2" xfId="20845" xr:uid="{00000000-0005-0000-0000-0000A0510000}"/>
    <cellStyle name="40% - Accent3 3 2 2 5 2 3" xfId="20846" xr:uid="{00000000-0005-0000-0000-0000A1510000}"/>
    <cellStyle name="40% - Accent3 3 2 2 5 2_OATT calc" xfId="20847" xr:uid="{00000000-0005-0000-0000-0000A2510000}"/>
    <cellStyle name="40% - Accent3 3 2 2 5 3" xfId="20848" xr:uid="{00000000-0005-0000-0000-0000A3510000}"/>
    <cellStyle name="40% - Accent3 3 2 2 5 4" xfId="20849" xr:uid="{00000000-0005-0000-0000-0000A4510000}"/>
    <cellStyle name="40% - Accent3 3 2 2 5_OATT calc" xfId="20850" xr:uid="{00000000-0005-0000-0000-0000A5510000}"/>
    <cellStyle name="40% - Accent3 3 2 2 6" xfId="20851" xr:uid="{00000000-0005-0000-0000-0000A6510000}"/>
    <cellStyle name="40% - Accent3 3 2 2 6 2" xfId="20852" xr:uid="{00000000-0005-0000-0000-0000A7510000}"/>
    <cellStyle name="40% - Accent3 3 2 2 6 3" xfId="20853" xr:uid="{00000000-0005-0000-0000-0000A8510000}"/>
    <cellStyle name="40% - Accent3 3 2 2 6_OATT calc" xfId="20854" xr:uid="{00000000-0005-0000-0000-0000A9510000}"/>
    <cellStyle name="40% - Accent3 3 2 2 7" xfId="20855" xr:uid="{00000000-0005-0000-0000-0000AA510000}"/>
    <cellStyle name="40% - Accent3 3 2 2 8" xfId="20856" xr:uid="{00000000-0005-0000-0000-0000AB510000}"/>
    <cellStyle name="40% - Accent3 3 2 2 9" xfId="20857" xr:uid="{00000000-0005-0000-0000-0000AC510000}"/>
    <cellStyle name="40% - Accent3 3 2 2_OATT calc" xfId="20858" xr:uid="{00000000-0005-0000-0000-0000AD510000}"/>
    <cellStyle name="40% - Accent3 3 2 3" xfId="20859" xr:uid="{00000000-0005-0000-0000-0000AE510000}"/>
    <cellStyle name="40% - Accent3 3 2 3 10" xfId="20860" xr:uid="{00000000-0005-0000-0000-0000AF510000}"/>
    <cellStyle name="40% - Accent3 3 2 3 11" xfId="20861" xr:uid="{00000000-0005-0000-0000-0000B0510000}"/>
    <cellStyle name="40% - Accent3 3 2 3 12" xfId="20862" xr:uid="{00000000-0005-0000-0000-0000B1510000}"/>
    <cellStyle name="40% - Accent3 3 2 3 2" xfId="20863" xr:uid="{00000000-0005-0000-0000-0000B2510000}"/>
    <cellStyle name="40% - Accent3 3 2 3 2 10" xfId="20864" xr:uid="{00000000-0005-0000-0000-0000B3510000}"/>
    <cellStyle name="40% - Accent3 3 2 3 2 11" xfId="20865" xr:uid="{00000000-0005-0000-0000-0000B4510000}"/>
    <cellStyle name="40% - Accent3 3 2 3 2 2" xfId="20866" xr:uid="{00000000-0005-0000-0000-0000B5510000}"/>
    <cellStyle name="40% - Accent3 3 2 3 2 2 10" xfId="20867" xr:uid="{00000000-0005-0000-0000-0000B6510000}"/>
    <cellStyle name="40% - Accent3 3 2 3 2 2 11" xfId="20868" xr:uid="{00000000-0005-0000-0000-0000B7510000}"/>
    <cellStyle name="40% - Accent3 3 2 3 2 2 2" xfId="20869" xr:uid="{00000000-0005-0000-0000-0000B8510000}"/>
    <cellStyle name="40% - Accent3 3 2 3 2 2 2 2" xfId="20870" xr:uid="{00000000-0005-0000-0000-0000B9510000}"/>
    <cellStyle name="40% - Accent3 3 2 3 2 2 2 2 2" xfId="20871" xr:uid="{00000000-0005-0000-0000-0000BA510000}"/>
    <cellStyle name="40% - Accent3 3 2 3 2 2 2 2 3" xfId="20872" xr:uid="{00000000-0005-0000-0000-0000BB510000}"/>
    <cellStyle name="40% - Accent3 3 2 3 2 2 2 2_OATT calc" xfId="20873" xr:uid="{00000000-0005-0000-0000-0000BC510000}"/>
    <cellStyle name="40% - Accent3 3 2 3 2 2 2 3" xfId="20874" xr:uid="{00000000-0005-0000-0000-0000BD510000}"/>
    <cellStyle name="40% - Accent3 3 2 3 2 2 2 4" xfId="20875" xr:uid="{00000000-0005-0000-0000-0000BE510000}"/>
    <cellStyle name="40% - Accent3 3 2 3 2 2 2 5" xfId="20876" xr:uid="{00000000-0005-0000-0000-0000BF510000}"/>
    <cellStyle name="40% - Accent3 3 2 3 2 2 2_OATT calc" xfId="20877" xr:uid="{00000000-0005-0000-0000-0000C0510000}"/>
    <cellStyle name="40% - Accent3 3 2 3 2 2 3" xfId="20878" xr:uid="{00000000-0005-0000-0000-0000C1510000}"/>
    <cellStyle name="40% - Accent3 3 2 3 2 2 3 2" xfId="20879" xr:uid="{00000000-0005-0000-0000-0000C2510000}"/>
    <cellStyle name="40% - Accent3 3 2 3 2 2 3 2 2" xfId="20880" xr:uid="{00000000-0005-0000-0000-0000C3510000}"/>
    <cellStyle name="40% - Accent3 3 2 3 2 2 3 2 3" xfId="20881" xr:uid="{00000000-0005-0000-0000-0000C4510000}"/>
    <cellStyle name="40% - Accent3 3 2 3 2 2 3 2_OATT calc" xfId="20882" xr:uid="{00000000-0005-0000-0000-0000C5510000}"/>
    <cellStyle name="40% - Accent3 3 2 3 2 2 3 3" xfId="20883" xr:uid="{00000000-0005-0000-0000-0000C6510000}"/>
    <cellStyle name="40% - Accent3 3 2 3 2 2 3 4" xfId="20884" xr:uid="{00000000-0005-0000-0000-0000C7510000}"/>
    <cellStyle name="40% - Accent3 3 2 3 2 2 3_OATT calc" xfId="20885" xr:uid="{00000000-0005-0000-0000-0000C8510000}"/>
    <cellStyle name="40% - Accent3 3 2 3 2 2 4" xfId="20886" xr:uid="{00000000-0005-0000-0000-0000C9510000}"/>
    <cellStyle name="40% - Accent3 3 2 3 2 2 4 2" xfId="20887" xr:uid="{00000000-0005-0000-0000-0000CA510000}"/>
    <cellStyle name="40% - Accent3 3 2 3 2 2 4 3" xfId="20888" xr:uid="{00000000-0005-0000-0000-0000CB510000}"/>
    <cellStyle name="40% - Accent3 3 2 3 2 2 4_OATT calc" xfId="20889" xr:uid="{00000000-0005-0000-0000-0000CC510000}"/>
    <cellStyle name="40% - Accent3 3 2 3 2 2 5" xfId="20890" xr:uid="{00000000-0005-0000-0000-0000CD510000}"/>
    <cellStyle name="40% - Accent3 3 2 3 2 2 6" xfId="20891" xr:uid="{00000000-0005-0000-0000-0000CE510000}"/>
    <cellStyle name="40% - Accent3 3 2 3 2 2 7" xfId="20892" xr:uid="{00000000-0005-0000-0000-0000CF510000}"/>
    <cellStyle name="40% - Accent3 3 2 3 2 2 8" xfId="20893" xr:uid="{00000000-0005-0000-0000-0000D0510000}"/>
    <cellStyle name="40% - Accent3 3 2 3 2 2 9" xfId="20894" xr:uid="{00000000-0005-0000-0000-0000D1510000}"/>
    <cellStyle name="40% - Accent3 3 2 3 2 2_OATT calc" xfId="20895" xr:uid="{00000000-0005-0000-0000-0000D2510000}"/>
    <cellStyle name="40% - Accent3 3 2 3 2 3" xfId="20896" xr:uid="{00000000-0005-0000-0000-0000D3510000}"/>
    <cellStyle name="40% - Accent3 3 2 3 2 3 2" xfId="20897" xr:uid="{00000000-0005-0000-0000-0000D4510000}"/>
    <cellStyle name="40% - Accent3 3 2 3 2 3 2 2" xfId="20898" xr:uid="{00000000-0005-0000-0000-0000D5510000}"/>
    <cellStyle name="40% - Accent3 3 2 3 2 3 2 3" xfId="20899" xr:uid="{00000000-0005-0000-0000-0000D6510000}"/>
    <cellStyle name="40% - Accent3 3 2 3 2 3 2_OATT calc" xfId="20900" xr:uid="{00000000-0005-0000-0000-0000D7510000}"/>
    <cellStyle name="40% - Accent3 3 2 3 2 3 3" xfId="20901" xr:uid="{00000000-0005-0000-0000-0000D8510000}"/>
    <cellStyle name="40% - Accent3 3 2 3 2 3 4" xfId="20902" xr:uid="{00000000-0005-0000-0000-0000D9510000}"/>
    <cellStyle name="40% - Accent3 3 2 3 2 3 5" xfId="20903" xr:uid="{00000000-0005-0000-0000-0000DA510000}"/>
    <cellStyle name="40% - Accent3 3 2 3 2 3_OATT calc" xfId="20904" xr:uid="{00000000-0005-0000-0000-0000DB510000}"/>
    <cellStyle name="40% - Accent3 3 2 3 2 4" xfId="20905" xr:uid="{00000000-0005-0000-0000-0000DC510000}"/>
    <cellStyle name="40% - Accent3 3 2 3 2 4 2" xfId="20906" xr:uid="{00000000-0005-0000-0000-0000DD510000}"/>
    <cellStyle name="40% - Accent3 3 2 3 2 4 2 2" xfId="20907" xr:uid="{00000000-0005-0000-0000-0000DE510000}"/>
    <cellStyle name="40% - Accent3 3 2 3 2 4 2 3" xfId="20908" xr:uid="{00000000-0005-0000-0000-0000DF510000}"/>
    <cellStyle name="40% - Accent3 3 2 3 2 4 2_OATT calc" xfId="20909" xr:uid="{00000000-0005-0000-0000-0000E0510000}"/>
    <cellStyle name="40% - Accent3 3 2 3 2 4 3" xfId="20910" xr:uid="{00000000-0005-0000-0000-0000E1510000}"/>
    <cellStyle name="40% - Accent3 3 2 3 2 4 4" xfId="20911" xr:uid="{00000000-0005-0000-0000-0000E2510000}"/>
    <cellStyle name="40% - Accent3 3 2 3 2 4_OATT calc" xfId="20912" xr:uid="{00000000-0005-0000-0000-0000E3510000}"/>
    <cellStyle name="40% - Accent3 3 2 3 2 5" xfId="20913" xr:uid="{00000000-0005-0000-0000-0000E4510000}"/>
    <cellStyle name="40% - Accent3 3 2 3 2 5 2" xfId="20914" xr:uid="{00000000-0005-0000-0000-0000E5510000}"/>
    <cellStyle name="40% - Accent3 3 2 3 2 5 3" xfId="20915" xr:uid="{00000000-0005-0000-0000-0000E6510000}"/>
    <cellStyle name="40% - Accent3 3 2 3 2 5_OATT calc" xfId="20916" xr:uid="{00000000-0005-0000-0000-0000E7510000}"/>
    <cellStyle name="40% - Accent3 3 2 3 2 6" xfId="20917" xr:uid="{00000000-0005-0000-0000-0000E8510000}"/>
    <cellStyle name="40% - Accent3 3 2 3 2 7" xfId="20918" xr:uid="{00000000-0005-0000-0000-0000E9510000}"/>
    <cellStyle name="40% - Accent3 3 2 3 2 8" xfId="20919" xr:uid="{00000000-0005-0000-0000-0000EA510000}"/>
    <cellStyle name="40% - Accent3 3 2 3 2 9" xfId="20920" xr:uid="{00000000-0005-0000-0000-0000EB510000}"/>
    <cellStyle name="40% - Accent3 3 2 3 2_OATT calc" xfId="20921" xr:uid="{00000000-0005-0000-0000-0000EC510000}"/>
    <cellStyle name="40% - Accent3 3 2 3 3" xfId="20922" xr:uid="{00000000-0005-0000-0000-0000ED510000}"/>
    <cellStyle name="40% - Accent3 3 2 3 3 10" xfId="20923" xr:uid="{00000000-0005-0000-0000-0000EE510000}"/>
    <cellStyle name="40% - Accent3 3 2 3 3 11" xfId="20924" xr:uid="{00000000-0005-0000-0000-0000EF510000}"/>
    <cellStyle name="40% - Accent3 3 2 3 3 2" xfId="20925" xr:uid="{00000000-0005-0000-0000-0000F0510000}"/>
    <cellStyle name="40% - Accent3 3 2 3 3 2 2" xfId="20926" xr:uid="{00000000-0005-0000-0000-0000F1510000}"/>
    <cellStyle name="40% - Accent3 3 2 3 3 2 2 2" xfId="20927" xr:uid="{00000000-0005-0000-0000-0000F2510000}"/>
    <cellStyle name="40% - Accent3 3 2 3 3 2 2 3" xfId="20928" xr:uid="{00000000-0005-0000-0000-0000F3510000}"/>
    <cellStyle name="40% - Accent3 3 2 3 3 2 2_OATT calc" xfId="20929" xr:uid="{00000000-0005-0000-0000-0000F4510000}"/>
    <cellStyle name="40% - Accent3 3 2 3 3 2 3" xfId="20930" xr:uid="{00000000-0005-0000-0000-0000F5510000}"/>
    <cellStyle name="40% - Accent3 3 2 3 3 2 4" xfId="20931" xr:uid="{00000000-0005-0000-0000-0000F6510000}"/>
    <cellStyle name="40% - Accent3 3 2 3 3 2 5" xfId="20932" xr:uid="{00000000-0005-0000-0000-0000F7510000}"/>
    <cellStyle name="40% - Accent3 3 2 3 3 2_OATT calc" xfId="20933" xr:uid="{00000000-0005-0000-0000-0000F8510000}"/>
    <cellStyle name="40% - Accent3 3 2 3 3 3" xfId="20934" xr:uid="{00000000-0005-0000-0000-0000F9510000}"/>
    <cellStyle name="40% - Accent3 3 2 3 3 3 2" xfId="20935" xr:uid="{00000000-0005-0000-0000-0000FA510000}"/>
    <cellStyle name="40% - Accent3 3 2 3 3 3 2 2" xfId="20936" xr:uid="{00000000-0005-0000-0000-0000FB510000}"/>
    <cellStyle name="40% - Accent3 3 2 3 3 3 2 3" xfId="20937" xr:uid="{00000000-0005-0000-0000-0000FC510000}"/>
    <cellStyle name="40% - Accent3 3 2 3 3 3 2_OATT calc" xfId="20938" xr:uid="{00000000-0005-0000-0000-0000FD510000}"/>
    <cellStyle name="40% - Accent3 3 2 3 3 3 3" xfId="20939" xr:uid="{00000000-0005-0000-0000-0000FE510000}"/>
    <cellStyle name="40% - Accent3 3 2 3 3 3 4" xfId="20940" xr:uid="{00000000-0005-0000-0000-0000FF510000}"/>
    <cellStyle name="40% - Accent3 3 2 3 3 3_OATT calc" xfId="20941" xr:uid="{00000000-0005-0000-0000-000000520000}"/>
    <cellStyle name="40% - Accent3 3 2 3 3 4" xfId="20942" xr:uid="{00000000-0005-0000-0000-000001520000}"/>
    <cellStyle name="40% - Accent3 3 2 3 3 4 2" xfId="20943" xr:uid="{00000000-0005-0000-0000-000002520000}"/>
    <cellStyle name="40% - Accent3 3 2 3 3 4 3" xfId="20944" xr:uid="{00000000-0005-0000-0000-000003520000}"/>
    <cellStyle name="40% - Accent3 3 2 3 3 4_OATT calc" xfId="20945" xr:uid="{00000000-0005-0000-0000-000004520000}"/>
    <cellStyle name="40% - Accent3 3 2 3 3 5" xfId="20946" xr:uid="{00000000-0005-0000-0000-000005520000}"/>
    <cellStyle name="40% - Accent3 3 2 3 3 6" xfId="20947" xr:uid="{00000000-0005-0000-0000-000006520000}"/>
    <cellStyle name="40% - Accent3 3 2 3 3 7" xfId="20948" xr:uid="{00000000-0005-0000-0000-000007520000}"/>
    <cellStyle name="40% - Accent3 3 2 3 3 8" xfId="20949" xr:uid="{00000000-0005-0000-0000-000008520000}"/>
    <cellStyle name="40% - Accent3 3 2 3 3 9" xfId="20950" xr:uid="{00000000-0005-0000-0000-000009520000}"/>
    <cellStyle name="40% - Accent3 3 2 3 3_OATT calc" xfId="20951" xr:uid="{00000000-0005-0000-0000-00000A520000}"/>
    <cellStyle name="40% - Accent3 3 2 3 4" xfId="20952" xr:uid="{00000000-0005-0000-0000-00000B520000}"/>
    <cellStyle name="40% - Accent3 3 2 3 4 2" xfId="20953" xr:uid="{00000000-0005-0000-0000-00000C520000}"/>
    <cellStyle name="40% - Accent3 3 2 3 4 2 2" xfId="20954" xr:uid="{00000000-0005-0000-0000-00000D520000}"/>
    <cellStyle name="40% - Accent3 3 2 3 4 2 3" xfId="20955" xr:uid="{00000000-0005-0000-0000-00000E520000}"/>
    <cellStyle name="40% - Accent3 3 2 3 4 2_OATT calc" xfId="20956" xr:uid="{00000000-0005-0000-0000-00000F520000}"/>
    <cellStyle name="40% - Accent3 3 2 3 4 3" xfId="20957" xr:uid="{00000000-0005-0000-0000-000010520000}"/>
    <cellStyle name="40% - Accent3 3 2 3 4 4" xfId="20958" xr:uid="{00000000-0005-0000-0000-000011520000}"/>
    <cellStyle name="40% - Accent3 3 2 3 4 5" xfId="20959" xr:uid="{00000000-0005-0000-0000-000012520000}"/>
    <cellStyle name="40% - Accent3 3 2 3 4_OATT calc" xfId="20960" xr:uid="{00000000-0005-0000-0000-000013520000}"/>
    <cellStyle name="40% - Accent3 3 2 3 5" xfId="20961" xr:uid="{00000000-0005-0000-0000-000014520000}"/>
    <cellStyle name="40% - Accent3 3 2 3 5 2" xfId="20962" xr:uid="{00000000-0005-0000-0000-000015520000}"/>
    <cellStyle name="40% - Accent3 3 2 3 5 2 2" xfId="20963" xr:uid="{00000000-0005-0000-0000-000016520000}"/>
    <cellStyle name="40% - Accent3 3 2 3 5 2 3" xfId="20964" xr:uid="{00000000-0005-0000-0000-000017520000}"/>
    <cellStyle name="40% - Accent3 3 2 3 5 2_OATT calc" xfId="20965" xr:uid="{00000000-0005-0000-0000-000018520000}"/>
    <cellStyle name="40% - Accent3 3 2 3 5 3" xfId="20966" xr:uid="{00000000-0005-0000-0000-000019520000}"/>
    <cellStyle name="40% - Accent3 3 2 3 5 4" xfId="20967" xr:uid="{00000000-0005-0000-0000-00001A520000}"/>
    <cellStyle name="40% - Accent3 3 2 3 5_OATT calc" xfId="20968" xr:uid="{00000000-0005-0000-0000-00001B520000}"/>
    <cellStyle name="40% - Accent3 3 2 3 6" xfId="20969" xr:uid="{00000000-0005-0000-0000-00001C520000}"/>
    <cellStyle name="40% - Accent3 3 2 3 6 2" xfId="20970" xr:uid="{00000000-0005-0000-0000-00001D520000}"/>
    <cellStyle name="40% - Accent3 3 2 3 6 3" xfId="20971" xr:uid="{00000000-0005-0000-0000-00001E520000}"/>
    <cellStyle name="40% - Accent3 3 2 3 6_OATT calc" xfId="20972" xr:uid="{00000000-0005-0000-0000-00001F520000}"/>
    <cellStyle name="40% - Accent3 3 2 3 7" xfId="20973" xr:uid="{00000000-0005-0000-0000-000020520000}"/>
    <cellStyle name="40% - Accent3 3 2 3 8" xfId="20974" xr:uid="{00000000-0005-0000-0000-000021520000}"/>
    <cellStyle name="40% - Accent3 3 2 3 9" xfId="20975" xr:uid="{00000000-0005-0000-0000-000022520000}"/>
    <cellStyle name="40% - Accent3 3 2 3_OATT calc" xfId="20976" xr:uid="{00000000-0005-0000-0000-000023520000}"/>
    <cellStyle name="40% - Accent3 3 2 4" xfId="20977" xr:uid="{00000000-0005-0000-0000-000024520000}"/>
    <cellStyle name="40% - Accent3 3 2 4 10" xfId="20978" xr:uid="{00000000-0005-0000-0000-000025520000}"/>
    <cellStyle name="40% - Accent3 3 2 4 11" xfId="20979" xr:uid="{00000000-0005-0000-0000-000026520000}"/>
    <cellStyle name="40% - Accent3 3 2 4 2" xfId="20980" xr:uid="{00000000-0005-0000-0000-000027520000}"/>
    <cellStyle name="40% - Accent3 3 2 4 2 10" xfId="20981" xr:uid="{00000000-0005-0000-0000-000028520000}"/>
    <cellStyle name="40% - Accent3 3 2 4 2 11" xfId="20982" xr:uid="{00000000-0005-0000-0000-000029520000}"/>
    <cellStyle name="40% - Accent3 3 2 4 2 2" xfId="20983" xr:uid="{00000000-0005-0000-0000-00002A520000}"/>
    <cellStyle name="40% - Accent3 3 2 4 2 2 2" xfId="20984" xr:uid="{00000000-0005-0000-0000-00002B520000}"/>
    <cellStyle name="40% - Accent3 3 2 4 2 2 2 2" xfId="20985" xr:uid="{00000000-0005-0000-0000-00002C520000}"/>
    <cellStyle name="40% - Accent3 3 2 4 2 2 2 3" xfId="20986" xr:uid="{00000000-0005-0000-0000-00002D520000}"/>
    <cellStyle name="40% - Accent3 3 2 4 2 2 2_OATT calc" xfId="20987" xr:uid="{00000000-0005-0000-0000-00002E520000}"/>
    <cellStyle name="40% - Accent3 3 2 4 2 2 3" xfId="20988" xr:uid="{00000000-0005-0000-0000-00002F520000}"/>
    <cellStyle name="40% - Accent3 3 2 4 2 2 4" xfId="20989" xr:uid="{00000000-0005-0000-0000-000030520000}"/>
    <cellStyle name="40% - Accent3 3 2 4 2 2 5" xfId="20990" xr:uid="{00000000-0005-0000-0000-000031520000}"/>
    <cellStyle name="40% - Accent3 3 2 4 2 2_OATT calc" xfId="20991" xr:uid="{00000000-0005-0000-0000-000032520000}"/>
    <cellStyle name="40% - Accent3 3 2 4 2 3" xfId="20992" xr:uid="{00000000-0005-0000-0000-000033520000}"/>
    <cellStyle name="40% - Accent3 3 2 4 2 3 2" xfId="20993" xr:uid="{00000000-0005-0000-0000-000034520000}"/>
    <cellStyle name="40% - Accent3 3 2 4 2 3 2 2" xfId="20994" xr:uid="{00000000-0005-0000-0000-000035520000}"/>
    <cellStyle name="40% - Accent3 3 2 4 2 3 2 3" xfId="20995" xr:uid="{00000000-0005-0000-0000-000036520000}"/>
    <cellStyle name="40% - Accent3 3 2 4 2 3 2_OATT calc" xfId="20996" xr:uid="{00000000-0005-0000-0000-000037520000}"/>
    <cellStyle name="40% - Accent3 3 2 4 2 3 3" xfId="20997" xr:uid="{00000000-0005-0000-0000-000038520000}"/>
    <cellStyle name="40% - Accent3 3 2 4 2 3 4" xfId="20998" xr:uid="{00000000-0005-0000-0000-000039520000}"/>
    <cellStyle name="40% - Accent3 3 2 4 2 3_OATT calc" xfId="20999" xr:uid="{00000000-0005-0000-0000-00003A520000}"/>
    <cellStyle name="40% - Accent3 3 2 4 2 4" xfId="21000" xr:uid="{00000000-0005-0000-0000-00003B520000}"/>
    <cellStyle name="40% - Accent3 3 2 4 2 4 2" xfId="21001" xr:uid="{00000000-0005-0000-0000-00003C520000}"/>
    <cellStyle name="40% - Accent3 3 2 4 2 4 3" xfId="21002" xr:uid="{00000000-0005-0000-0000-00003D520000}"/>
    <cellStyle name="40% - Accent3 3 2 4 2 4_OATT calc" xfId="21003" xr:uid="{00000000-0005-0000-0000-00003E520000}"/>
    <cellStyle name="40% - Accent3 3 2 4 2 5" xfId="21004" xr:uid="{00000000-0005-0000-0000-00003F520000}"/>
    <cellStyle name="40% - Accent3 3 2 4 2 6" xfId="21005" xr:uid="{00000000-0005-0000-0000-000040520000}"/>
    <cellStyle name="40% - Accent3 3 2 4 2 7" xfId="21006" xr:uid="{00000000-0005-0000-0000-000041520000}"/>
    <cellStyle name="40% - Accent3 3 2 4 2 8" xfId="21007" xr:uid="{00000000-0005-0000-0000-000042520000}"/>
    <cellStyle name="40% - Accent3 3 2 4 2 9" xfId="21008" xr:uid="{00000000-0005-0000-0000-000043520000}"/>
    <cellStyle name="40% - Accent3 3 2 4 2_OATT calc" xfId="21009" xr:uid="{00000000-0005-0000-0000-000044520000}"/>
    <cellStyle name="40% - Accent3 3 2 4 3" xfId="21010" xr:uid="{00000000-0005-0000-0000-000045520000}"/>
    <cellStyle name="40% - Accent3 3 2 4 3 2" xfId="21011" xr:uid="{00000000-0005-0000-0000-000046520000}"/>
    <cellStyle name="40% - Accent3 3 2 4 3 2 2" xfId="21012" xr:uid="{00000000-0005-0000-0000-000047520000}"/>
    <cellStyle name="40% - Accent3 3 2 4 3 2 3" xfId="21013" xr:uid="{00000000-0005-0000-0000-000048520000}"/>
    <cellStyle name="40% - Accent3 3 2 4 3 2_OATT calc" xfId="21014" xr:uid="{00000000-0005-0000-0000-000049520000}"/>
    <cellStyle name="40% - Accent3 3 2 4 3 3" xfId="21015" xr:uid="{00000000-0005-0000-0000-00004A520000}"/>
    <cellStyle name="40% - Accent3 3 2 4 3 4" xfId="21016" xr:uid="{00000000-0005-0000-0000-00004B520000}"/>
    <cellStyle name="40% - Accent3 3 2 4 3 5" xfId="21017" xr:uid="{00000000-0005-0000-0000-00004C520000}"/>
    <cellStyle name="40% - Accent3 3 2 4 3_OATT calc" xfId="21018" xr:uid="{00000000-0005-0000-0000-00004D520000}"/>
    <cellStyle name="40% - Accent3 3 2 4 4" xfId="21019" xr:uid="{00000000-0005-0000-0000-00004E520000}"/>
    <cellStyle name="40% - Accent3 3 2 4 4 2" xfId="21020" xr:uid="{00000000-0005-0000-0000-00004F520000}"/>
    <cellStyle name="40% - Accent3 3 2 4 4 2 2" xfId="21021" xr:uid="{00000000-0005-0000-0000-000050520000}"/>
    <cellStyle name="40% - Accent3 3 2 4 4 2 3" xfId="21022" xr:uid="{00000000-0005-0000-0000-000051520000}"/>
    <cellStyle name="40% - Accent3 3 2 4 4 2_OATT calc" xfId="21023" xr:uid="{00000000-0005-0000-0000-000052520000}"/>
    <cellStyle name="40% - Accent3 3 2 4 4 3" xfId="21024" xr:uid="{00000000-0005-0000-0000-000053520000}"/>
    <cellStyle name="40% - Accent3 3 2 4 4 4" xfId="21025" xr:uid="{00000000-0005-0000-0000-000054520000}"/>
    <cellStyle name="40% - Accent3 3 2 4 4_OATT calc" xfId="21026" xr:uid="{00000000-0005-0000-0000-000055520000}"/>
    <cellStyle name="40% - Accent3 3 2 4 5" xfId="21027" xr:uid="{00000000-0005-0000-0000-000056520000}"/>
    <cellStyle name="40% - Accent3 3 2 4 5 2" xfId="21028" xr:uid="{00000000-0005-0000-0000-000057520000}"/>
    <cellStyle name="40% - Accent3 3 2 4 5 3" xfId="21029" xr:uid="{00000000-0005-0000-0000-000058520000}"/>
    <cellStyle name="40% - Accent3 3 2 4 5_OATT calc" xfId="21030" xr:uid="{00000000-0005-0000-0000-000059520000}"/>
    <cellStyle name="40% - Accent3 3 2 4 6" xfId="21031" xr:uid="{00000000-0005-0000-0000-00005A520000}"/>
    <cellStyle name="40% - Accent3 3 2 4 7" xfId="21032" xr:uid="{00000000-0005-0000-0000-00005B520000}"/>
    <cellStyle name="40% - Accent3 3 2 4 8" xfId="21033" xr:uid="{00000000-0005-0000-0000-00005C520000}"/>
    <cellStyle name="40% - Accent3 3 2 4 9" xfId="21034" xr:uid="{00000000-0005-0000-0000-00005D520000}"/>
    <cellStyle name="40% - Accent3 3 2 4_OATT calc" xfId="21035" xr:uid="{00000000-0005-0000-0000-00005E520000}"/>
    <cellStyle name="40% - Accent3 3 2 5" xfId="21036" xr:uid="{00000000-0005-0000-0000-00005F520000}"/>
    <cellStyle name="40% - Accent3 3 2 5 10" xfId="21037" xr:uid="{00000000-0005-0000-0000-000060520000}"/>
    <cellStyle name="40% - Accent3 3 2 5 11" xfId="21038" xr:uid="{00000000-0005-0000-0000-000061520000}"/>
    <cellStyle name="40% - Accent3 3 2 5 2" xfId="21039" xr:uid="{00000000-0005-0000-0000-000062520000}"/>
    <cellStyle name="40% - Accent3 3 2 5 2 2" xfId="21040" xr:uid="{00000000-0005-0000-0000-000063520000}"/>
    <cellStyle name="40% - Accent3 3 2 5 2 2 2" xfId="21041" xr:uid="{00000000-0005-0000-0000-000064520000}"/>
    <cellStyle name="40% - Accent3 3 2 5 2 2 3" xfId="21042" xr:uid="{00000000-0005-0000-0000-000065520000}"/>
    <cellStyle name="40% - Accent3 3 2 5 2 2_OATT calc" xfId="21043" xr:uid="{00000000-0005-0000-0000-000066520000}"/>
    <cellStyle name="40% - Accent3 3 2 5 2 3" xfId="21044" xr:uid="{00000000-0005-0000-0000-000067520000}"/>
    <cellStyle name="40% - Accent3 3 2 5 2 4" xfId="21045" xr:uid="{00000000-0005-0000-0000-000068520000}"/>
    <cellStyle name="40% - Accent3 3 2 5 2 5" xfId="21046" xr:uid="{00000000-0005-0000-0000-000069520000}"/>
    <cellStyle name="40% - Accent3 3 2 5 2_OATT calc" xfId="21047" xr:uid="{00000000-0005-0000-0000-00006A520000}"/>
    <cellStyle name="40% - Accent3 3 2 5 3" xfId="21048" xr:uid="{00000000-0005-0000-0000-00006B520000}"/>
    <cellStyle name="40% - Accent3 3 2 5 3 2" xfId="21049" xr:uid="{00000000-0005-0000-0000-00006C520000}"/>
    <cellStyle name="40% - Accent3 3 2 5 3 2 2" xfId="21050" xr:uid="{00000000-0005-0000-0000-00006D520000}"/>
    <cellStyle name="40% - Accent3 3 2 5 3 2 3" xfId="21051" xr:uid="{00000000-0005-0000-0000-00006E520000}"/>
    <cellStyle name="40% - Accent3 3 2 5 3 2_OATT calc" xfId="21052" xr:uid="{00000000-0005-0000-0000-00006F520000}"/>
    <cellStyle name="40% - Accent3 3 2 5 3 3" xfId="21053" xr:uid="{00000000-0005-0000-0000-000070520000}"/>
    <cellStyle name="40% - Accent3 3 2 5 3 4" xfId="21054" xr:uid="{00000000-0005-0000-0000-000071520000}"/>
    <cellStyle name="40% - Accent3 3 2 5 3_OATT calc" xfId="21055" xr:uid="{00000000-0005-0000-0000-000072520000}"/>
    <cellStyle name="40% - Accent3 3 2 5 4" xfId="21056" xr:uid="{00000000-0005-0000-0000-000073520000}"/>
    <cellStyle name="40% - Accent3 3 2 5 4 2" xfId="21057" xr:uid="{00000000-0005-0000-0000-000074520000}"/>
    <cellStyle name="40% - Accent3 3 2 5 4 3" xfId="21058" xr:uid="{00000000-0005-0000-0000-000075520000}"/>
    <cellStyle name="40% - Accent3 3 2 5 4_OATT calc" xfId="21059" xr:uid="{00000000-0005-0000-0000-000076520000}"/>
    <cellStyle name="40% - Accent3 3 2 5 5" xfId="21060" xr:uid="{00000000-0005-0000-0000-000077520000}"/>
    <cellStyle name="40% - Accent3 3 2 5 6" xfId="21061" xr:uid="{00000000-0005-0000-0000-000078520000}"/>
    <cellStyle name="40% - Accent3 3 2 5 7" xfId="21062" xr:uid="{00000000-0005-0000-0000-000079520000}"/>
    <cellStyle name="40% - Accent3 3 2 5 8" xfId="21063" xr:uid="{00000000-0005-0000-0000-00007A520000}"/>
    <cellStyle name="40% - Accent3 3 2 5 9" xfId="21064" xr:uid="{00000000-0005-0000-0000-00007B520000}"/>
    <cellStyle name="40% - Accent3 3 2 5_OATT calc" xfId="21065" xr:uid="{00000000-0005-0000-0000-00007C520000}"/>
    <cellStyle name="40% - Accent3 3 2 6" xfId="21066" xr:uid="{00000000-0005-0000-0000-00007D520000}"/>
    <cellStyle name="40% - Accent3 3 2 6 2" xfId="21067" xr:uid="{00000000-0005-0000-0000-00007E520000}"/>
    <cellStyle name="40% - Accent3 3 2 6 2 2" xfId="21068" xr:uid="{00000000-0005-0000-0000-00007F520000}"/>
    <cellStyle name="40% - Accent3 3 2 6 2 3" xfId="21069" xr:uid="{00000000-0005-0000-0000-000080520000}"/>
    <cellStyle name="40% - Accent3 3 2 6 2_OATT calc" xfId="21070" xr:uid="{00000000-0005-0000-0000-000081520000}"/>
    <cellStyle name="40% - Accent3 3 2 6 3" xfId="21071" xr:uid="{00000000-0005-0000-0000-000082520000}"/>
    <cellStyle name="40% - Accent3 3 2 6 4" xfId="21072" xr:uid="{00000000-0005-0000-0000-000083520000}"/>
    <cellStyle name="40% - Accent3 3 2 6 5" xfId="21073" xr:uid="{00000000-0005-0000-0000-000084520000}"/>
    <cellStyle name="40% - Accent3 3 2 6_OATT calc" xfId="21074" xr:uid="{00000000-0005-0000-0000-000085520000}"/>
    <cellStyle name="40% - Accent3 3 2 7" xfId="21075" xr:uid="{00000000-0005-0000-0000-000086520000}"/>
    <cellStyle name="40% - Accent3 3 2 7 2" xfId="21076" xr:uid="{00000000-0005-0000-0000-000087520000}"/>
    <cellStyle name="40% - Accent3 3 2 7 2 2" xfId="21077" xr:uid="{00000000-0005-0000-0000-000088520000}"/>
    <cellStyle name="40% - Accent3 3 2 7 2 3" xfId="21078" xr:uid="{00000000-0005-0000-0000-000089520000}"/>
    <cellStyle name="40% - Accent3 3 2 7 2_OATT calc" xfId="21079" xr:uid="{00000000-0005-0000-0000-00008A520000}"/>
    <cellStyle name="40% - Accent3 3 2 7 3" xfId="21080" xr:uid="{00000000-0005-0000-0000-00008B520000}"/>
    <cellStyle name="40% - Accent3 3 2 7 4" xfId="21081" xr:uid="{00000000-0005-0000-0000-00008C520000}"/>
    <cellStyle name="40% - Accent3 3 2 7_OATT calc" xfId="21082" xr:uid="{00000000-0005-0000-0000-00008D520000}"/>
    <cellStyle name="40% - Accent3 3 2 8" xfId="21083" xr:uid="{00000000-0005-0000-0000-00008E520000}"/>
    <cellStyle name="40% - Accent3 3 2 8 2" xfId="21084" xr:uid="{00000000-0005-0000-0000-00008F520000}"/>
    <cellStyle name="40% - Accent3 3 2 8 3" xfId="21085" xr:uid="{00000000-0005-0000-0000-000090520000}"/>
    <cellStyle name="40% - Accent3 3 2 8_OATT calc" xfId="21086" xr:uid="{00000000-0005-0000-0000-000091520000}"/>
    <cellStyle name="40% - Accent3 3 2 9" xfId="21087" xr:uid="{00000000-0005-0000-0000-000092520000}"/>
    <cellStyle name="40% - Accent3 3 2_OATT calc" xfId="21088" xr:uid="{00000000-0005-0000-0000-000093520000}"/>
    <cellStyle name="40% - Accent3 3 3" xfId="21089" xr:uid="{00000000-0005-0000-0000-000094520000}"/>
    <cellStyle name="40% - Accent3 3 3 10" xfId="21090" xr:uid="{00000000-0005-0000-0000-000095520000}"/>
    <cellStyle name="40% - Accent3 3 3 11" xfId="21091" xr:uid="{00000000-0005-0000-0000-000096520000}"/>
    <cellStyle name="40% - Accent3 3 3 12" xfId="21092" xr:uid="{00000000-0005-0000-0000-000097520000}"/>
    <cellStyle name="40% - Accent3 3 3 2" xfId="21093" xr:uid="{00000000-0005-0000-0000-000098520000}"/>
    <cellStyle name="40% - Accent3 3 3 2 10" xfId="21094" xr:uid="{00000000-0005-0000-0000-000099520000}"/>
    <cellStyle name="40% - Accent3 3 3 2 11" xfId="21095" xr:uid="{00000000-0005-0000-0000-00009A520000}"/>
    <cellStyle name="40% - Accent3 3 3 2 2" xfId="21096" xr:uid="{00000000-0005-0000-0000-00009B520000}"/>
    <cellStyle name="40% - Accent3 3 3 2 2 10" xfId="21097" xr:uid="{00000000-0005-0000-0000-00009C520000}"/>
    <cellStyle name="40% - Accent3 3 3 2 2 11" xfId="21098" xr:uid="{00000000-0005-0000-0000-00009D520000}"/>
    <cellStyle name="40% - Accent3 3 3 2 2 2" xfId="21099" xr:uid="{00000000-0005-0000-0000-00009E520000}"/>
    <cellStyle name="40% - Accent3 3 3 2 2 2 2" xfId="21100" xr:uid="{00000000-0005-0000-0000-00009F520000}"/>
    <cellStyle name="40% - Accent3 3 3 2 2 2 2 2" xfId="21101" xr:uid="{00000000-0005-0000-0000-0000A0520000}"/>
    <cellStyle name="40% - Accent3 3 3 2 2 2 2 3" xfId="21102" xr:uid="{00000000-0005-0000-0000-0000A1520000}"/>
    <cellStyle name="40% - Accent3 3 3 2 2 2 2_OATT calc" xfId="21103" xr:uid="{00000000-0005-0000-0000-0000A2520000}"/>
    <cellStyle name="40% - Accent3 3 3 2 2 2 3" xfId="21104" xr:uid="{00000000-0005-0000-0000-0000A3520000}"/>
    <cellStyle name="40% - Accent3 3 3 2 2 2 4" xfId="21105" xr:uid="{00000000-0005-0000-0000-0000A4520000}"/>
    <cellStyle name="40% - Accent3 3 3 2 2 2 5" xfId="21106" xr:uid="{00000000-0005-0000-0000-0000A5520000}"/>
    <cellStyle name="40% - Accent3 3 3 2 2 2_OATT calc" xfId="21107" xr:uid="{00000000-0005-0000-0000-0000A6520000}"/>
    <cellStyle name="40% - Accent3 3 3 2 2 3" xfId="21108" xr:uid="{00000000-0005-0000-0000-0000A7520000}"/>
    <cellStyle name="40% - Accent3 3 3 2 2 3 2" xfId="21109" xr:uid="{00000000-0005-0000-0000-0000A8520000}"/>
    <cellStyle name="40% - Accent3 3 3 2 2 3 2 2" xfId="21110" xr:uid="{00000000-0005-0000-0000-0000A9520000}"/>
    <cellStyle name="40% - Accent3 3 3 2 2 3 2 3" xfId="21111" xr:uid="{00000000-0005-0000-0000-0000AA520000}"/>
    <cellStyle name="40% - Accent3 3 3 2 2 3 2_OATT calc" xfId="21112" xr:uid="{00000000-0005-0000-0000-0000AB520000}"/>
    <cellStyle name="40% - Accent3 3 3 2 2 3 3" xfId="21113" xr:uid="{00000000-0005-0000-0000-0000AC520000}"/>
    <cellStyle name="40% - Accent3 3 3 2 2 3 4" xfId="21114" xr:uid="{00000000-0005-0000-0000-0000AD520000}"/>
    <cellStyle name="40% - Accent3 3 3 2 2 3_OATT calc" xfId="21115" xr:uid="{00000000-0005-0000-0000-0000AE520000}"/>
    <cellStyle name="40% - Accent3 3 3 2 2 4" xfId="21116" xr:uid="{00000000-0005-0000-0000-0000AF520000}"/>
    <cellStyle name="40% - Accent3 3 3 2 2 4 2" xfId="21117" xr:uid="{00000000-0005-0000-0000-0000B0520000}"/>
    <cellStyle name="40% - Accent3 3 3 2 2 4 3" xfId="21118" xr:uid="{00000000-0005-0000-0000-0000B1520000}"/>
    <cellStyle name="40% - Accent3 3 3 2 2 4_OATT calc" xfId="21119" xr:uid="{00000000-0005-0000-0000-0000B2520000}"/>
    <cellStyle name="40% - Accent3 3 3 2 2 5" xfId="21120" xr:uid="{00000000-0005-0000-0000-0000B3520000}"/>
    <cellStyle name="40% - Accent3 3 3 2 2 6" xfId="21121" xr:uid="{00000000-0005-0000-0000-0000B4520000}"/>
    <cellStyle name="40% - Accent3 3 3 2 2 7" xfId="21122" xr:uid="{00000000-0005-0000-0000-0000B5520000}"/>
    <cellStyle name="40% - Accent3 3 3 2 2 8" xfId="21123" xr:uid="{00000000-0005-0000-0000-0000B6520000}"/>
    <cellStyle name="40% - Accent3 3 3 2 2 9" xfId="21124" xr:uid="{00000000-0005-0000-0000-0000B7520000}"/>
    <cellStyle name="40% - Accent3 3 3 2 2_OATT calc" xfId="21125" xr:uid="{00000000-0005-0000-0000-0000B8520000}"/>
    <cellStyle name="40% - Accent3 3 3 2 3" xfId="21126" xr:uid="{00000000-0005-0000-0000-0000B9520000}"/>
    <cellStyle name="40% - Accent3 3 3 2 3 2" xfId="21127" xr:uid="{00000000-0005-0000-0000-0000BA520000}"/>
    <cellStyle name="40% - Accent3 3 3 2 3 2 2" xfId="21128" xr:uid="{00000000-0005-0000-0000-0000BB520000}"/>
    <cellStyle name="40% - Accent3 3 3 2 3 2 3" xfId="21129" xr:uid="{00000000-0005-0000-0000-0000BC520000}"/>
    <cellStyle name="40% - Accent3 3 3 2 3 2_OATT calc" xfId="21130" xr:uid="{00000000-0005-0000-0000-0000BD520000}"/>
    <cellStyle name="40% - Accent3 3 3 2 3 3" xfId="21131" xr:uid="{00000000-0005-0000-0000-0000BE520000}"/>
    <cellStyle name="40% - Accent3 3 3 2 3 4" xfId="21132" xr:uid="{00000000-0005-0000-0000-0000BF520000}"/>
    <cellStyle name="40% - Accent3 3 3 2 3 5" xfId="21133" xr:uid="{00000000-0005-0000-0000-0000C0520000}"/>
    <cellStyle name="40% - Accent3 3 3 2 3_OATT calc" xfId="21134" xr:uid="{00000000-0005-0000-0000-0000C1520000}"/>
    <cellStyle name="40% - Accent3 3 3 2 4" xfId="21135" xr:uid="{00000000-0005-0000-0000-0000C2520000}"/>
    <cellStyle name="40% - Accent3 3 3 2 4 2" xfId="21136" xr:uid="{00000000-0005-0000-0000-0000C3520000}"/>
    <cellStyle name="40% - Accent3 3 3 2 4 2 2" xfId="21137" xr:uid="{00000000-0005-0000-0000-0000C4520000}"/>
    <cellStyle name="40% - Accent3 3 3 2 4 2 3" xfId="21138" xr:uid="{00000000-0005-0000-0000-0000C5520000}"/>
    <cellStyle name="40% - Accent3 3 3 2 4 2_OATT calc" xfId="21139" xr:uid="{00000000-0005-0000-0000-0000C6520000}"/>
    <cellStyle name="40% - Accent3 3 3 2 4 3" xfId="21140" xr:uid="{00000000-0005-0000-0000-0000C7520000}"/>
    <cellStyle name="40% - Accent3 3 3 2 4 4" xfId="21141" xr:uid="{00000000-0005-0000-0000-0000C8520000}"/>
    <cellStyle name="40% - Accent3 3 3 2 4_OATT calc" xfId="21142" xr:uid="{00000000-0005-0000-0000-0000C9520000}"/>
    <cellStyle name="40% - Accent3 3 3 2 5" xfId="21143" xr:uid="{00000000-0005-0000-0000-0000CA520000}"/>
    <cellStyle name="40% - Accent3 3 3 2 5 2" xfId="21144" xr:uid="{00000000-0005-0000-0000-0000CB520000}"/>
    <cellStyle name="40% - Accent3 3 3 2 5 3" xfId="21145" xr:uid="{00000000-0005-0000-0000-0000CC520000}"/>
    <cellStyle name="40% - Accent3 3 3 2 5_OATT calc" xfId="21146" xr:uid="{00000000-0005-0000-0000-0000CD520000}"/>
    <cellStyle name="40% - Accent3 3 3 2 6" xfId="21147" xr:uid="{00000000-0005-0000-0000-0000CE520000}"/>
    <cellStyle name="40% - Accent3 3 3 2 7" xfId="21148" xr:uid="{00000000-0005-0000-0000-0000CF520000}"/>
    <cellStyle name="40% - Accent3 3 3 2 8" xfId="21149" xr:uid="{00000000-0005-0000-0000-0000D0520000}"/>
    <cellStyle name="40% - Accent3 3 3 2 9" xfId="21150" xr:uid="{00000000-0005-0000-0000-0000D1520000}"/>
    <cellStyle name="40% - Accent3 3 3 2_OATT calc" xfId="21151" xr:uid="{00000000-0005-0000-0000-0000D2520000}"/>
    <cellStyle name="40% - Accent3 3 3 3" xfId="21152" xr:uid="{00000000-0005-0000-0000-0000D3520000}"/>
    <cellStyle name="40% - Accent3 3 3 3 10" xfId="21153" xr:uid="{00000000-0005-0000-0000-0000D4520000}"/>
    <cellStyle name="40% - Accent3 3 3 3 11" xfId="21154" xr:uid="{00000000-0005-0000-0000-0000D5520000}"/>
    <cellStyle name="40% - Accent3 3 3 3 2" xfId="21155" xr:uid="{00000000-0005-0000-0000-0000D6520000}"/>
    <cellStyle name="40% - Accent3 3 3 3 2 2" xfId="21156" xr:uid="{00000000-0005-0000-0000-0000D7520000}"/>
    <cellStyle name="40% - Accent3 3 3 3 2 2 2" xfId="21157" xr:uid="{00000000-0005-0000-0000-0000D8520000}"/>
    <cellStyle name="40% - Accent3 3 3 3 2 2 3" xfId="21158" xr:uid="{00000000-0005-0000-0000-0000D9520000}"/>
    <cellStyle name="40% - Accent3 3 3 3 2 2_OATT calc" xfId="21159" xr:uid="{00000000-0005-0000-0000-0000DA520000}"/>
    <cellStyle name="40% - Accent3 3 3 3 2 3" xfId="21160" xr:uid="{00000000-0005-0000-0000-0000DB520000}"/>
    <cellStyle name="40% - Accent3 3 3 3 2 4" xfId="21161" xr:uid="{00000000-0005-0000-0000-0000DC520000}"/>
    <cellStyle name="40% - Accent3 3 3 3 2 5" xfId="21162" xr:uid="{00000000-0005-0000-0000-0000DD520000}"/>
    <cellStyle name="40% - Accent3 3 3 3 2_OATT calc" xfId="21163" xr:uid="{00000000-0005-0000-0000-0000DE520000}"/>
    <cellStyle name="40% - Accent3 3 3 3 3" xfId="21164" xr:uid="{00000000-0005-0000-0000-0000DF520000}"/>
    <cellStyle name="40% - Accent3 3 3 3 3 2" xfId="21165" xr:uid="{00000000-0005-0000-0000-0000E0520000}"/>
    <cellStyle name="40% - Accent3 3 3 3 3 2 2" xfId="21166" xr:uid="{00000000-0005-0000-0000-0000E1520000}"/>
    <cellStyle name="40% - Accent3 3 3 3 3 2 3" xfId="21167" xr:uid="{00000000-0005-0000-0000-0000E2520000}"/>
    <cellStyle name="40% - Accent3 3 3 3 3 2_OATT calc" xfId="21168" xr:uid="{00000000-0005-0000-0000-0000E3520000}"/>
    <cellStyle name="40% - Accent3 3 3 3 3 3" xfId="21169" xr:uid="{00000000-0005-0000-0000-0000E4520000}"/>
    <cellStyle name="40% - Accent3 3 3 3 3 4" xfId="21170" xr:uid="{00000000-0005-0000-0000-0000E5520000}"/>
    <cellStyle name="40% - Accent3 3 3 3 3_OATT calc" xfId="21171" xr:uid="{00000000-0005-0000-0000-0000E6520000}"/>
    <cellStyle name="40% - Accent3 3 3 3 4" xfId="21172" xr:uid="{00000000-0005-0000-0000-0000E7520000}"/>
    <cellStyle name="40% - Accent3 3 3 3 4 2" xfId="21173" xr:uid="{00000000-0005-0000-0000-0000E8520000}"/>
    <cellStyle name="40% - Accent3 3 3 3 4 3" xfId="21174" xr:uid="{00000000-0005-0000-0000-0000E9520000}"/>
    <cellStyle name="40% - Accent3 3 3 3 4_OATT calc" xfId="21175" xr:uid="{00000000-0005-0000-0000-0000EA520000}"/>
    <cellStyle name="40% - Accent3 3 3 3 5" xfId="21176" xr:uid="{00000000-0005-0000-0000-0000EB520000}"/>
    <cellStyle name="40% - Accent3 3 3 3 6" xfId="21177" xr:uid="{00000000-0005-0000-0000-0000EC520000}"/>
    <cellStyle name="40% - Accent3 3 3 3 7" xfId="21178" xr:uid="{00000000-0005-0000-0000-0000ED520000}"/>
    <cellStyle name="40% - Accent3 3 3 3 8" xfId="21179" xr:uid="{00000000-0005-0000-0000-0000EE520000}"/>
    <cellStyle name="40% - Accent3 3 3 3 9" xfId="21180" xr:uid="{00000000-0005-0000-0000-0000EF520000}"/>
    <cellStyle name="40% - Accent3 3 3 3_OATT calc" xfId="21181" xr:uid="{00000000-0005-0000-0000-0000F0520000}"/>
    <cellStyle name="40% - Accent3 3 3 4" xfId="21182" xr:uid="{00000000-0005-0000-0000-0000F1520000}"/>
    <cellStyle name="40% - Accent3 3 3 4 2" xfId="21183" xr:uid="{00000000-0005-0000-0000-0000F2520000}"/>
    <cellStyle name="40% - Accent3 3 3 4 2 2" xfId="21184" xr:uid="{00000000-0005-0000-0000-0000F3520000}"/>
    <cellStyle name="40% - Accent3 3 3 4 2 3" xfId="21185" xr:uid="{00000000-0005-0000-0000-0000F4520000}"/>
    <cellStyle name="40% - Accent3 3 3 4 2_OATT calc" xfId="21186" xr:uid="{00000000-0005-0000-0000-0000F5520000}"/>
    <cellStyle name="40% - Accent3 3 3 4 3" xfId="21187" xr:uid="{00000000-0005-0000-0000-0000F6520000}"/>
    <cellStyle name="40% - Accent3 3 3 4 4" xfId="21188" xr:uid="{00000000-0005-0000-0000-0000F7520000}"/>
    <cellStyle name="40% - Accent3 3 3 4 5" xfId="21189" xr:uid="{00000000-0005-0000-0000-0000F8520000}"/>
    <cellStyle name="40% - Accent3 3 3 4_OATT calc" xfId="21190" xr:uid="{00000000-0005-0000-0000-0000F9520000}"/>
    <cellStyle name="40% - Accent3 3 3 5" xfId="21191" xr:uid="{00000000-0005-0000-0000-0000FA520000}"/>
    <cellStyle name="40% - Accent3 3 3 5 2" xfId="21192" xr:uid="{00000000-0005-0000-0000-0000FB520000}"/>
    <cellStyle name="40% - Accent3 3 3 5 2 2" xfId="21193" xr:uid="{00000000-0005-0000-0000-0000FC520000}"/>
    <cellStyle name="40% - Accent3 3 3 5 2 3" xfId="21194" xr:uid="{00000000-0005-0000-0000-0000FD520000}"/>
    <cellStyle name="40% - Accent3 3 3 5 2_OATT calc" xfId="21195" xr:uid="{00000000-0005-0000-0000-0000FE520000}"/>
    <cellStyle name="40% - Accent3 3 3 5 3" xfId="21196" xr:uid="{00000000-0005-0000-0000-0000FF520000}"/>
    <cellStyle name="40% - Accent3 3 3 5 4" xfId="21197" xr:uid="{00000000-0005-0000-0000-000000530000}"/>
    <cellStyle name="40% - Accent3 3 3 5_OATT calc" xfId="21198" xr:uid="{00000000-0005-0000-0000-000001530000}"/>
    <cellStyle name="40% - Accent3 3 3 6" xfId="21199" xr:uid="{00000000-0005-0000-0000-000002530000}"/>
    <cellStyle name="40% - Accent3 3 3 6 2" xfId="21200" xr:uid="{00000000-0005-0000-0000-000003530000}"/>
    <cellStyle name="40% - Accent3 3 3 6 3" xfId="21201" xr:uid="{00000000-0005-0000-0000-000004530000}"/>
    <cellStyle name="40% - Accent3 3 3 6_OATT calc" xfId="21202" xr:uid="{00000000-0005-0000-0000-000005530000}"/>
    <cellStyle name="40% - Accent3 3 3 7" xfId="21203" xr:uid="{00000000-0005-0000-0000-000006530000}"/>
    <cellStyle name="40% - Accent3 3 3 8" xfId="21204" xr:uid="{00000000-0005-0000-0000-000007530000}"/>
    <cellStyle name="40% - Accent3 3 3 9" xfId="21205" xr:uid="{00000000-0005-0000-0000-000008530000}"/>
    <cellStyle name="40% - Accent3 3 3_OATT calc" xfId="21206" xr:uid="{00000000-0005-0000-0000-000009530000}"/>
    <cellStyle name="40% - Accent3 3 4" xfId="21207" xr:uid="{00000000-0005-0000-0000-00000A530000}"/>
    <cellStyle name="40% - Accent3 3 4 10" xfId="21208" xr:uid="{00000000-0005-0000-0000-00000B530000}"/>
    <cellStyle name="40% - Accent3 3 4 11" xfId="21209" xr:uid="{00000000-0005-0000-0000-00000C530000}"/>
    <cellStyle name="40% - Accent3 3 4 12" xfId="21210" xr:uid="{00000000-0005-0000-0000-00000D530000}"/>
    <cellStyle name="40% - Accent3 3 4 2" xfId="21211" xr:uid="{00000000-0005-0000-0000-00000E530000}"/>
    <cellStyle name="40% - Accent3 3 4 2 10" xfId="21212" xr:uid="{00000000-0005-0000-0000-00000F530000}"/>
    <cellStyle name="40% - Accent3 3 4 2 11" xfId="21213" xr:uid="{00000000-0005-0000-0000-000010530000}"/>
    <cellStyle name="40% - Accent3 3 4 2 2" xfId="21214" xr:uid="{00000000-0005-0000-0000-000011530000}"/>
    <cellStyle name="40% - Accent3 3 4 2 2 10" xfId="21215" xr:uid="{00000000-0005-0000-0000-000012530000}"/>
    <cellStyle name="40% - Accent3 3 4 2 2 11" xfId="21216" xr:uid="{00000000-0005-0000-0000-000013530000}"/>
    <cellStyle name="40% - Accent3 3 4 2 2 2" xfId="21217" xr:uid="{00000000-0005-0000-0000-000014530000}"/>
    <cellStyle name="40% - Accent3 3 4 2 2 2 2" xfId="21218" xr:uid="{00000000-0005-0000-0000-000015530000}"/>
    <cellStyle name="40% - Accent3 3 4 2 2 2 2 2" xfId="21219" xr:uid="{00000000-0005-0000-0000-000016530000}"/>
    <cellStyle name="40% - Accent3 3 4 2 2 2 2 3" xfId="21220" xr:uid="{00000000-0005-0000-0000-000017530000}"/>
    <cellStyle name="40% - Accent3 3 4 2 2 2 2_OATT calc" xfId="21221" xr:uid="{00000000-0005-0000-0000-000018530000}"/>
    <cellStyle name="40% - Accent3 3 4 2 2 2 3" xfId="21222" xr:uid="{00000000-0005-0000-0000-000019530000}"/>
    <cellStyle name="40% - Accent3 3 4 2 2 2 4" xfId="21223" xr:uid="{00000000-0005-0000-0000-00001A530000}"/>
    <cellStyle name="40% - Accent3 3 4 2 2 2 5" xfId="21224" xr:uid="{00000000-0005-0000-0000-00001B530000}"/>
    <cellStyle name="40% - Accent3 3 4 2 2 2_OATT calc" xfId="21225" xr:uid="{00000000-0005-0000-0000-00001C530000}"/>
    <cellStyle name="40% - Accent3 3 4 2 2 3" xfId="21226" xr:uid="{00000000-0005-0000-0000-00001D530000}"/>
    <cellStyle name="40% - Accent3 3 4 2 2 3 2" xfId="21227" xr:uid="{00000000-0005-0000-0000-00001E530000}"/>
    <cellStyle name="40% - Accent3 3 4 2 2 3 2 2" xfId="21228" xr:uid="{00000000-0005-0000-0000-00001F530000}"/>
    <cellStyle name="40% - Accent3 3 4 2 2 3 2 3" xfId="21229" xr:uid="{00000000-0005-0000-0000-000020530000}"/>
    <cellStyle name="40% - Accent3 3 4 2 2 3 2_OATT calc" xfId="21230" xr:uid="{00000000-0005-0000-0000-000021530000}"/>
    <cellStyle name="40% - Accent3 3 4 2 2 3 3" xfId="21231" xr:uid="{00000000-0005-0000-0000-000022530000}"/>
    <cellStyle name="40% - Accent3 3 4 2 2 3 4" xfId="21232" xr:uid="{00000000-0005-0000-0000-000023530000}"/>
    <cellStyle name="40% - Accent3 3 4 2 2 3_OATT calc" xfId="21233" xr:uid="{00000000-0005-0000-0000-000024530000}"/>
    <cellStyle name="40% - Accent3 3 4 2 2 4" xfId="21234" xr:uid="{00000000-0005-0000-0000-000025530000}"/>
    <cellStyle name="40% - Accent3 3 4 2 2 4 2" xfId="21235" xr:uid="{00000000-0005-0000-0000-000026530000}"/>
    <cellStyle name="40% - Accent3 3 4 2 2 4 3" xfId="21236" xr:uid="{00000000-0005-0000-0000-000027530000}"/>
    <cellStyle name="40% - Accent3 3 4 2 2 4_OATT calc" xfId="21237" xr:uid="{00000000-0005-0000-0000-000028530000}"/>
    <cellStyle name="40% - Accent3 3 4 2 2 5" xfId="21238" xr:uid="{00000000-0005-0000-0000-000029530000}"/>
    <cellStyle name="40% - Accent3 3 4 2 2 6" xfId="21239" xr:uid="{00000000-0005-0000-0000-00002A530000}"/>
    <cellStyle name="40% - Accent3 3 4 2 2 7" xfId="21240" xr:uid="{00000000-0005-0000-0000-00002B530000}"/>
    <cellStyle name="40% - Accent3 3 4 2 2 8" xfId="21241" xr:uid="{00000000-0005-0000-0000-00002C530000}"/>
    <cellStyle name="40% - Accent3 3 4 2 2 9" xfId="21242" xr:uid="{00000000-0005-0000-0000-00002D530000}"/>
    <cellStyle name="40% - Accent3 3 4 2 2_OATT calc" xfId="21243" xr:uid="{00000000-0005-0000-0000-00002E530000}"/>
    <cellStyle name="40% - Accent3 3 4 2 3" xfId="21244" xr:uid="{00000000-0005-0000-0000-00002F530000}"/>
    <cellStyle name="40% - Accent3 3 4 2 3 2" xfId="21245" xr:uid="{00000000-0005-0000-0000-000030530000}"/>
    <cellStyle name="40% - Accent3 3 4 2 3 2 2" xfId="21246" xr:uid="{00000000-0005-0000-0000-000031530000}"/>
    <cellStyle name="40% - Accent3 3 4 2 3 2 3" xfId="21247" xr:uid="{00000000-0005-0000-0000-000032530000}"/>
    <cellStyle name="40% - Accent3 3 4 2 3 2_OATT calc" xfId="21248" xr:uid="{00000000-0005-0000-0000-000033530000}"/>
    <cellStyle name="40% - Accent3 3 4 2 3 3" xfId="21249" xr:uid="{00000000-0005-0000-0000-000034530000}"/>
    <cellStyle name="40% - Accent3 3 4 2 3 4" xfId="21250" xr:uid="{00000000-0005-0000-0000-000035530000}"/>
    <cellStyle name="40% - Accent3 3 4 2 3 5" xfId="21251" xr:uid="{00000000-0005-0000-0000-000036530000}"/>
    <cellStyle name="40% - Accent3 3 4 2 3_OATT calc" xfId="21252" xr:uid="{00000000-0005-0000-0000-000037530000}"/>
    <cellStyle name="40% - Accent3 3 4 2 4" xfId="21253" xr:uid="{00000000-0005-0000-0000-000038530000}"/>
    <cellStyle name="40% - Accent3 3 4 2 4 2" xfId="21254" xr:uid="{00000000-0005-0000-0000-000039530000}"/>
    <cellStyle name="40% - Accent3 3 4 2 4 2 2" xfId="21255" xr:uid="{00000000-0005-0000-0000-00003A530000}"/>
    <cellStyle name="40% - Accent3 3 4 2 4 2 3" xfId="21256" xr:uid="{00000000-0005-0000-0000-00003B530000}"/>
    <cellStyle name="40% - Accent3 3 4 2 4 2_OATT calc" xfId="21257" xr:uid="{00000000-0005-0000-0000-00003C530000}"/>
    <cellStyle name="40% - Accent3 3 4 2 4 3" xfId="21258" xr:uid="{00000000-0005-0000-0000-00003D530000}"/>
    <cellStyle name="40% - Accent3 3 4 2 4 4" xfId="21259" xr:uid="{00000000-0005-0000-0000-00003E530000}"/>
    <cellStyle name="40% - Accent3 3 4 2 4_OATT calc" xfId="21260" xr:uid="{00000000-0005-0000-0000-00003F530000}"/>
    <cellStyle name="40% - Accent3 3 4 2 5" xfId="21261" xr:uid="{00000000-0005-0000-0000-000040530000}"/>
    <cellStyle name="40% - Accent3 3 4 2 5 2" xfId="21262" xr:uid="{00000000-0005-0000-0000-000041530000}"/>
    <cellStyle name="40% - Accent3 3 4 2 5 3" xfId="21263" xr:uid="{00000000-0005-0000-0000-000042530000}"/>
    <cellStyle name="40% - Accent3 3 4 2 5_OATT calc" xfId="21264" xr:uid="{00000000-0005-0000-0000-000043530000}"/>
    <cellStyle name="40% - Accent3 3 4 2 6" xfId="21265" xr:uid="{00000000-0005-0000-0000-000044530000}"/>
    <cellStyle name="40% - Accent3 3 4 2 7" xfId="21266" xr:uid="{00000000-0005-0000-0000-000045530000}"/>
    <cellStyle name="40% - Accent3 3 4 2 8" xfId="21267" xr:uid="{00000000-0005-0000-0000-000046530000}"/>
    <cellStyle name="40% - Accent3 3 4 2 9" xfId="21268" xr:uid="{00000000-0005-0000-0000-000047530000}"/>
    <cellStyle name="40% - Accent3 3 4 2_OATT calc" xfId="21269" xr:uid="{00000000-0005-0000-0000-000048530000}"/>
    <cellStyle name="40% - Accent3 3 4 3" xfId="21270" xr:uid="{00000000-0005-0000-0000-000049530000}"/>
    <cellStyle name="40% - Accent3 3 4 3 10" xfId="21271" xr:uid="{00000000-0005-0000-0000-00004A530000}"/>
    <cellStyle name="40% - Accent3 3 4 3 11" xfId="21272" xr:uid="{00000000-0005-0000-0000-00004B530000}"/>
    <cellStyle name="40% - Accent3 3 4 3 2" xfId="21273" xr:uid="{00000000-0005-0000-0000-00004C530000}"/>
    <cellStyle name="40% - Accent3 3 4 3 2 2" xfId="21274" xr:uid="{00000000-0005-0000-0000-00004D530000}"/>
    <cellStyle name="40% - Accent3 3 4 3 2 2 2" xfId="21275" xr:uid="{00000000-0005-0000-0000-00004E530000}"/>
    <cellStyle name="40% - Accent3 3 4 3 2 2 3" xfId="21276" xr:uid="{00000000-0005-0000-0000-00004F530000}"/>
    <cellStyle name="40% - Accent3 3 4 3 2 2_OATT calc" xfId="21277" xr:uid="{00000000-0005-0000-0000-000050530000}"/>
    <cellStyle name="40% - Accent3 3 4 3 2 3" xfId="21278" xr:uid="{00000000-0005-0000-0000-000051530000}"/>
    <cellStyle name="40% - Accent3 3 4 3 2 4" xfId="21279" xr:uid="{00000000-0005-0000-0000-000052530000}"/>
    <cellStyle name="40% - Accent3 3 4 3 2 5" xfId="21280" xr:uid="{00000000-0005-0000-0000-000053530000}"/>
    <cellStyle name="40% - Accent3 3 4 3 2_OATT calc" xfId="21281" xr:uid="{00000000-0005-0000-0000-000054530000}"/>
    <cellStyle name="40% - Accent3 3 4 3 3" xfId="21282" xr:uid="{00000000-0005-0000-0000-000055530000}"/>
    <cellStyle name="40% - Accent3 3 4 3 3 2" xfId="21283" xr:uid="{00000000-0005-0000-0000-000056530000}"/>
    <cellStyle name="40% - Accent3 3 4 3 3 2 2" xfId="21284" xr:uid="{00000000-0005-0000-0000-000057530000}"/>
    <cellStyle name="40% - Accent3 3 4 3 3 2 3" xfId="21285" xr:uid="{00000000-0005-0000-0000-000058530000}"/>
    <cellStyle name="40% - Accent3 3 4 3 3 2_OATT calc" xfId="21286" xr:uid="{00000000-0005-0000-0000-000059530000}"/>
    <cellStyle name="40% - Accent3 3 4 3 3 3" xfId="21287" xr:uid="{00000000-0005-0000-0000-00005A530000}"/>
    <cellStyle name="40% - Accent3 3 4 3 3 4" xfId="21288" xr:uid="{00000000-0005-0000-0000-00005B530000}"/>
    <cellStyle name="40% - Accent3 3 4 3 3_OATT calc" xfId="21289" xr:uid="{00000000-0005-0000-0000-00005C530000}"/>
    <cellStyle name="40% - Accent3 3 4 3 4" xfId="21290" xr:uid="{00000000-0005-0000-0000-00005D530000}"/>
    <cellStyle name="40% - Accent3 3 4 3 4 2" xfId="21291" xr:uid="{00000000-0005-0000-0000-00005E530000}"/>
    <cellStyle name="40% - Accent3 3 4 3 4 3" xfId="21292" xr:uid="{00000000-0005-0000-0000-00005F530000}"/>
    <cellStyle name="40% - Accent3 3 4 3 4_OATT calc" xfId="21293" xr:uid="{00000000-0005-0000-0000-000060530000}"/>
    <cellStyle name="40% - Accent3 3 4 3 5" xfId="21294" xr:uid="{00000000-0005-0000-0000-000061530000}"/>
    <cellStyle name="40% - Accent3 3 4 3 6" xfId="21295" xr:uid="{00000000-0005-0000-0000-000062530000}"/>
    <cellStyle name="40% - Accent3 3 4 3 7" xfId="21296" xr:uid="{00000000-0005-0000-0000-000063530000}"/>
    <cellStyle name="40% - Accent3 3 4 3 8" xfId="21297" xr:uid="{00000000-0005-0000-0000-000064530000}"/>
    <cellStyle name="40% - Accent3 3 4 3 9" xfId="21298" xr:uid="{00000000-0005-0000-0000-000065530000}"/>
    <cellStyle name="40% - Accent3 3 4 3_OATT calc" xfId="21299" xr:uid="{00000000-0005-0000-0000-000066530000}"/>
    <cellStyle name="40% - Accent3 3 4 4" xfId="21300" xr:uid="{00000000-0005-0000-0000-000067530000}"/>
    <cellStyle name="40% - Accent3 3 4 4 2" xfId="21301" xr:uid="{00000000-0005-0000-0000-000068530000}"/>
    <cellStyle name="40% - Accent3 3 4 4 2 2" xfId="21302" xr:uid="{00000000-0005-0000-0000-000069530000}"/>
    <cellStyle name="40% - Accent3 3 4 4 2 3" xfId="21303" xr:uid="{00000000-0005-0000-0000-00006A530000}"/>
    <cellStyle name="40% - Accent3 3 4 4 2_OATT calc" xfId="21304" xr:uid="{00000000-0005-0000-0000-00006B530000}"/>
    <cellStyle name="40% - Accent3 3 4 4 3" xfId="21305" xr:uid="{00000000-0005-0000-0000-00006C530000}"/>
    <cellStyle name="40% - Accent3 3 4 4 4" xfId="21306" xr:uid="{00000000-0005-0000-0000-00006D530000}"/>
    <cellStyle name="40% - Accent3 3 4 4 5" xfId="21307" xr:uid="{00000000-0005-0000-0000-00006E530000}"/>
    <cellStyle name="40% - Accent3 3 4 4_OATT calc" xfId="21308" xr:uid="{00000000-0005-0000-0000-00006F530000}"/>
    <cellStyle name="40% - Accent3 3 4 5" xfId="21309" xr:uid="{00000000-0005-0000-0000-000070530000}"/>
    <cellStyle name="40% - Accent3 3 4 5 2" xfId="21310" xr:uid="{00000000-0005-0000-0000-000071530000}"/>
    <cellStyle name="40% - Accent3 3 4 5 2 2" xfId="21311" xr:uid="{00000000-0005-0000-0000-000072530000}"/>
    <cellStyle name="40% - Accent3 3 4 5 2 3" xfId="21312" xr:uid="{00000000-0005-0000-0000-000073530000}"/>
    <cellStyle name="40% - Accent3 3 4 5 2_OATT calc" xfId="21313" xr:uid="{00000000-0005-0000-0000-000074530000}"/>
    <cellStyle name="40% - Accent3 3 4 5 3" xfId="21314" xr:uid="{00000000-0005-0000-0000-000075530000}"/>
    <cellStyle name="40% - Accent3 3 4 5 4" xfId="21315" xr:uid="{00000000-0005-0000-0000-000076530000}"/>
    <cellStyle name="40% - Accent3 3 4 5_OATT calc" xfId="21316" xr:uid="{00000000-0005-0000-0000-000077530000}"/>
    <cellStyle name="40% - Accent3 3 4 6" xfId="21317" xr:uid="{00000000-0005-0000-0000-000078530000}"/>
    <cellStyle name="40% - Accent3 3 4 6 2" xfId="21318" xr:uid="{00000000-0005-0000-0000-000079530000}"/>
    <cellStyle name="40% - Accent3 3 4 6 3" xfId="21319" xr:uid="{00000000-0005-0000-0000-00007A530000}"/>
    <cellStyle name="40% - Accent3 3 4 6_OATT calc" xfId="21320" xr:uid="{00000000-0005-0000-0000-00007B530000}"/>
    <cellStyle name="40% - Accent3 3 4 7" xfId="21321" xr:uid="{00000000-0005-0000-0000-00007C530000}"/>
    <cellStyle name="40% - Accent3 3 4 8" xfId="21322" xr:uid="{00000000-0005-0000-0000-00007D530000}"/>
    <cellStyle name="40% - Accent3 3 4 9" xfId="21323" xr:uid="{00000000-0005-0000-0000-00007E530000}"/>
    <cellStyle name="40% - Accent3 3 4_OATT calc" xfId="21324" xr:uid="{00000000-0005-0000-0000-00007F530000}"/>
    <cellStyle name="40% - Accent3 3 5" xfId="21325" xr:uid="{00000000-0005-0000-0000-000080530000}"/>
    <cellStyle name="40% - Accent3 3 5 10" xfId="21326" xr:uid="{00000000-0005-0000-0000-000081530000}"/>
    <cellStyle name="40% - Accent3 3 5 11" xfId="21327" xr:uid="{00000000-0005-0000-0000-000082530000}"/>
    <cellStyle name="40% - Accent3 3 5 2" xfId="21328" xr:uid="{00000000-0005-0000-0000-000083530000}"/>
    <cellStyle name="40% - Accent3 3 5 2 10" xfId="21329" xr:uid="{00000000-0005-0000-0000-000084530000}"/>
    <cellStyle name="40% - Accent3 3 5 2 11" xfId="21330" xr:uid="{00000000-0005-0000-0000-000085530000}"/>
    <cellStyle name="40% - Accent3 3 5 2 2" xfId="21331" xr:uid="{00000000-0005-0000-0000-000086530000}"/>
    <cellStyle name="40% - Accent3 3 5 2 2 2" xfId="21332" xr:uid="{00000000-0005-0000-0000-000087530000}"/>
    <cellStyle name="40% - Accent3 3 5 2 2 2 2" xfId="21333" xr:uid="{00000000-0005-0000-0000-000088530000}"/>
    <cellStyle name="40% - Accent3 3 5 2 2 2 3" xfId="21334" xr:uid="{00000000-0005-0000-0000-000089530000}"/>
    <cellStyle name="40% - Accent3 3 5 2 2 2_OATT calc" xfId="21335" xr:uid="{00000000-0005-0000-0000-00008A530000}"/>
    <cellStyle name="40% - Accent3 3 5 2 2 3" xfId="21336" xr:uid="{00000000-0005-0000-0000-00008B530000}"/>
    <cellStyle name="40% - Accent3 3 5 2 2 4" xfId="21337" xr:uid="{00000000-0005-0000-0000-00008C530000}"/>
    <cellStyle name="40% - Accent3 3 5 2 2 5" xfId="21338" xr:uid="{00000000-0005-0000-0000-00008D530000}"/>
    <cellStyle name="40% - Accent3 3 5 2 2_OATT calc" xfId="21339" xr:uid="{00000000-0005-0000-0000-00008E530000}"/>
    <cellStyle name="40% - Accent3 3 5 2 3" xfId="21340" xr:uid="{00000000-0005-0000-0000-00008F530000}"/>
    <cellStyle name="40% - Accent3 3 5 2 3 2" xfId="21341" xr:uid="{00000000-0005-0000-0000-000090530000}"/>
    <cellStyle name="40% - Accent3 3 5 2 3 2 2" xfId="21342" xr:uid="{00000000-0005-0000-0000-000091530000}"/>
    <cellStyle name="40% - Accent3 3 5 2 3 2 3" xfId="21343" xr:uid="{00000000-0005-0000-0000-000092530000}"/>
    <cellStyle name="40% - Accent3 3 5 2 3 2_OATT calc" xfId="21344" xr:uid="{00000000-0005-0000-0000-000093530000}"/>
    <cellStyle name="40% - Accent3 3 5 2 3 3" xfId="21345" xr:uid="{00000000-0005-0000-0000-000094530000}"/>
    <cellStyle name="40% - Accent3 3 5 2 3 4" xfId="21346" xr:uid="{00000000-0005-0000-0000-000095530000}"/>
    <cellStyle name="40% - Accent3 3 5 2 3_OATT calc" xfId="21347" xr:uid="{00000000-0005-0000-0000-000096530000}"/>
    <cellStyle name="40% - Accent3 3 5 2 4" xfId="21348" xr:uid="{00000000-0005-0000-0000-000097530000}"/>
    <cellStyle name="40% - Accent3 3 5 2 4 2" xfId="21349" xr:uid="{00000000-0005-0000-0000-000098530000}"/>
    <cellStyle name="40% - Accent3 3 5 2 4 3" xfId="21350" xr:uid="{00000000-0005-0000-0000-000099530000}"/>
    <cellStyle name="40% - Accent3 3 5 2 4_OATT calc" xfId="21351" xr:uid="{00000000-0005-0000-0000-00009A530000}"/>
    <cellStyle name="40% - Accent3 3 5 2 5" xfId="21352" xr:uid="{00000000-0005-0000-0000-00009B530000}"/>
    <cellStyle name="40% - Accent3 3 5 2 6" xfId="21353" xr:uid="{00000000-0005-0000-0000-00009C530000}"/>
    <cellStyle name="40% - Accent3 3 5 2 7" xfId="21354" xr:uid="{00000000-0005-0000-0000-00009D530000}"/>
    <cellStyle name="40% - Accent3 3 5 2 8" xfId="21355" xr:uid="{00000000-0005-0000-0000-00009E530000}"/>
    <cellStyle name="40% - Accent3 3 5 2 9" xfId="21356" xr:uid="{00000000-0005-0000-0000-00009F530000}"/>
    <cellStyle name="40% - Accent3 3 5 2_OATT calc" xfId="21357" xr:uid="{00000000-0005-0000-0000-0000A0530000}"/>
    <cellStyle name="40% - Accent3 3 5 3" xfId="21358" xr:uid="{00000000-0005-0000-0000-0000A1530000}"/>
    <cellStyle name="40% - Accent3 3 5 3 2" xfId="21359" xr:uid="{00000000-0005-0000-0000-0000A2530000}"/>
    <cellStyle name="40% - Accent3 3 5 3 2 2" xfId="21360" xr:uid="{00000000-0005-0000-0000-0000A3530000}"/>
    <cellStyle name="40% - Accent3 3 5 3 2 3" xfId="21361" xr:uid="{00000000-0005-0000-0000-0000A4530000}"/>
    <cellStyle name="40% - Accent3 3 5 3 2_OATT calc" xfId="21362" xr:uid="{00000000-0005-0000-0000-0000A5530000}"/>
    <cellStyle name="40% - Accent3 3 5 3 3" xfId="21363" xr:uid="{00000000-0005-0000-0000-0000A6530000}"/>
    <cellStyle name="40% - Accent3 3 5 3 4" xfId="21364" xr:uid="{00000000-0005-0000-0000-0000A7530000}"/>
    <cellStyle name="40% - Accent3 3 5 3 5" xfId="21365" xr:uid="{00000000-0005-0000-0000-0000A8530000}"/>
    <cellStyle name="40% - Accent3 3 5 3_OATT calc" xfId="21366" xr:uid="{00000000-0005-0000-0000-0000A9530000}"/>
    <cellStyle name="40% - Accent3 3 5 4" xfId="21367" xr:uid="{00000000-0005-0000-0000-0000AA530000}"/>
    <cellStyle name="40% - Accent3 3 5 4 2" xfId="21368" xr:uid="{00000000-0005-0000-0000-0000AB530000}"/>
    <cellStyle name="40% - Accent3 3 5 4 2 2" xfId="21369" xr:uid="{00000000-0005-0000-0000-0000AC530000}"/>
    <cellStyle name="40% - Accent3 3 5 4 2 3" xfId="21370" xr:uid="{00000000-0005-0000-0000-0000AD530000}"/>
    <cellStyle name="40% - Accent3 3 5 4 2_OATT calc" xfId="21371" xr:uid="{00000000-0005-0000-0000-0000AE530000}"/>
    <cellStyle name="40% - Accent3 3 5 4 3" xfId="21372" xr:uid="{00000000-0005-0000-0000-0000AF530000}"/>
    <cellStyle name="40% - Accent3 3 5 4 4" xfId="21373" xr:uid="{00000000-0005-0000-0000-0000B0530000}"/>
    <cellStyle name="40% - Accent3 3 5 4_OATT calc" xfId="21374" xr:uid="{00000000-0005-0000-0000-0000B1530000}"/>
    <cellStyle name="40% - Accent3 3 5 5" xfId="21375" xr:uid="{00000000-0005-0000-0000-0000B2530000}"/>
    <cellStyle name="40% - Accent3 3 5 5 2" xfId="21376" xr:uid="{00000000-0005-0000-0000-0000B3530000}"/>
    <cellStyle name="40% - Accent3 3 5 5 3" xfId="21377" xr:uid="{00000000-0005-0000-0000-0000B4530000}"/>
    <cellStyle name="40% - Accent3 3 5 5_OATT calc" xfId="21378" xr:uid="{00000000-0005-0000-0000-0000B5530000}"/>
    <cellStyle name="40% - Accent3 3 5 6" xfId="21379" xr:uid="{00000000-0005-0000-0000-0000B6530000}"/>
    <cellStyle name="40% - Accent3 3 5 7" xfId="21380" xr:uid="{00000000-0005-0000-0000-0000B7530000}"/>
    <cellStyle name="40% - Accent3 3 5 8" xfId="21381" xr:uid="{00000000-0005-0000-0000-0000B8530000}"/>
    <cellStyle name="40% - Accent3 3 5 9" xfId="21382" xr:uid="{00000000-0005-0000-0000-0000B9530000}"/>
    <cellStyle name="40% - Accent3 3 5_OATT calc" xfId="21383" xr:uid="{00000000-0005-0000-0000-0000BA530000}"/>
    <cellStyle name="40% - Accent3 3 6" xfId="21384" xr:uid="{00000000-0005-0000-0000-0000BB530000}"/>
    <cellStyle name="40% - Accent3 3 6 10" xfId="21385" xr:uid="{00000000-0005-0000-0000-0000BC530000}"/>
    <cellStyle name="40% - Accent3 3 6 11" xfId="21386" xr:uid="{00000000-0005-0000-0000-0000BD530000}"/>
    <cellStyle name="40% - Accent3 3 6 2" xfId="21387" xr:uid="{00000000-0005-0000-0000-0000BE530000}"/>
    <cellStyle name="40% - Accent3 3 6 2 2" xfId="21388" xr:uid="{00000000-0005-0000-0000-0000BF530000}"/>
    <cellStyle name="40% - Accent3 3 6 2 2 2" xfId="21389" xr:uid="{00000000-0005-0000-0000-0000C0530000}"/>
    <cellStyle name="40% - Accent3 3 6 2 2 3" xfId="21390" xr:uid="{00000000-0005-0000-0000-0000C1530000}"/>
    <cellStyle name="40% - Accent3 3 6 2 2_OATT calc" xfId="21391" xr:uid="{00000000-0005-0000-0000-0000C2530000}"/>
    <cellStyle name="40% - Accent3 3 6 2 3" xfId="21392" xr:uid="{00000000-0005-0000-0000-0000C3530000}"/>
    <cellStyle name="40% - Accent3 3 6 2 4" xfId="21393" xr:uid="{00000000-0005-0000-0000-0000C4530000}"/>
    <cellStyle name="40% - Accent3 3 6 2 5" xfId="21394" xr:uid="{00000000-0005-0000-0000-0000C5530000}"/>
    <cellStyle name="40% - Accent3 3 6 2_OATT calc" xfId="21395" xr:uid="{00000000-0005-0000-0000-0000C6530000}"/>
    <cellStyle name="40% - Accent3 3 6 3" xfId="21396" xr:uid="{00000000-0005-0000-0000-0000C7530000}"/>
    <cellStyle name="40% - Accent3 3 6 3 2" xfId="21397" xr:uid="{00000000-0005-0000-0000-0000C8530000}"/>
    <cellStyle name="40% - Accent3 3 6 3 2 2" xfId="21398" xr:uid="{00000000-0005-0000-0000-0000C9530000}"/>
    <cellStyle name="40% - Accent3 3 6 3 2 3" xfId="21399" xr:uid="{00000000-0005-0000-0000-0000CA530000}"/>
    <cellStyle name="40% - Accent3 3 6 3 2_OATT calc" xfId="21400" xr:uid="{00000000-0005-0000-0000-0000CB530000}"/>
    <cellStyle name="40% - Accent3 3 6 3 3" xfId="21401" xr:uid="{00000000-0005-0000-0000-0000CC530000}"/>
    <cellStyle name="40% - Accent3 3 6 3 4" xfId="21402" xr:uid="{00000000-0005-0000-0000-0000CD530000}"/>
    <cellStyle name="40% - Accent3 3 6 3_OATT calc" xfId="21403" xr:uid="{00000000-0005-0000-0000-0000CE530000}"/>
    <cellStyle name="40% - Accent3 3 6 4" xfId="21404" xr:uid="{00000000-0005-0000-0000-0000CF530000}"/>
    <cellStyle name="40% - Accent3 3 6 4 2" xfId="21405" xr:uid="{00000000-0005-0000-0000-0000D0530000}"/>
    <cellStyle name="40% - Accent3 3 6 4 3" xfId="21406" xr:uid="{00000000-0005-0000-0000-0000D1530000}"/>
    <cellStyle name="40% - Accent3 3 6 4_OATT calc" xfId="21407" xr:uid="{00000000-0005-0000-0000-0000D2530000}"/>
    <cellStyle name="40% - Accent3 3 6 5" xfId="21408" xr:uid="{00000000-0005-0000-0000-0000D3530000}"/>
    <cellStyle name="40% - Accent3 3 6 6" xfId="21409" xr:uid="{00000000-0005-0000-0000-0000D4530000}"/>
    <cellStyle name="40% - Accent3 3 6 7" xfId="21410" xr:uid="{00000000-0005-0000-0000-0000D5530000}"/>
    <cellStyle name="40% - Accent3 3 6 8" xfId="21411" xr:uid="{00000000-0005-0000-0000-0000D6530000}"/>
    <cellStyle name="40% - Accent3 3 6 9" xfId="21412" xr:uid="{00000000-0005-0000-0000-0000D7530000}"/>
    <cellStyle name="40% - Accent3 3 6_OATT calc" xfId="21413" xr:uid="{00000000-0005-0000-0000-0000D8530000}"/>
    <cellStyle name="40% - Accent3 3 7" xfId="21414" xr:uid="{00000000-0005-0000-0000-0000D9530000}"/>
    <cellStyle name="40% - Accent3 3 7 2" xfId="21415" xr:uid="{00000000-0005-0000-0000-0000DA530000}"/>
    <cellStyle name="40% - Accent3 3 7 2 2" xfId="21416" xr:uid="{00000000-0005-0000-0000-0000DB530000}"/>
    <cellStyle name="40% - Accent3 3 7 2 3" xfId="21417" xr:uid="{00000000-0005-0000-0000-0000DC530000}"/>
    <cellStyle name="40% - Accent3 3 7 2_OATT calc" xfId="21418" xr:uid="{00000000-0005-0000-0000-0000DD530000}"/>
    <cellStyle name="40% - Accent3 3 7 3" xfId="21419" xr:uid="{00000000-0005-0000-0000-0000DE530000}"/>
    <cellStyle name="40% - Accent3 3 7 4" xfId="21420" xr:uid="{00000000-0005-0000-0000-0000DF530000}"/>
    <cellStyle name="40% - Accent3 3 7 5" xfId="21421" xr:uid="{00000000-0005-0000-0000-0000E0530000}"/>
    <cellStyle name="40% - Accent3 3 7_OATT calc" xfId="21422" xr:uid="{00000000-0005-0000-0000-0000E1530000}"/>
    <cellStyle name="40% - Accent3 3 8" xfId="21423" xr:uid="{00000000-0005-0000-0000-0000E2530000}"/>
    <cellStyle name="40% - Accent3 3 8 2" xfId="21424" xr:uid="{00000000-0005-0000-0000-0000E3530000}"/>
    <cellStyle name="40% - Accent3 3 8 2 2" xfId="21425" xr:uid="{00000000-0005-0000-0000-0000E4530000}"/>
    <cellStyle name="40% - Accent3 3 8 2 3" xfId="21426" xr:uid="{00000000-0005-0000-0000-0000E5530000}"/>
    <cellStyle name="40% - Accent3 3 8 2_OATT calc" xfId="21427" xr:uid="{00000000-0005-0000-0000-0000E6530000}"/>
    <cellStyle name="40% - Accent3 3 8 3" xfId="21428" xr:uid="{00000000-0005-0000-0000-0000E7530000}"/>
    <cellStyle name="40% - Accent3 3 8 4" xfId="21429" xr:uid="{00000000-0005-0000-0000-0000E8530000}"/>
    <cellStyle name="40% - Accent3 3 8_OATT calc" xfId="21430" xr:uid="{00000000-0005-0000-0000-0000E9530000}"/>
    <cellStyle name="40% - Accent3 3 9" xfId="21431" xr:uid="{00000000-0005-0000-0000-0000EA530000}"/>
    <cellStyle name="40% - Accent3 3 9 2" xfId="21432" xr:uid="{00000000-0005-0000-0000-0000EB530000}"/>
    <cellStyle name="40% - Accent3 3 9 3" xfId="21433" xr:uid="{00000000-0005-0000-0000-0000EC530000}"/>
    <cellStyle name="40% - Accent3 3 9_OATT calc" xfId="21434" xr:uid="{00000000-0005-0000-0000-0000ED530000}"/>
    <cellStyle name="40% - Accent3 3_OATT calc" xfId="21435" xr:uid="{00000000-0005-0000-0000-0000EE530000}"/>
    <cellStyle name="40% - Accent3 4" xfId="21436" xr:uid="{00000000-0005-0000-0000-0000EF530000}"/>
    <cellStyle name="40% - Accent3 4 10" xfId="21437" xr:uid="{00000000-0005-0000-0000-0000F0530000}"/>
    <cellStyle name="40% - Accent3 4 11" xfId="21438" xr:uid="{00000000-0005-0000-0000-0000F1530000}"/>
    <cellStyle name="40% - Accent3 4 12" xfId="21439" xr:uid="{00000000-0005-0000-0000-0000F2530000}"/>
    <cellStyle name="40% - Accent3 4 13" xfId="21440" xr:uid="{00000000-0005-0000-0000-0000F3530000}"/>
    <cellStyle name="40% - Accent3 4 14" xfId="21441" xr:uid="{00000000-0005-0000-0000-0000F4530000}"/>
    <cellStyle name="40% - Accent3 4 15" xfId="21442" xr:uid="{00000000-0005-0000-0000-0000F5530000}"/>
    <cellStyle name="40% - Accent3 4 16" xfId="55380" xr:uid="{00000000-0005-0000-0000-0000F6530000}"/>
    <cellStyle name="40% - Accent3 4 2" xfId="21443" xr:uid="{00000000-0005-0000-0000-0000F7530000}"/>
    <cellStyle name="40% - Accent3 4 2 10" xfId="21444" xr:uid="{00000000-0005-0000-0000-0000F8530000}"/>
    <cellStyle name="40% - Accent3 4 2 11" xfId="21445" xr:uid="{00000000-0005-0000-0000-0000F9530000}"/>
    <cellStyle name="40% - Accent3 4 2 12" xfId="21446" xr:uid="{00000000-0005-0000-0000-0000FA530000}"/>
    <cellStyle name="40% - Accent3 4 2 13" xfId="21447" xr:uid="{00000000-0005-0000-0000-0000FB530000}"/>
    <cellStyle name="40% - Accent3 4 2 14" xfId="21448" xr:uid="{00000000-0005-0000-0000-0000FC530000}"/>
    <cellStyle name="40% - Accent3 4 2 2" xfId="21449" xr:uid="{00000000-0005-0000-0000-0000FD530000}"/>
    <cellStyle name="40% - Accent3 4 2 2 10" xfId="21450" xr:uid="{00000000-0005-0000-0000-0000FE530000}"/>
    <cellStyle name="40% - Accent3 4 2 2 11" xfId="21451" xr:uid="{00000000-0005-0000-0000-0000FF530000}"/>
    <cellStyle name="40% - Accent3 4 2 2 12" xfId="21452" xr:uid="{00000000-0005-0000-0000-000000540000}"/>
    <cellStyle name="40% - Accent3 4 2 2 2" xfId="21453" xr:uid="{00000000-0005-0000-0000-000001540000}"/>
    <cellStyle name="40% - Accent3 4 2 2 2 10" xfId="21454" xr:uid="{00000000-0005-0000-0000-000002540000}"/>
    <cellStyle name="40% - Accent3 4 2 2 2 11" xfId="21455" xr:uid="{00000000-0005-0000-0000-000003540000}"/>
    <cellStyle name="40% - Accent3 4 2 2 2 2" xfId="21456" xr:uid="{00000000-0005-0000-0000-000004540000}"/>
    <cellStyle name="40% - Accent3 4 2 2 2 2 10" xfId="21457" xr:uid="{00000000-0005-0000-0000-000005540000}"/>
    <cellStyle name="40% - Accent3 4 2 2 2 2 11" xfId="21458" xr:uid="{00000000-0005-0000-0000-000006540000}"/>
    <cellStyle name="40% - Accent3 4 2 2 2 2 2" xfId="21459" xr:uid="{00000000-0005-0000-0000-000007540000}"/>
    <cellStyle name="40% - Accent3 4 2 2 2 2 2 2" xfId="21460" xr:uid="{00000000-0005-0000-0000-000008540000}"/>
    <cellStyle name="40% - Accent3 4 2 2 2 2 2 2 2" xfId="21461" xr:uid="{00000000-0005-0000-0000-000009540000}"/>
    <cellStyle name="40% - Accent3 4 2 2 2 2 2 2 3" xfId="21462" xr:uid="{00000000-0005-0000-0000-00000A540000}"/>
    <cellStyle name="40% - Accent3 4 2 2 2 2 2 2_OATT calc" xfId="21463" xr:uid="{00000000-0005-0000-0000-00000B540000}"/>
    <cellStyle name="40% - Accent3 4 2 2 2 2 2 3" xfId="21464" xr:uid="{00000000-0005-0000-0000-00000C540000}"/>
    <cellStyle name="40% - Accent3 4 2 2 2 2 2 4" xfId="21465" xr:uid="{00000000-0005-0000-0000-00000D540000}"/>
    <cellStyle name="40% - Accent3 4 2 2 2 2 2 5" xfId="21466" xr:uid="{00000000-0005-0000-0000-00000E540000}"/>
    <cellStyle name="40% - Accent3 4 2 2 2 2 2_OATT calc" xfId="21467" xr:uid="{00000000-0005-0000-0000-00000F540000}"/>
    <cellStyle name="40% - Accent3 4 2 2 2 2 3" xfId="21468" xr:uid="{00000000-0005-0000-0000-000010540000}"/>
    <cellStyle name="40% - Accent3 4 2 2 2 2 3 2" xfId="21469" xr:uid="{00000000-0005-0000-0000-000011540000}"/>
    <cellStyle name="40% - Accent3 4 2 2 2 2 3 2 2" xfId="21470" xr:uid="{00000000-0005-0000-0000-000012540000}"/>
    <cellStyle name="40% - Accent3 4 2 2 2 2 3 2 3" xfId="21471" xr:uid="{00000000-0005-0000-0000-000013540000}"/>
    <cellStyle name="40% - Accent3 4 2 2 2 2 3 2_OATT calc" xfId="21472" xr:uid="{00000000-0005-0000-0000-000014540000}"/>
    <cellStyle name="40% - Accent3 4 2 2 2 2 3 3" xfId="21473" xr:uid="{00000000-0005-0000-0000-000015540000}"/>
    <cellStyle name="40% - Accent3 4 2 2 2 2 3 4" xfId="21474" xr:uid="{00000000-0005-0000-0000-000016540000}"/>
    <cellStyle name="40% - Accent3 4 2 2 2 2 3_OATT calc" xfId="21475" xr:uid="{00000000-0005-0000-0000-000017540000}"/>
    <cellStyle name="40% - Accent3 4 2 2 2 2 4" xfId="21476" xr:uid="{00000000-0005-0000-0000-000018540000}"/>
    <cellStyle name="40% - Accent3 4 2 2 2 2 4 2" xfId="21477" xr:uid="{00000000-0005-0000-0000-000019540000}"/>
    <cellStyle name="40% - Accent3 4 2 2 2 2 4 3" xfId="21478" xr:uid="{00000000-0005-0000-0000-00001A540000}"/>
    <cellStyle name="40% - Accent3 4 2 2 2 2 4_OATT calc" xfId="21479" xr:uid="{00000000-0005-0000-0000-00001B540000}"/>
    <cellStyle name="40% - Accent3 4 2 2 2 2 5" xfId="21480" xr:uid="{00000000-0005-0000-0000-00001C540000}"/>
    <cellStyle name="40% - Accent3 4 2 2 2 2 6" xfId="21481" xr:uid="{00000000-0005-0000-0000-00001D540000}"/>
    <cellStyle name="40% - Accent3 4 2 2 2 2 7" xfId="21482" xr:uid="{00000000-0005-0000-0000-00001E540000}"/>
    <cellStyle name="40% - Accent3 4 2 2 2 2 8" xfId="21483" xr:uid="{00000000-0005-0000-0000-00001F540000}"/>
    <cellStyle name="40% - Accent3 4 2 2 2 2 9" xfId="21484" xr:uid="{00000000-0005-0000-0000-000020540000}"/>
    <cellStyle name="40% - Accent3 4 2 2 2 2_OATT calc" xfId="21485" xr:uid="{00000000-0005-0000-0000-000021540000}"/>
    <cellStyle name="40% - Accent3 4 2 2 2 3" xfId="21486" xr:uid="{00000000-0005-0000-0000-000022540000}"/>
    <cellStyle name="40% - Accent3 4 2 2 2 3 2" xfId="21487" xr:uid="{00000000-0005-0000-0000-000023540000}"/>
    <cellStyle name="40% - Accent3 4 2 2 2 3 2 2" xfId="21488" xr:uid="{00000000-0005-0000-0000-000024540000}"/>
    <cellStyle name="40% - Accent3 4 2 2 2 3 2 3" xfId="21489" xr:uid="{00000000-0005-0000-0000-000025540000}"/>
    <cellStyle name="40% - Accent3 4 2 2 2 3 2_OATT calc" xfId="21490" xr:uid="{00000000-0005-0000-0000-000026540000}"/>
    <cellStyle name="40% - Accent3 4 2 2 2 3 3" xfId="21491" xr:uid="{00000000-0005-0000-0000-000027540000}"/>
    <cellStyle name="40% - Accent3 4 2 2 2 3 4" xfId="21492" xr:uid="{00000000-0005-0000-0000-000028540000}"/>
    <cellStyle name="40% - Accent3 4 2 2 2 3 5" xfId="21493" xr:uid="{00000000-0005-0000-0000-000029540000}"/>
    <cellStyle name="40% - Accent3 4 2 2 2 3_OATT calc" xfId="21494" xr:uid="{00000000-0005-0000-0000-00002A540000}"/>
    <cellStyle name="40% - Accent3 4 2 2 2 4" xfId="21495" xr:uid="{00000000-0005-0000-0000-00002B540000}"/>
    <cellStyle name="40% - Accent3 4 2 2 2 4 2" xfId="21496" xr:uid="{00000000-0005-0000-0000-00002C540000}"/>
    <cellStyle name="40% - Accent3 4 2 2 2 4 2 2" xfId="21497" xr:uid="{00000000-0005-0000-0000-00002D540000}"/>
    <cellStyle name="40% - Accent3 4 2 2 2 4 2 3" xfId="21498" xr:uid="{00000000-0005-0000-0000-00002E540000}"/>
    <cellStyle name="40% - Accent3 4 2 2 2 4 2_OATT calc" xfId="21499" xr:uid="{00000000-0005-0000-0000-00002F540000}"/>
    <cellStyle name="40% - Accent3 4 2 2 2 4 3" xfId="21500" xr:uid="{00000000-0005-0000-0000-000030540000}"/>
    <cellStyle name="40% - Accent3 4 2 2 2 4 4" xfId="21501" xr:uid="{00000000-0005-0000-0000-000031540000}"/>
    <cellStyle name="40% - Accent3 4 2 2 2 4_OATT calc" xfId="21502" xr:uid="{00000000-0005-0000-0000-000032540000}"/>
    <cellStyle name="40% - Accent3 4 2 2 2 5" xfId="21503" xr:uid="{00000000-0005-0000-0000-000033540000}"/>
    <cellStyle name="40% - Accent3 4 2 2 2 5 2" xfId="21504" xr:uid="{00000000-0005-0000-0000-000034540000}"/>
    <cellStyle name="40% - Accent3 4 2 2 2 5 3" xfId="21505" xr:uid="{00000000-0005-0000-0000-000035540000}"/>
    <cellStyle name="40% - Accent3 4 2 2 2 5_OATT calc" xfId="21506" xr:uid="{00000000-0005-0000-0000-000036540000}"/>
    <cellStyle name="40% - Accent3 4 2 2 2 6" xfId="21507" xr:uid="{00000000-0005-0000-0000-000037540000}"/>
    <cellStyle name="40% - Accent3 4 2 2 2 7" xfId="21508" xr:uid="{00000000-0005-0000-0000-000038540000}"/>
    <cellStyle name="40% - Accent3 4 2 2 2 8" xfId="21509" xr:uid="{00000000-0005-0000-0000-000039540000}"/>
    <cellStyle name="40% - Accent3 4 2 2 2 9" xfId="21510" xr:uid="{00000000-0005-0000-0000-00003A540000}"/>
    <cellStyle name="40% - Accent3 4 2 2 2_OATT calc" xfId="21511" xr:uid="{00000000-0005-0000-0000-00003B540000}"/>
    <cellStyle name="40% - Accent3 4 2 2 3" xfId="21512" xr:uid="{00000000-0005-0000-0000-00003C540000}"/>
    <cellStyle name="40% - Accent3 4 2 2 3 10" xfId="21513" xr:uid="{00000000-0005-0000-0000-00003D540000}"/>
    <cellStyle name="40% - Accent3 4 2 2 3 11" xfId="21514" xr:uid="{00000000-0005-0000-0000-00003E540000}"/>
    <cellStyle name="40% - Accent3 4 2 2 3 2" xfId="21515" xr:uid="{00000000-0005-0000-0000-00003F540000}"/>
    <cellStyle name="40% - Accent3 4 2 2 3 2 2" xfId="21516" xr:uid="{00000000-0005-0000-0000-000040540000}"/>
    <cellStyle name="40% - Accent3 4 2 2 3 2 2 2" xfId="21517" xr:uid="{00000000-0005-0000-0000-000041540000}"/>
    <cellStyle name="40% - Accent3 4 2 2 3 2 2 3" xfId="21518" xr:uid="{00000000-0005-0000-0000-000042540000}"/>
    <cellStyle name="40% - Accent3 4 2 2 3 2 2_OATT calc" xfId="21519" xr:uid="{00000000-0005-0000-0000-000043540000}"/>
    <cellStyle name="40% - Accent3 4 2 2 3 2 3" xfId="21520" xr:uid="{00000000-0005-0000-0000-000044540000}"/>
    <cellStyle name="40% - Accent3 4 2 2 3 2 4" xfId="21521" xr:uid="{00000000-0005-0000-0000-000045540000}"/>
    <cellStyle name="40% - Accent3 4 2 2 3 2 5" xfId="21522" xr:uid="{00000000-0005-0000-0000-000046540000}"/>
    <cellStyle name="40% - Accent3 4 2 2 3 2_OATT calc" xfId="21523" xr:uid="{00000000-0005-0000-0000-000047540000}"/>
    <cellStyle name="40% - Accent3 4 2 2 3 3" xfId="21524" xr:uid="{00000000-0005-0000-0000-000048540000}"/>
    <cellStyle name="40% - Accent3 4 2 2 3 3 2" xfId="21525" xr:uid="{00000000-0005-0000-0000-000049540000}"/>
    <cellStyle name="40% - Accent3 4 2 2 3 3 2 2" xfId="21526" xr:uid="{00000000-0005-0000-0000-00004A540000}"/>
    <cellStyle name="40% - Accent3 4 2 2 3 3 2 3" xfId="21527" xr:uid="{00000000-0005-0000-0000-00004B540000}"/>
    <cellStyle name="40% - Accent3 4 2 2 3 3 2_OATT calc" xfId="21528" xr:uid="{00000000-0005-0000-0000-00004C540000}"/>
    <cellStyle name="40% - Accent3 4 2 2 3 3 3" xfId="21529" xr:uid="{00000000-0005-0000-0000-00004D540000}"/>
    <cellStyle name="40% - Accent3 4 2 2 3 3 4" xfId="21530" xr:uid="{00000000-0005-0000-0000-00004E540000}"/>
    <cellStyle name="40% - Accent3 4 2 2 3 3_OATT calc" xfId="21531" xr:uid="{00000000-0005-0000-0000-00004F540000}"/>
    <cellStyle name="40% - Accent3 4 2 2 3 4" xfId="21532" xr:uid="{00000000-0005-0000-0000-000050540000}"/>
    <cellStyle name="40% - Accent3 4 2 2 3 4 2" xfId="21533" xr:uid="{00000000-0005-0000-0000-000051540000}"/>
    <cellStyle name="40% - Accent3 4 2 2 3 4 3" xfId="21534" xr:uid="{00000000-0005-0000-0000-000052540000}"/>
    <cellStyle name="40% - Accent3 4 2 2 3 4_OATT calc" xfId="21535" xr:uid="{00000000-0005-0000-0000-000053540000}"/>
    <cellStyle name="40% - Accent3 4 2 2 3 5" xfId="21536" xr:uid="{00000000-0005-0000-0000-000054540000}"/>
    <cellStyle name="40% - Accent3 4 2 2 3 6" xfId="21537" xr:uid="{00000000-0005-0000-0000-000055540000}"/>
    <cellStyle name="40% - Accent3 4 2 2 3 7" xfId="21538" xr:uid="{00000000-0005-0000-0000-000056540000}"/>
    <cellStyle name="40% - Accent3 4 2 2 3 8" xfId="21539" xr:uid="{00000000-0005-0000-0000-000057540000}"/>
    <cellStyle name="40% - Accent3 4 2 2 3 9" xfId="21540" xr:uid="{00000000-0005-0000-0000-000058540000}"/>
    <cellStyle name="40% - Accent3 4 2 2 3_OATT calc" xfId="21541" xr:uid="{00000000-0005-0000-0000-000059540000}"/>
    <cellStyle name="40% - Accent3 4 2 2 4" xfId="21542" xr:uid="{00000000-0005-0000-0000-00005A540000}"/>
    <cellStyle name="40% - Accent3 4 2 2 4 2" xfId="21543" xr:uid="{00000000-0005-0000-0000-00005B540000}"/>
    <cellStyle name="40% - Accent3 4 2 2 4 2 2" xfId="21544" xr:uid="{00000000-0005-0000-0000-00005C540000}"/>
    <cellStyle name="40% - Accent3 4 2 2 4 2 3" xfId="21545" xr:uid="{00000000-0005-0000-0000-00005D540000}"/>
    <cellStyle name="40% - Accent3 4 2 2 4 2_OATT calc" xfId="21546" xr:uid="{00000000-0005-0000-0000-00005E540000}"/>
    <cellStyle name="40% - Accent3 4 2 2 4 3" xfId="21547" xr:uid="{00000000-0005-0000-0000-00005F540000}"/>
    <cellStyle name="40% - Accent3 4 2 2 4 4" xfId="21548" xr:uid="{00000000-0005-0000-0000-000060540000}"/>
    <cellStyle name="40% - Accent3 4 2 2 4 5" xfId="21549" xr:uid="{00000000-0005-0000-0000-000061540000}"/>
    <cellStyle name="40% - Accent3 4 2 2 4_OATT calc" xfId="21550" xr:uid="{00000000-0005-0000-0000-000062540000}"/>
    <cellStyle name="40% - Accent3 4 2 2 5" xfId="21551" xr:uid="{00000000-0005-0000-0000-000063540000}"/>
    <cellStyle name="40% - Accent3 4 2 2 5 2" xfId="21552" xr:uid="{00000000-0005-0000-0000-000064540000}"/>
    <cellStyle name="40% - Accent3 4 2 2 5 2 2" xfId="21553" xr:uid="{00000000-0005-0000-0000-000065540000}"/>
    <cellStyle name="40% - Accent3 4 2 2 5 2 3" xfId="21554" xr:uid="{00000000-0005-0000-0000-000066540000}"/>
    <cellStyle name="40% - Accent3 4 2 2 5 2_OATT calc" xfId="21555" xr:uid="{00000000-0005-0000-0000-000067540000}"/>
    <cellStyle name="40% - Accent3 4 2 2 5 3" xfId="21556" xr:uid="{00000000-0005-0000-0000-000068540000}"/>
    <cellStyle name="40% - Accent3 4 2 2 5 4" xfId="21557" xr:uid="{00000000-0005-0000-0000-000069540000}"/>
    <cellStyle name="40% - Accent3 4 2 2 5_OATT calc" xfId="21558" xr:uid="{00000000-0005-0000-0000-00006A540000}"/>
    <cellStyle name="40% - Accent3 4 2 2 6" xfId="21559" xr:uid="{00000000-0005-0000-0000-00006B540000}"/>
    <cellStyle name="40% - Accent3 4 2 2 6 2" xfId="21560" xr:uid="{00000000-0005-0000-0000-00006C540000}"/>
    <cellStyle name="40% - Accent3 4 2 2 6 3" xfId="21561" xr:uid="{00000000-0005-0000-0000-00006D540000}"/>
    <cellStyle name="40% - Accent3 4 2 2 6_OATT calc" xfId="21562" xr:uid="{00000000-0005-0000-0000-00006E540000}"/>
    <cellStyle name="40% - Accent3 4 2 2 7" xfId="21563" xr:uid="{00000000-0005-0000-0000-00006F540000}"/>
    <cellStyle name="40% - Accent3 4 2 2 8" xfId="21564" xr:uid="{00000000-0005-0000-0000-000070540000}"/>
    <cellStyle name="40% - Accent3 4 2 2 9" xfId="21565" xr:uid="{00000000-0005-0000-0000-000071540000}"/>
    <cellStyle name="40% - Accent3 4 2 2_OATT calc" xfId="21566" xr:uid="{00000000-0005-0000-0000-000072540000}"/>
    <cellStyle name="40% - Accent3 4 2 3" xfId="21567" xr:uid="{00000000-0005-0000-0000-000073540000}"/>
    <cellStyle name="40% - Accent3 4 2 3 10" xfId="21568" xr:uid="{00000000-0005-0000-0000-000074540000}"/>
    <cellStyle name="40% - Accent3 4 2 3 11" xfId="21569" xr:uid="{00000000-0005-0000-0000-000075540000}"/>
    <cellStyle name="40% - Accent3 4 2 3 12" xfId="21570" xr:uid="{00000000-0005-0000-0000-000076540000}"/>
    <cellStyle name="40% - Accent3 4 2 3 2" xfId="21571" xr:uid="{00000000-0005-0000-0000-000077540000}"/>
    <cellStyle name="40% - Accent3 4 2 3 2 10" xfId="21572" xr:uid="{00000000-0005-0000-0000-000078540000}"/>
    <cellStyle name="40% - Accent3 4 2 3 2 11" xfId="21573" xr:uid="{00000000-0005-0000-0000-000079540000}"/>
    <cellStyle name="40% - Accent3 4 2 3 2 2" xfId="21574" xr:uid="{00000000-0005-0000-0000-00007A540000}"/>
    <cellStyle name="40% - Accent3 4 2 3 2 2 10" xfId="21575" xr:uid="{00000000-0005-0000-0000-00007B540000}"/>
    <cellStyle name="40% - Accent3 4 2 3 2 2 11" xfId="21576" xr:uid="{00000000-0005-0000-0000-00007C540000}"/>
    <cellStyle name="40% - Accent3 4 2 3 2 2 2" xfId="21577" xr:uid="{00000000-0005-0000-0000-00007D540000}"/>
    <cellStyle name="40% - Accent3 4 2 3 2 2 2 2" xfId="21578" xr:uid="{00000000-0005-0000-0000-00007E540000}"/>
    <cellStyle name="40% - Accent3 4 2 3 2 2 2 2 2" xfId="21579" xr:uid="{00000000-0005-0000-0000-00007F540000}"/>
    <cellStyle name="40% - Accent3 4 2 3 2 2 2 2 3" xfId="21580" xr:uid="{00000000-0005-0000-0000-000080540000}"/>
    <cellStyle name="40% - Accent3 4 2 3 2 2 2 2_OATT calc" xfId="21581" xr:uid="{00000000-0005-0000-0000-000081540000}"/>
    <cellStyle name="40% - Accent3 4 2 3 2 2 2 3" xfId="21582" xr:uid="{00000000-0005-0000-0000-000082540000}"/>
    <cellStyle name="40% - Accent3 4 2 3 2 2 2 4" xfId="21583" xr:uid="{00000000-0005-0000-0000-000083540000}"/>
    <cellStyle name="40% - Accent3 4 2 3 2 2 2 5" xfId="21584" xr:uid="{00000000-0005-0000-0000-000084540000}"/>
    <cellStyle name="40% - Accent3 4 2 3 2 2 2_OATT calc" xfId="21585" xr:uid="{00000000-0005-0000-0000-000085540000}"/>
    <cellStyle name="40% - Accent3 4 2 3 2 2 3" xfId="21586" xr:uid="{00000000-0005-0000-0000-000086540000}"/>
    <cellStyle name="40% - Accent3 4 2 3 2 2 3 2" xfId="21587" xr:uid="{00000000-0005-0000-0000-000087540000}"/>
    <cellStyle name="40% - Accent3 4 2 3 2 2 3 2 2" xfId="21588" xr:uid="{00000000-0005-0000-0000-000088540000}"/>
    <cellStyle name="40% - Accent3 4 2 3 2 2 3 2 3" xfId="21589" xr:uid="{00000000-0005-0000-0000-000089540000}"/>
    <cellStyle name="40% - Accent3 4 2 3 2 2 3 2_OATT calc" xfId="21590" xr:uid="{00000000-0005-0000-0000-00008A540000}"/>
    <cellStyle name="40% - Accent3 4 2 3 2 2 3 3" xfId="21591" xr:uid="{00000000-0005-0000-0000-00008B540000}"/>
    <cellStyle name="40% - Accent3 4 2 3 2 2 3 4" xfId="21592" xr:uid="{00000000-0005-0000-0000-00008C540000}"/>
    <cellStyle name="40% - Accent3 4 2 3 2 2 3_OATT calc" xfId="21593" xr:uid="{00000000-0005-0000-0000-00008D540000}"/>
    <cellStyle name="40% - Accent3 4 2 3 2 2 4" xfId="21594" xr:uid="{00000000-0005-0000-0000-00008E540000}"/>
    <cellStyle name="40% - Accent3 4 2 3 2 2 4 2" xfId="21595" xr:uid="{00000000-0005-0000-0000-00008F540000}"/>
    <cellStyle name="40% - Accent3 4 2 3 2 2 4 3" xfId="21596" xr:uid="{00000000-0005-0000-0000-000090540000}"/>
    <cellStyle name="40% - Accent3 4 2 3 2 2 4_OATT calc" xfId="21597" xr:uid="{00000000-0005-0000-0000-000091540000}"/>
    <cellStyle name="40% - Accent3 4 2 3 2 2 5" xfId="21598" xr:uid="{00000000-0005-0000-0000-000092540000}"/>
    <cellStyle name="40% - Accent3 4 2 3 2 2 6" xfId="21599" xr:uid="{00000000-0005-0000-0000-000093540000}"/>
    <cellStyle name="40% - Accent3 4 2 3 2 2 7" xfId="21600" xr:uid="{00000000-0005-0000-0000-000094540000}"/>
    <cellStyle name="40% - Accent3 4 2 3 2 2 8" xfId="21601" xr:uid="{00000000-0005-0000-0000-000095540000}"/>
    <cellStyle name="40% - Accent3 4 2 3 2 2 9" xfId="21602" xr:uid="{00000000-0005-0000-0000-000096540000}"/>
    <cellStyle name="40% - Accent3 4 2 3 2 2_OATT calc" xfId="21603" xr:uid="{00000000-0005-0000-0000-000097540000}"/>
    <cellStyle name="40% - Accent3 4 2 3 2 3" xfId="21604" xr:uid="{00000000-0005-0000-0000-000098540000}"/>
    <cellStyle name="40% - Accent3 4 2 3 2 3 2" xfId="21605" xr:uid="{00000000-0005-0000-0000-000099540000}"/>
    <cellStyle name="40% - Accent3 4 2 3 2 3 2 2" xfId="21606" xr:uid="{00000000-0005-0000-0000-00009A540000}"/>
    <cellStyle name="40% - Accent3 4 2 3 2 3 2 3" xfId="21607" xr:uid="{00000000-0005-0000-0000-00009B540000}"/>
    <cellStyle name="40% - Accent3 4 2 3 2 3 2_OATT calc" xfId="21608" xr:uid="{00000000-0005-0000-0000-00009C540000}"/>
    <cellStyle name="40% - Accent3 4 2 3 2 3 3" xfId="21609" xr:uid="{00000000-0005-0000-0000-00009D540000}"/>
    <cellStyle name="40% - Accent3 4 2 3 2 3 4" xfId="21610" xr:uid="{00000000-0005-0000-0000-00009E540000}"/>
    <cellStyle name="40% - Accent3 4 2 3 2 3 5" xfId="21611" xr:uid="{00000000-0005-0000-0000-00009F540000}"/>
    <cellStyle name="40% - Accent3 4 2 3 2 3_OATT calc" xfId="21612" xr:uid="{00000000-0005-0000-0000-0000A0540000}"/>
    <cellStyle name="40% - Accent3 4 2 3 2 4" xfId="21613" xr:uid="{00000000-0005-0000-0000-0000A1540000}"/>
    <cellStyle name="40% - Accent3 4 2 3 2 4 2" xfId="21614" xr:uid="{00000000-0005-0000-0000-0000A2540000}"/>
    <cellStyle name="40% - Accent3 4 2 3 2 4 2 2" xfId="21615" xr:uid="{00000000-0005-0000-0000-0000A3540000}"/>
    <cellStyle name="40% - Accent3 4 2 3 2 4 2 3" xfId="21616" xr:uid="{00000000-0005-0000-0000-0000A4540000}"/>
    <cellStyle name="40% - Accent3 4 2 3 2 4 2_OATT calc" xfId="21617" xr:uid="{00000000-0005-0000-0000-0000A5540000}"/>
    <cellStyle name="40% - Accent3 4 2 3 2 4 3" xfId="21618" xr:uid="{00000000-0005-0000-0000-0000A6540000}"/>
    <cellStyle name="40% - Accent3 4 2 3 2 4 4" xfId="21619" xr:uid="{00000000-0005-0000-0000-0000A7540000}"/>
    <cellStyle name="40% - Accent3 4 2 3 2 4_OATT calc" xfId="21620" xr:uid="{00000000-0005-0000-0000-0000A8540000}"/>
    <cellStyle name="40% - Accent3 4 2 3 2 5" xfId="21621" xr:uid="{00000000-0005-0000-0000-0000A9540000}"/>
    <cellStyle name="40% - Accent3 4 2 3 2 5 2" xfId="21622" xr:uid="{00000000-0005-0000-0000-0000AA540000}"/>
    <cellStyle name="40% - Accent3 4 2 3 2 5 3" xfId="21623" xr:uid="{00000000-0005-0000-0000-0000AB540000}"/>
    <cellStyle name="40% - Accent3 4 2 3 2 5_OATT calc" xfId="21624" xr:uid="{00000000-0005-0000-0000-0000AC540000}"/>
    <cellStyle name="40% - Accent3 4 2 3 2 6" xfId="21625" xr:uid="{00000000-0005-0000-0000-0000AD540000}"/>
    <cellStyle name="40% - Accent3 4 2 3 2 7" xfId="21626" xr:uid="{00000000-0005-0000-0000-0000AE540000}"/>
    <cellStyle name="40% - Accent3 4 2 3 2 8" xfId="21627" xr:uid="{00000000-0005-0000-0000-0000AF540000}"/>
    <cellStyle name="40% - Accent3 4 2 3 2 9" xfId="21628" xr:uid="{00000000-0005-0000-0000-0000B0540000}"/>
    <cellStyle name="40% - Accent3 4 2 3 2_OATT calc" xfId="21629" xr:uid="{00000000-0005-0000-0000-0000B1540000}"/>
    <cellStyle name="40% - Accent3 4 2 3 3" xfId="21630" xr:uid="{00000000-0005-0000-0000-0000B2540000}"/>
    <cellStyle name="40% - Accent3 4 2 3 3 10" xfId="21631" xr:uid="{00000000-0005-0000-0000-0000B3540000}"/>
    <cellStyle name="40% - Accent3 4 2 3 3 11" xfId="21632" xr:uid="{00000000-0005-0000-0000-0000B4540000}"/>
    <cellStyle name="40% - Accent3 4 2 3 3 2" xfId="21633" xr:uid="{00000000-0005-0000-0000-0000B5540000}"/>
    <cellStyle name="40% - Accent3 4 2 3 3 2 2" xfId="21634" xr:uid="{00000000-0005-0000-0000-0000B6540000}"/>
    <cellStyle name="40% - Accent3 4 2 3 3 2 2 2" xfId="21635" xr:uid="{00000000-0005-0000-0000-0000B7540000}"/>
    <cellStyle name="40% - Accent3 4 2 3 3 2 2 3" xfId="21636" xr:uid="{00000000-0005-0000-0000-0000B8540000}"/>
    <cellStyle name="40% - Accent3 4 2 3 3 2 2_OATT calc" xfId="21637" xr:uid="{00000000-0005-0000-0000-0000B9540000}"/>
    <cellStyle name="40% - Accent3 4 2 3 3 2 3" xfId="21638" xr:uid="{00000000-0005-0000-0000-0000BA540000}"/>
    <cellStyle name="40% - Accent3 4 2 3 3 2 4" xfId="21639" xr:uid="{00000000-0005-0000-0000-0000BB540000}"/>
    <cellStyle name="40% - Accent3 4 2 3 3 2 5" xfId="21640" xr:uid="{00000000-0005-0000-0000-0000BC540000}"/>
    <cellStyle name="40% - Accent3 4 2 3 3 2_OATT calc" xfId="21641" xr:uid="{00000000-0005-0000-0000-0000BD540000}"/>
    <cellStyle name="40% - Accent3 4 2 3 3 3" xfId="21642" xr:uid="{00000000-0005-0000-0000-0000BE540000}"/>
    <cellStyle name="40% - Accent3 4 2 3 3 3 2" xfId="21643" xr:uid="{00000000-0005-0000-0000-0000BF540000}"/>
    <cellStyle name="40% - Accent3 4 2 3 3 3 2 2" xfId="21644" xr:uid="{00000000-0005-0000-0000-0000C0540000}"/>
    <cellStyle name="40% - Accent3 4 2 3 3 3 2 3" xfId="21645" xr:uid="{00000000-0005-0000-0000-0000C1540000}"/>
    <cellStyle name="40% - Accent3 4 2 3 3 3 2_OATT calc" xfId="21646" xr:uid="{00000000-0005-0000-0000-0000C2540000}"/>
    <cellStyle name="40% - Accent3 4 2 3 3 3 3" xfId="21647" xr:uid="{00000000-0005-0000-0000-0000C3540000}"/>
    <cellStyle name="40% - Accent3 4 2 3 3 3 4" xfId="21648" xr:uid="{00000000-0005-0000-0000-0000C4540000}"/>
    <cellStyle name="40% - Accent3 4 2 3 3 3_OATT calc" xfId="21649" xr:uid="{00000000-0005-0000-0000-0000C5540000}"/>
    <cellStyle name="40% - Accent3 4 2 3 3 4" xfId="21650" xr:uid="{00000000-0005-0000-0000-0000C6540000}"/>
    <cellStyle name="40% - Accent3 4 2 3 3 4 2" xfId="21651" xr:uid="{00000000-0005-0000-0000-0000C7540000}"/>
    <cellStyle name="40% - Accent3 4 2 3 3 4 3" xfId="21652" xr:uid="{00000000-0005-0000-0000-0000C8540000}"/>
    <cellStyle name="40% - Accent3 4 2 3 3 4_OATT calc" xfId="21653" xr:uid="{00000000-0005-0000-0000-0000C9540000}"/>
    <cellStyle name="40% - Accent3 4 2 3 3 5" xfId="21654" xr:uid="{00000000-0005-0000-0000-0000CA540000}"/>
    <cellStyle name="40% - Accent3 4 2 3 3 6" xfId="21655" xr:uid="{00000000-0005-0000-0000-0000CB540000}"/>
    <cellStyle name="40% - Accent3 4 2 3 3 7" xfId="21656" xr:uid="{00000000-0005-0000-0000-0000CC540000}"/>
    <cellStyle name="40% - Accent3 4 2 3 3 8" xfId="21657" xr:uid="{00000000-0005-0000-0000-0000CD540000}"/>
    <cellStyle name="40% - Accent3 4 2 3 3 9" xfId="21658" xr:uid="{00000000-0005-0000-0000-0000CE540000}"/>
    <cellStyle name="40% - Accent3 4 2 3 3_OATT calc" xfId="21659" xr:uid="{00000000-0005-0000-0000-0000CF540000}"/>
    <cellStyle name="40% - Accent3 4 2 3 4" xfId="21660" xr:uid="{00000000-0005-0000-0000-0000D0540000}"/>
    <cellStyle name="40% - Accent3 4 2 3 4 2" xfId="21661" xr:uid="{00000000-0005-0000-0000-0000D1540000}"/>
    <cellStyle name="40% - Accent3 4 2 3 4 2 2" xfId="21662" xr:uid="{00000000-0005-0000-0000-0000D2540000}"/>
    <cellStyle name="40% - Accent3 4 2 3 4 2 3" xfId="21663" xr:uid="{00000000-0005-0000-0000-0000D3540000}"/>
    <cellStyle name="40% - Accent3 4 2 3 4 2_OATT calc" xfId="21664" xr:uid="{00000000-0005-0000-0000-0000D4540000}"/>
    <cellStyle name="40% - Accent3 4 2 3 4 3" xfId="21665" xr:uid="{00000000-0005-0000-0000-0000D5540000}"/>
    <cellStyle name="40% - Accent3 4 2 3 4 4" xfId="21666" xr:uid="{00000000-0005-0000-0000-0000D6540000}"/>
    <cellStyle name="40% - Accent3 4 2 3 4 5" xfId="21667" xr:uid="{00000000-0005-0000-0000-0000D7540000}"/>
    <cellStyle name="40% - Accent3 4 2 3 4_OATT calc" xfId="21668" xr:uid="{00000000-0005-0000-0000-0000D8540000}"/>
    <cellStyle name="40% - Accent3 4 2 3 5" xfId="21669" xr:uid="{00000000-0005-0000-0000-0000D9540000}"/>
    <cellStyle name="40% - Accent3 4 2 3 5 2" xfId="21670" xr:uid="{00000000-0005-0000-0000-0000DA540000}"/>
    <cellStyle name="40% - Accent3 4 2 3 5 2 2" xfId="21671" xr:uid="{00000000-0005-0000-0000-0000DB540000}"/>
    <cellStyle name="40% - Accent3 4 2 3 5 2 3" xfId="21672" xr:uid="{00000000-0005-0000-0000-0000DC540000}"/>
    <cellStyle name="40% - Accent3 4 2 3 5 2_OATT calc" xfId="21673" xr:uid="{00000000-0005-0000-0000-0000DD540000}"/>
    <cellStyle name="40% - Accent3 4 2 3 5 3" xfId="21674" xr:uid="{00000000-0005-0000-0000-0000DE540000}"/>
    <cellStyle name="40% - Accent3 4 2 3 5 4" xfId="21675" xr:uid="{00000000-0005-0000-0000-0000DF540000}"/>
    <cellStyle name="40% - Accent3 4 2 3 5_OATT calc" xfId="21676" xr:uid="{00000000-0005-0000-0000-0000E0540000}"/>
    <cellStyle name="40% - Accent3 4 2 3 6" xfId="21677" xr:uid="{00000000-0005-0000-0000-0000E1540000}"/>
    <cellStyle name="40% - Accent3 4 2 3 6 2" xfId="21678" xr:uid="{00000000-0005-0000-0000-0000E2540000}"/>
    <cellStyle name="40% - Accent3 4 2 3 6 3" xfId="21679" xr:uid="{00000000-0005-0000-0000-0000E3540000}"/>
    <cellStyle name="40% - Accent3 4 2 3 6_OATT calc" xfId="21680" xr:uid="{00000000-0005-0000-0000-0000E4540000}"/>
    <cellStyle name="40% - Accent3 4 2 3 7" xfId="21681" xr:uid="{00000000-0005-0000-0000-0000E5540000}"/>
    <cellStyle name="40% - Accent3 4 2 3 8" xfId="21682" xr:uid="{00000000-0005-0000-0000-0000E6540000}"/>
    <cellStyle name="40% - Accent3 4 2 3 9" xfId="21683" xr:uid="{00000000-0005-0000-0000-0000E7540000}"/>
    <cellStyle name="40% - Accent3 4 2 3_OATT calc" xfId="21684" xr:uid="{00000000-0005-0000-0000-0000E8540000}"/>
    <cellStyle name="40% - Accent3 4 2 4" xfId="21685" xr:uid="{00000000-0005-0000-0000-0000E9540000}"/>
    <cellStyle name="40% - Accent3 4 2 4 10" xfId="21686" xr:uid="{00000000-0005-0000-0000-0000EA540000}"/>
    <cellStyle name="40% - Accent3 4 2 4 11" xfId="21687" xr:uid="{00000000-0005-0000-0000-0000EB540000}"/>
    <cellStyle name="40% - Accent3 4 2 4 2" xfId="21688" xr:uid="{00000000-0005-0000-0000-0000EC540000}"/>
    <cellStyle name="40% - Accent3 4 2 4 2 10" xfId="21689" xr:uid="{00000000-0005-0000-0000-0000ED540000}"/>
    <cellStyle name="40% - Accent3 4 2 4 2 11" xfId="21690" xr:uid="{00000000-0005-0000-0000-0000EE540000}"/>
    <cellStyle name="40% - Accent3 4 2 4 2 2" xfId="21691" xr:uid="{00000000-0005-0000-0000-0000EF540000}"/>
    <cellStyle name="40% - Accent3 4 2 4 2 2 2" xfId="21692" xr:uid="{00000000-0005-0000-0000-0000F0540000}"/>
    <cellStyle name="40% - Accent3 4 2 4 2 2 2 2" xfId="21693" xr:uid="{00000000-0005-0000-0000-0000F1540000}"/>
    <cellStyle name="40% - Accent3 4 2 4 2 2 2 3" xfId="21694" xr:uid="{00000000-0005-0000-0000-0000F2540000}"/>
    <cellStyle name="40% - Accent3 4 2 4 2 2 2_OATT calc" xfId="21695" xr:uid="{00000000-0005-0000-0000-0000F3540000}"/>
    <cellStyle name="40% - Accent3 4 2 4 2 2 3" xfId="21696" xr:uid="{00000000-0005-0000-0000-0000F4540000}"/>
    <cellStyle name="40% - Accent3 4 2 4 2 2 4" xfId="21697" xr:uid="{00000000-0005-0000-0000-0000F5540000}"/>
    <cellStyle name="40% - Accent3 4 2 4 2 2 5" xfId="21698" xr:uid="{00000000-0005-0000-0000-0000F6540000}"/>
    <cellStyle name="40% - Accent3 4 2 4 2 2_OATT calc" xfId="21699" xr:uid="{00000000-0005-0000-0000-0000F7540000}"/>
    <cellStyle name="40% - Accent3 4 2 4 2 3" xfId="21700" xr:uid="{00000000-0005-0000-0000-0000F8540000}"/>
    <cellStyle name="40% - Accent3 4 2 4 2 3 2" xfId="21701" xr:uid="{00000000-0005-0000-0000-0000F9540000}"/>
    <cellStyle name="40% - Accent3 4 2 4 2 3 2 2" xfId="21702" xr:uid="{00000000-0005-0000-0000-0000FA540000}"/>
    <cellStyle name="40% - Accent3 4 2 4 2 3 2 3" xfId="21703" xr:uid="{00000000-0005-0000-0000-0000FB540000}"/>
    <cellStyle name="40% - Accent3 4 2 4 2 3 2_OATT calc" xfId="21704" xr:uid="{00000000-0005-0000-0000-0000FC540000}"/>
    <cellStyle name="40% - Accent3 4 2 4 2 3 3" xfId="21705" xr:uid="{00000000-0005-0000-0000-0000FD540000}"/>
    <cellStyle name="40% - Accent3 4 2 4 2 3 4" xfId="21706" xr:uid="{00000000-0005-0000-0000-0000FE540000}"/>
    <cellStyle name="40% - Accent3 4 2 4 2 3_OATT calc" xfId="21707" xr:uid="{00000000-0005-0000-0000-0000FF540000}"/>
    <cellStyle name="40% - Accent3 4 2 4 2 4" xfId="21708" xr:uid="{00000000-0005-0000-0000-000000550000}"/>
    <cellStyle name="40% - Accent3 4 2 4 2 4 2" xfId="21709" xr:uid="{00000000-0005-0000-0000-000001550000}"/>
    <cellStyle name="40% - Accent3 4 2 4 2 4 3" xfId="21710" xr:uid="{00000000-0005-0000-0000-000002550000}"/>
    <cellStyle name="40% - Accent3 4 2 4 2 4_OATT calc" xfId="21711" xr:uid="{00000000-0005-0000-0000-000003550000}"/>
    <cellStyle name="40% - Accent3 4 2 4 2 5" xfId="21712" xr:uid="{00000000-0005-0000-0000-000004550000}"/>
    <cellStyle name="40% - Accent3 4 2 4 2 6" xfId="21713" xr:uid="{00000000-0005-0000-0000-000005550000}"/>
    <cellStyle name="40% - Accent3 4 2 4 2 7" xfId="21714" xr:uid="{00000000-0005-0000-0000-000006550000}"/>
    <cellStyle name="40% - Accent3 4 2 4 2 8" xfId="21715" xr:uid="{00000000-0005-0000-0000-000007550000}"/>
    <cellStyle name="40% - Accent3 4 2 4 2 9" xfId="21716" xr:uid="{00000000-0005-0000-0000-000008550000}"/>
    <cellStyle name="40% - Accent3 4 2 4 2_OATT calc" xfId="21717" xr:uid="{00000000-0005-0000-0000-000009550000}"/>
    <cellStyle name="40% - Accent3 4 2 4 3" xfId="21718" xr:uid="{00000000-0005-0000-0000-00000A550000}"/>
    <cellStyle name="40% - Accent3 4 2 4 3 2" xfId="21719" xr:uid="{00000000-0005-0000-0000-00000B550000}"/>
    <cellStyle name="40% - Accent3 4 2 4 3 2 2" xfId="21720" xr:uid="{00000000-0005-0000-0000-00000C550000}"/>
    <cellStyle name="40% - Accent3 4 2 4 3 2 3" xfId="21721" xr:uid="{00000000-0005-0000-0000-00000D550000}"/>
    <cellStyle name="40% - Accent3 4 2 4 3 2_OATT calc" xfId="21722" xr:uid="{00000000-0005-0000-0000-00000E550000}"/>
    <cellStyle name="40% - Accent3 4 2 4 3 3" xfId="21723" xr:uid="{00000000-0005-0000-0000-00000F550000}"/>
    <cellStyle name="40% - Accent3 4 2 4 3 4" xfId="21724" xr:uid="{00000000-0005-0000-0000-000010550000}"/>
    <cellStyle name="40% - Accent3 4 2 4 3 5" xfId="21725" xr:uid="{00000000-0005-0000-0000-000011550000}"/>
    <cellStyle name="40% - Accent3 4 2 4 3_OATT calc" xfId="21726" xr:uid="{00000000-0005-0000-0000-000012550000}"/>
    <cellStyle name="40% - Accent3 4 2 4 4" xfId="21727" xr:uid="{00000000-0005-0000-0000-000013550000}"/>
    <cellStyle name="40% - Accent3 4 2 4 4 2" xfId="21728" xr:uid="{00000000-0005-0000-0000-000014550000}"/>
    <cellStyle name="40% - Accent3 4 2 4 4 2 2" xfId="21729" xr:uid="{00000000-0005-0000-0000-000015550000}"/>
    <cellStyle name="40% - Accent3 4 2 4 4 2 3" xfId="21730" xr:uid="{00000000-0005-0000-0000-000016550000}"/>
    <cellStyle name="40% - Accent3 4 2 4 4 2_OATT calc" xfId="21731" xr:uid="{00000000-0005-0000-0000-000017550000}"/>
    <cellStyle name="40% - Accent3 4 2 4 4 3" xfId="21732" xr:uid="{00000000-0005-0000-0000-000018550000}"/>
    <cellStyle name="40% - Accent3 4 2 4 4 4" xfId="21733" xr:uid="{00000000-0005-0000-0000-000019550000}"/>
    <cellStyle name="40% - Accent3 4 2 4 4_OATT calc" xfId="21734" xr:uid="{00000000-0005-0000-0000-00001A550000}"/>
    <cellStyle name="40% - Accent3 4 2 4 5" xfId="21735" xr:uid="{00000000-0005-0000-0000-00001B550000}"/>
    <cellStyle name="40% - Accent3 4 2 4 5 2" xfId="21736" xr:uid="{00000000-0005-0000-0000-00001C550000}"/>
    <cellStyle name="40% - Accent3 4 2 4 5 3" xfId="21737" xr:uid="{00000000-0005-0000-0000-00001D550000}"/>
    <cellStyle name="40% - Accent3 4 2 4 5_OATT calc" xfId="21738" xr:uid="{00000000-0005-0000-0000-00001E550000}"/>
    <cellStyle name="40% - Accent3 4 2 4 6" xfId="21739" xr:uid="{00000000-0005-0000-0000-00001F550000}"/>
    <cellStyle name="40% - Accent3 4 2 4 7" xfId="21740" xr:uid="{00000000-0005-0000-0000-000020550000}"/>
    <cellStyle name="40% - Accent3 4 2 4 8" xfId="21741" xr:uid="{00000000-0005-0000-0000-000021550000}"/>
    <cellStyle name="40% - Accent3 4 2 4 9" xfId="21742" xr:uid="{00000000-0005-0000-0000-000022550000}"/>
    <cellStyle name="40% - Accent3 4 2 4_OATT calc" xfId="21743" xr:uid="{00000000-0005-0000-0000-000023550000}"/>
    <cellStyle name="40% - Accent3 4 2 5" xfId="21744" xr:uid="{00000000-0005-0000-0000-000024550000}"/>
    <cellStyle name="40% - Accent3 4 2 5 10" xfId="21745" xr:uid="{00000000-0005-0000-0000-000025550000}"/>
    <cellStyle name="40% - Accent3 4 2 5 11" xfId="21746" xr:uid="{00000000-0005-0000-0000-000026550000}"/>
    <cellStyle name="40% - Accent3 4 2 5 2" xfId="21747" xr:uid="{00000000-0005-0000-0000-000027550000}"/>
    <cellStyle name="40% - Accent3 4 2 5 2 2" xfId="21748" xr:uid="{00000000-0005-0000-0000-000028550000}"/>
    <cellStyle name="40% - Accent3 4 2 5 2 2 2" xfId="21749" xr:uid="{00000000-0005-0000-0000-000029550000}"/>
    <cellStyle name="40% - Accent3 4 2 5 2 2 3" xfId="21750" xr:uid="{00000000-0005-0000-0000-00002A550000}"/>
    <cellStyle name="40% - Accent3 4 2 5 2 2_OATT calc" xfId="21751" xr:uid="{00000000-0005-0000-0000-00002B550000}"/>
    <cellStyle name="40% - Accent3 4 2 5 2 3" xfId="21752" xr:uid="{00000000-0005-0000-0000-00002C550000}"/>
    <cellStyle name="40% - Accent3 4 2 5 2 4" xfId="21753" xr:uid="{00000000-0005-0000-0000-00002D550000}"/>
    <cellStyle name="40% - Accent3 4 2 5 2 5" xfId="21754" xr:uid="{00000000-0005-0000-0000-00002E550000}"/>
    <cellStyle name="40% - Accent3 4 2 5 2_OATT calc" xfId="21755" xr:uid="{00000000-0005-0000-0000-00002F550000}"/>
    <cellStyle name="40% - Accent3 4 2 5 3" xfId="21756" xr:uid="{00000000-0005-0000-0000-000030550000}"/>
    <cellStyle name="40% - Accent3 4 2 5 3 2" xfId="21757" xr:uid="{00000000-0005-0000-0000-000031550000}"/>
    <cellStyle name="40% - Accent3 4 2 5 3 2 2" xfId="21758" xr:uid="{00000000-0005-0000-0000-000032550000}"/>
    <cellStyle name="40% - Accent3 4 2 5 3 2 3" xfId="21759" xr:uid="{00000000-0005-0000-0000-000033550000}"/>
    <cellStyle name="40% - Accent3 4 2 5 3 2_OATT calc" xfId="21760" xr:uid="{00000000-0005-0000-0000-000034550000}"/>
    <cellStyle name="40% - Accent3 4 2 5 3 3" xfId="21761" xr:uid="{00000000-0005-0000-0000-000035550000}"/>
    <cellStyle name="40% - Accent3 4 2 5 3 4" xfId="21762" xr:uid="{00000000-0005-0000-0000-000036550000}"/>
    <cellStyle name="40% - Accent3 4 2 5 3_OATT calc" xfId="21763" xr:uid="{00000000-0005-0000-0000-000037550000}"/>
    <cellStyle name="40% - Accent3 4 2 5 4" xfId="21764" xr:uid="{00000000-0005-0000-0000-000038550000}"/>
    <cellStyle name="40% - Accent3 4 2 5 4 2" xfId="21765" xr:uid="{00000000-0005-0000-0000-000039550000}"/>
    <cellStyle name="40% - Accent3 4 2 5 4 3" xfId="21766" xr:uid="{00000000-0005-0000-0000-00003A550000}"/>
    <cellStyle name="40% - Accent3 4 2 5 4_OATT calc" xfId="21767" xr:uid="{00000000-0005-0000-0000-00003B550000}"/>
    <cellStyle name="40% - Accent3 4 2 5 5" xfId="21768" xr:uid="{00000000-0005-0000-0000-00003C550000}"/>
    <cellStyle name="40% - Accent3 4 2 5 6" xfId="21769" xr:uid="{00000000-0005-0000-0000-00003D550000}"/>
    <cellStyle name="40% - Accent3 4 2 5 7" xfId="21770" xr:uid="{00000000-0005-0000-0000-00003E550000}"/>
    <cellStyle name="40% - Accent3 4 2 5 8" xfId="21771" xr:uid="{00000000-0005-0000-0000-00003F550000}"/>
    <cellStyle name="40% - Accent3 4 2 5 9" xfId="21772" xr:uid="{00000000-0005-0000-0000-000040550000}"/>
    <cellStyle name="40% - Accent3 4 2 5_OATT calc" xfId="21773" xr:uid="{00000000-0005-0000-0000-000041550000}"/>
    <cellStyle name="40% - Accent3 4 2 6" xfId="21774" xr:uid="{00000000-0005-0000-0000-000042550000}"/>
    <cellStyle name="40% - Accent3 4 2 6 2" xfId="21775" xr:uid="{00000000-0005-0000-0000-000043550000}"/>
    <cellStyle name="40% - Accent3 4 2 6 2 2" xfId="21776" xr:uid="{00000000-0005-0000-0000-000044550000}"/>
    <cellStyle name="40% - Accent3 4 2 6 2 3" xfId="21777" xr:uid="{00000000-0005-0000-0000-000045550000}"/>
    <cellStyle name="40% - Accent3 4 2 6 2_OATT calc" xfId="21778" xr:uid="{00000000-0005-0000-0000-000046550000}"/>
    <cellStyle name="40% - Accent3 4 2 6 3" xfId="21779" xr:uid="{00000000-0005-0000-0000-000047550000}"/>
    <cellStyle name="40% - Accent3 4 2 6 4" xfId="21780" xr:uid="{00000000-0005-0000-0000-000048550000}"/>
    <cellStyle name="40% - Accent3 4 2 6 5" xfId="21781" xr:uid="{00000000-0005-0000-0000-000049550000}"/>
    <cellStyle name="40% - Accent3 4 2 6_OATT calc" xfId="21782" xr:uid="{00000000-0005-0000-0000-00004A550000}"/>
    <cellStyle name="40% - Accent3 4 2 7" xfId="21783" xr:uid="{00000000-0005-0000-0000-00004B550000}"/>
    <cellStyle name="40% - Accent3 4 2 7 2" xfId="21784" xr:uid="{00000000-0005-0000-0000-00004C550000}"/>
    <cellStyle name="40% - Accent3 4 2 7 2 2" xfId="21785" xr:uid="{00000000-0005-0000-0000-00004D550000}"/>
    <cellStyle name="40% - Accent3 4 2 7 2 3" xfId="21786" xr:uid="{00000000-0005-0000-0000-00004E550000}"/>
    <cellStyle name="40% - Accent3 4 2 7 2_OATT calc" xfId="21787" xr:uid="{00000000-0005-0000-0000-00004F550000}"/>
    <cellStyle name="40% - Accent3 4 2 7 3" xfId="21788" xr:uid="{00000000-0005-0000-0000-000050550000}"/>
    <cellStyle name="40% - Accent3 4 2 7 4" xfId="21789" xr:uid="{00000000-0005-0000-0000-000051550000}"/>
    <cellStyle name="40% - Accent3 4 2 7_OATT calc" xfId="21790" xr:uid="{00000000-0005-0000-0000-000052550000}"/>
    <cellStyle name="40% - Accent3 4 2 8" xfId="21791" xr:uid="{00000000-0005-0000-0000-000053550000}"/>
    <cellStyle name="40% - Accent3 4 2 8 2" xfId="21792" xr:uid="{00000000-0005-0000-0000-000054550000}"/>
    <cellStyle name="40% - Accent3 4 2 8 3" xfId="21793" xr:uid="{00000000-0005-0000-0000-000055550000}"/>
    <cellStyle name="40% - Accent3 4 2 8_OATT calc" xfId="21794" xr:uid="{00000000-0005-0000-0000-000056550000}"/>
    <cellStyle name="40% - Accent3 4 2 9" xfId="21795" xr:uid="{00000000-0005-0000-0000-000057550000}"/>
    <cellStyle name="40% - Accent3 4 2_OATT calc" xfId="21796" xr:uid="{00000000-0005-0000-0000-000058550000}"/>
    <cellStyle name="40% - Accent3 4 3" xfId="21797" xr:uid="{00000000-0005-0000-0000-000059550000}"/>
    <cellStyle name="40% - Accent3 4 3 10" xfId="21798" xr:uid="{00000000-0005-0000-0000-00005A550000}"/>
    <cellStyle name="40% - Accent3 4 3 11" xfId="21799" xr:uid="{00000000-0005-0000-0000-00005B550000}"/>
    <cellStyle name="40% - Accent3 4 3 12" xfId="21800" xr:uid="{00000000-0005-0000-0000-00005C550000}"/>
    <cellStyle name="40% - Accent3 4 3 2" xfId="21801" xr:uid="{00000000-0005-0000-0000-00005D550000}"/>
    <cellStyle name="40% - Accent3 4 3 2 10" xfId="21802" xr:uid="{00000000-0005-0000-0000-00005E550000}"/>
    <cellStyle name="40% - Accent3 4 3 2 11" xfId="21803" xr:uid="{00000000-0005-0000-0000-00005F550000}"/>
    <cellStyle name="40% - Accent3 4 3 2 2" xfId="21804" xr:uid="{00000000-0005-0000-0000-000060550000}"/>
    <cellStyle name="40% - Accent3 4 3 2 2 10" xfId="21805" xr:uid="{00000000-0005-0000-0000-000061550000}"/>
    <cellStyle name="40% - Accent3 4 3 2 2 11" xfId="21806" xr:uid="{00000000-0005-0000-0000-000062550000}"/>
    <cellStyle name="40% - Accent3 4 3 2 2 2" xfId="21807" xr:uid="{00000000-0005-0000-0000-000063550000}"/>
    <cellStyle name="40% - Accent3 4 3 2 2 2 2" xfId="21808" xr:uid="{00000000-0005-0000-0000-000064550000}"/>
    <cellStyle name="40% - Accent3 4 3 2 2 2 2 2" xfId="21809" xr:uid="{00000000-0005-0000-0000-000065550000}"/>
    <cellStyle name="40% - Accent3 4 3 2 2 2 2 3" xfId="21810" xr:uid="{00000000-0005-0000-0000-000066550000}"/>
    <cellStyle name="40% - Accent3 4 3 2 2 2 2_OATT calc" xfId="21811" xr:uid="{00000000-0005-0000-0000-000067550000}"/>
    <cellStyle name="40% - Accent3 4 3 2 2 2 3" xfId="21812" xr:uid="{00000000-0005-0000-0000-000068550000}"/>
    <cellStyle name="40% - Accent3 4 3 2 2 2 4" xfId="21813" xr:uid="{00000000-0005-0000-0000-000069550000}"/>
    <cellStyle name="40% - Accent3 4 3 2 2 2 5" xfId="21814" xr:uid="{00000000-0005-0000-0000-00006A550000}"/>
    <cellStyle name="40% - Accent3 4 3 2 2 2_OATT calc" xfId="21815" xr:uid="{00000000-0005-0000-0000-00006B550000}"/>
    <cellStyle name="40% - Accent3 4 3 2 2 3" xfId="21816" xr:uid="{00000000-0005-0000-0000-00006C550000}"/>
    <cellStyle name="40% - Accent3 4 3 2 2 3 2" xfId="21817" xr:uid="{00000000-0005-0000-0000-00006D550000}"/>
    <cellStyle name="40% - Accent3 4 3 2 2 3 2 2" xfId="21818" xr:uid="{00000000-0005-0000-0000-00006E550000}"/>
    <cellStyle name="40% - Accent3 4 3 2 2 3 2 3" xfId="21819" xr:uid="{00000000-0005-0000-0000-00006F550000}"/>
    <cellStyle name="40% - Accent3 4 3 2 2 3 2_OATT calc" xfId="21820" xr:uid="{00000000-0005-0000-0000-000070550000}"/>
    <cellStyle name="40% - Accent3 4 3 2 2 3 3" xfId="21821" xr:uid="{00000000-0005-0000-0000-000071550000}"/>
    <cellStyle name="40% - Accent3 4 3 2 2 3 4" xfId="21822" xr:uid="{00000000-0005-0000-0000-000072550000}"/>
    <cellStyle name="40% - Accent3 4 3 2 2 3_OATT calc" xfId="21823" xr:uid="{00000000-0005-0000-0000-000073550000}"/>
    <cellStyle name="40% - Accent3 4 3 2 2 4" xfId="21824" xr:uid="{00000000-0005-0000-0000-000074550000}"/>
    <cellStyle name="40% - Accent3 4 3 2 2 4 2" xfId="21825" xr:uid="{00000000-0005-0000-0000-000075550000}"/>
    <cellStyle name="40% - Accent3 4 3 2 2 4 3" xfId="21826" xr:uid="{00000000-0005-0000-0000-000076550000}"/>
    <cellStyle name="40% - Accent3 4 3 2 2 4_OATT calc" xfId="21827" xr:uid="{00000000-0005-0000-0000-000077550000}"/>
    <cellStyle name="40% - Accent3 4 3 2 2 5" xfId="21828" xr:uid="{00000000-0005-0000-0000-000078550000}"/>
    <cellStyle name="40% - Accent3 4 3 2 2 6" xfId="21829" xr:uid="{00000000-0005-0000-0000-000079550000}"/>
    <cellStyle name="40% - Accent3 4 3 2 2 7" xfId="21830" xr:uid="{00000000-0005-0000-0000-00007A550000}"/>
    <cellStyle name="40% - Accent3 4 3 2 2 8" xfId="21831" xr:uid="{00000000-0005-0000-0000-00007B550000}"/>
    <cellStyle name="40% - Accent3 4 3 2 2 9" xfId="21832" xr:uid="{00000000-0005-0000-0000-00007C550000}"/>
    <cellStyle name="40% - Accent3 4 3 2 2_OATT calc" xfId="21833" xr:uid="{00000000-0005-0000-0000-00007D550000}"/>
    <cellStyle name="40% - Accent3 4 3 2 3" xfId="21834" xr:uid="{00000000-0005-0000-0000-00007E550000}"/>
    <cellStyle name="40% - Accent3 4 3 2 3 2" xfId="21835" xr:uid="{00000000-0005-0000-0000-00007F550000}"/>
    <cellStyle name="40% - Accent3 4 3 2 3 2 2" xfId="21836" xr:uid="{00000000-0005-0000-0000-000080550000}"/>
    <cellStyle name="40% - Accent3 4 3 2 3 2 3" xfId="21837" xr:uid="{00000000-0005-0000-0000-000081550000}"/>
    <cellStyle name="40% - Accent3 4 3 2 3 2_OATT calc" xfId="21838" xr:uid="{00000000-0005-0000-0000-000082550000}"/>
    <cellStyle name="40% - Accent3 4 3 2 3 3" xfId="21839" xr:uid="{00000000-0005-0000-0000-000083550000}"/>
    <cellStyle name="40% - Accent3 4 3 2 3 4" xfId="21840" xr:uid="{00000000-0005-0000-0000-000084550000}"/>
    <cellStyle name="40% - Accent3 4 3 2 3 5" xfId="21841" xr:uid="{00000000-0005-0000-0000-000085550000}"/>
    <cellStyle name="40% - Accent3 4 3 2 3_OATT calc" xfId="21842" xr:uid="{00000000-0005-0000-0000-000086550000}"/>
    <cellStyle name="40% - Accent3 4 3 2 4" xfId="21843" xr:uid="{00000000-0005-0000-0000-000087550000}"/>
    <cellStyle name="40% - Accent3 4 3 2 4 2" xfId="21844" xr:uid="{00000000-0005-0000-0000-000088550000}"/>
    <cellStyle name="40% - Accent3 4 3 2 4 2 2" xfId="21845" xr:uid="{00000000-0005-0000-0000-000089550000}"/>
    <cellStyle name="40% - Accent3 4 3 2 4 2 3" xfId="21846" xr:uid="{00000000-0005-0000-0000-00008A550000}"/>
    <cellStyle name="40% - Accent3 4 3 2 4 2_OATT calc" xfId="21847" xr:uid="{00000000-0005-0000-0000-00008B550000}"/>
    <cellStyle name="40% - Accent3 4 3 2 4 3" xfId="21848" xr:uid="{00000000-0005-0000-0000-00008C550000}"/>
    <cellStyle name="40% - Accent3 4 3 2 4 4" xfId="21849" xr:uid="{00000000-0005-0000-0000-00008D550000}"/>
    <cellStyle name="40% - Accent3 4 3 2 4_OATT calc" xfId="21850" xr:uid="{00000000-0005-0000-0000-00008E550000}"/>
    <cellStyle name="40% - Accent3 4 3 2 5" xfId="21851" xr:uid="{00000000-0005-0000-0000-00008F550000}"/>
    <cellStyle name="40% - Accent3 4 3 2 5 2" xfId="21852" xr:uid="{00000000-0005-0000-0000-000090550000}"/>
    <cellStyle name="40% - Accent3 4 3 2 5 3" xfId="21853" xr:uid="{00000000-0005-0000-0000-000091550000}"/>
    <cellStyle name="40% - Accent3 4 3 2 5_OATT calc" xfId="21854" xr:uid="{00000000-0005-0000-0000-000092550000}"/>
    <cellStyle name="40% - Accent3 4 3 2 6" xfId="21855" xr:uid="{00000000-0005-0000-0000-000093550000}"/>
    <cellStyle name="40% - Accent3 4 3 2 7" xfId="21856" xr:uid="{00000000-0005-0000-0000-000094550000}"/>
    <cellStyle name="40% - Accent3 4 3 2 8" xfId="21857" xr:uid="{00000000-0005-0000-0000-000095550000}"/>
    <cellStyle name="40% - Accent3 4 3 2 9" xfId="21858" xr:uid="{00000000-0005-0000-0000-000096550000}"/>
    <cellStyle name="40% - Accent3 4 3 2_OATT calc" xfId="21859" xr:uid="{00000000-0005-0000-0000-000097550000}"/>
    <cellStyle name="40% - Accent3 4 3 3" xfId="21860" xr:uid="{00000000-0005-0000-0000-000098550000}"/>
    <cellStyle name="40% - Accent3 4 3 3 10" xfId="21861" xr:uid="{00000000-0005-0000-0000-000099550000}"/>
    <cellStyle name="40% - Accent3 4 3 3 11" xfId="21862" xr:uid="{00000000-0005-0000-0000-00009A550000}"/>
    <cellStyle name="40% - Accent3 4 3 3 2" xfId="21863" xr:uid="{00000000-0005-0000-0000-00009B550000}"/>
    <cellStyle name="40% - Accent3 4 3 3 2 2" xfId="21864" xr:uid="{00000000-0005-0000-0000-00009C550000}"/>
    <cellStyle name="40% - Accent3 4 3 3 2 2 2" xfId="21865" xr:uid="{00000000-0005-0000-0000-00009D550000}"/>
    <cellStyle name="40% - Accent3 4 3 3 2 2 3" xfId="21866" xr:uid="{00000000-0005-0000-0000-00009E550000}"/>
    <cellStyle name="40% - Accent3 4 3 3 2 2_OATT calc" xfId="21867" xr:uid="{00000000-0005-0000-0000-00009F550000}"/>
    <cellStyle name="40% - Accent3 4 3 3 2 3" xfId="21868" xr:uid="{00000000-0005-0000-0000-0000A0550000}"/>
    <cellStyle name="40% - Accent3 4 3 3 2 4" xfId="21869" xr:uid="{00000000-0005-0000-0000-0000A1550000}"/>
    <cellStyle name="40% - Accent3 4 3 3 2 5" xfId="21870" xr:uid="{00000000-0005-0000-0000-0000A2550000}"/>
    <cellStyle name="40% - Accent3 4 3 3 2_OATT calc" xfId="21871" xr:uid="{00000000-0005-0000-0000-0000A3550000}"/>
    <cellStyle name="40% - Accent3 4 3 3 3" xfId="21872" xr:uid="{00000000-0005-0000-0000-0000A4550000}"/>
    <cellStyle name="40% - Accent3 4 3 3 3 2" xfId="21873" xr:uid="{00000000-0005-0000-0000-0000A5550000}"/>
    <cellStyle name="40% - Accent3 4 3 3 3 2 2" xfId="21874" xr:uid="{00000000-0005-0000-0000-0000A6550000}"/>
    <cellStyle name="40% - Accent3 4 3 3 3 2 3" xfId="21875" xr:uid="{00000000-0005-0000-0000-0000A7550000}"/>
    <cellStyle name="40% - Accent3 4 3 3 3 2_OATT calc" xfId="21876" xr:uid="{00000000-0005-0000-0000-0000A8550000}"/>
    <cellStyle name="40% - Accent3 4 3 3 3 3" xfId="21877" xr:uid="{00000000-0005-0000-0000-0000A9550000}"/>
    <cellStyle name="40% - Accent3 4 3 3 3 4" xfId="21878" xr:uid="{00000000-0005-0000-0000-0000AA550000}"/>
    <cellStyle name="40% - Accent3 4 3 3 3_OATT calc" xfId="21879" xr:uid="{00000000-0005-0000-0000-0000AB550000}"/>
    <cellStyle name="40% - Accent3 4 3 3 4" xfId="21880" xr:uid="{00000000-0005-0000-0000-0000AC550000}"/>
    <cellStyle name="40% - Accent3 4 3 3 4 2" xfId="21881" xr:uid="{00000000-0005-0000-0000-0000AD550000}"/>
    <cellStyle name="40% - Accent3 4 3 3 4 3" xfId="21882" xr:uid="{00000000-0005-0000-0000-0000AE550000}"/>
    <cellStyle name="40% - Accent3 4 3 3 4_OATT calc" xfId="21883" xr:uid="{00000000-0005-0000-0000-0000AF550000}"/>
    <cellStyle name="40% - Accent3 4 3 3 5" xfId="21884" xr:uid="{00000000-0005-0000-0000-0000B0550000}"/>
    <cellStyle name="40% - Accent3 4 3 3 6" xfId="21885" xr:uid="{00000000-0005-0000-0000-0000B1550000}"/>
    <cellStyle name="40% - Accent3 4 3 3 7" xfId="21886" xr:uid="{00000000-0005-0000-0000-0000B2550000}"/>
    <cellStyle name="40% - Accent3 4 3 3 8" xfId="21887" xr:uid="{00000000-0005-0000-0000-0000B3550000}"/>
    <cellStyle name="40% - Accent3 4 3 3 9" xfId="21888" xr:uid="{00000000-0005-0000-0000-0000B4550000}"/>
    <cellStyle name="40% - Accent3 4 3 3_OATT calc" xfId="21889" xr:uid="{00000000-0005-0000-0000-0000B5550000}"/>
    <cellStyle name="40% - Accent3 4 3 4" xfId="21890" xr:uid="{00000000-0005-0000-0000-0000B6550000}"/>
    <cellStyle name="40% - Accent3 4 3 4 2" xfId="21891" xr:uid="{00000000-0005-0000-0000-0000B7550000}"/>
    <cellStyle name="40% - Accent3 4 3 4 2 2" xfId="21892" xr:uid="{00000000-0005-0000-0000-0000B8550000}"/>
    <cellStyle name="40% - Accent3 4 3 4 2 3" xfId="21893" xr:uid="{00000000-0005-0000-0000-0000B9550000}"/>
    <cellStyle name="40% - Accent3 4 3 4 2_OATT calc" xfId="21894" xr:uid="{00000000-0005-0000-0000-0000BA550000}"/>
    <cellStyle name="40% - Accent3 4 3 4 3" xfId="21895" xr:uid="{00000000-0005-0000-0000-0000BB550000}"/>
    <cellStyle name="40% - Accent3 4 3 4 4" xfId="21896" xr:uid="{00000000-0005-0000-0000-0000BC550000}"/>
    <cellStyle name="40% - Accent3 4 3 4 5" xfId="21897" xr:uid="{00000000-0005-0000-0000-0000BD550000}"/>
    <cellStyle name="40% - Accent3 4 3 4_OATT calc" xfId="21898" xr:uid="{00000000-0005-0000-0000-0000BE550000}"/>
    <cellStyle name="40% - Accent3 4 3 5" xfId="21899" xr:uid="{00000000-0005-0000-0000-0000BF550000}"/>
    <cellStyle name="40% - Accent3 4 3 5 2" xfId="21900" xr:uid="{00000000-0005-0000-0000-0000C0550000}"/>
    <cellStyle name="40% - Accent3 4 3 5 2 2" xfId="21901" xr:uid="{00000000-0005-0000-0000-0000C1550000}"/>
    <cellStyle name="40% - Accent3 4 3 5 2 3" xfId="21902" xr:uid="{00000000-0005-0000-0000-0000C2550000}"/>
    <cellStyle name="40% - Accent3 4 3 5 2_OATT calc" xfId="21903" xr:uid="{00000000-0005-0000-0000-0000C3550000}"/>
    <cellStyle name="40% - Accent3 4 3 5 3" xfId="21904" xr:uid="{00000000-0005-0000-0000-0000C4550000}"/>
    <cellStyle name="40% - Accent3 4 3 5 4" xfId="21905" xr:uid="{00000000-0005-0000-0000-0000C5550000}"/>
    <cellStyle name="40% - Accent3 4 3 5_OATT calc" xfId="21906" xr:uid="{00000000-0005-0000-0000-0000C6550000}"/>
    <cellStyle name="40% - Accent3 4 3 6" xfId="21907" xr:uid="{00000000-0005-0000-0000-0000C7550000}"/>
    <cellStyle name="40% - Accent3 4 3 6 2" xfId="21908" xr:uid="{00000000-0005-0000-0000-0000C8550000}"/>
    <cellStyle name="40% - Accent3 4 3 6 3" xfId="21909" xr:uid="{00000000-0005-0000-0000-0000C9550000}"/>
    <cellStyle name="40% - Accent3 4 3 6_OATT calc" xfId="21910" xr:uid="{00000000-0005-0000-0000-0000CA550000}"/>
    <cellStyle name="40% - Accent3 4 3 7" xfId="21911" xr:uid="{00000000-0005-0000-0000-0000CB550000}"/>
    <cellStyle name="40% - Accent3 4 3 8" xfId="21912" xr:uid="{00000000-0005-0000-0000-0000CC550000}"/>
    <cellStyle name="40% - Accent3 4 3 9" xfId="21913" xr:uid="{00000000-0005-0000-0000-0000CD550000}"/>
    <cellStyle name="40% - Accent3 4 3_OATT calc" xfId="21914" xr:uid="{00000000-0005-0000-0000-0000CE550000}"/>
    <cellStyle name="40% - Accent3 4 4" xfId="21915" xr:uid="{00000000-0005-0000-0000-0000CF550000}"/>
    <cellStyle name="40% - Accent3 4 4 10" xfId="21916" xr:uid="{00000000-0005-0000-0000-0000D0550000}"/>
    <cellStyle name="40% - Accent3 4 4 11" xfId="21917" xr:uid="{00000000-0005-0000-0000-0000D1550000}"/>
    <cellStyle name="40% - Accent3 4 4 12" xfId="21918" xr:uid="{00000000-0005-0000-0000-0000D2550000}"/>
    <cellStyle name="40% - Accent3 4 4 2" xfId="21919" xr:uid="{00000000-0005-0000-0000-0000D3550000}"/>
    <cellStyle name="40% - Accent3 4 4 2 10" xfId="21920" xr:uid="{00000000-0005-0000-0000-0000D4550000}"/>
    <cellStyle name="40% - Accent3 4 4 2 11" xfId="21921" xr:uid="{00000000-0005-0000-0000-0000D5550000}"/>
    <cellStyle name="40% - Accent3 4 4 2 2" xfId="21922" xr:uid="{00000000-0005-0000-0000-0000D6550000}"/>
    <cellStyle name="40% - Accent3 4 4 2 2 10" xfId="21923" xr:uid="{00000000-0005-0000-0000-0000D7550000}"/>
    <cellStyle name="40% - Accent3 4 4 2 2 11" xfId="21924" xr:uid="{00000000-0005-0000-0000-0000D8550000}"/>
    <cellStyle name="40% - Accent3 4 4 2 2 2" xfId="21925" xr:uid="{00000000-0005-0000-0000-0000D9550000}"/>
    <cellStyle name="40% - Accent3 4 4 2 2 2 2" xfId="21926" xr:uid="{00000000-0005-0000-0000-0000DA550000}"/>
    <cellStyle name="40% - Accent3 4 4 2 2 2 2 2" xfId="21927" xr:uid="{00000000-0005-0000-0000-0000DB550000}"/>
    <cellStyle name="40% - Accent3 4 4 2 2 2 2 3" xfId="21928" xr:uid="{00000000-0005-0000-0000-0000DC550000}"/>
    <cellStyle name="40% - Accent3 4 4 2 2 2 2_OATT calc" xfId="21929" xr:uid="{00000000-0005-0000-0000-0000DD550000}"/>
    <cellStyle name="40% - Accent3 4 4 2 2 2 3" xfId="21930" xr:uid="{00000000-0005-0000-0000-0000DE550000}"/>
    <cellStyle name="40% - Accent3 4 4 2 2 2 4" xfId="21931" xr:uid="{00000000-0005-0000-0000-0000DF550000}"/>
    <cellStyle name="40% - Accent3 4 4 2 2 2 5" xfId="21932" xr:uid="{00000000-0005-0000-0000-0000E0550000}"/>
    <cellStyle name="40% - Accent3 4 4 2 2 2_OATT calc" xfId="21933" xr:uid="{00000000-0005-0000-0000-0000E1550000}"/>
    <cellStyle name="40% - Accent3 4 4 2 2 3" xfId="21934" xr:uid="{00000000-0005-0000-0000-0000E2550000}"/>
    <cellStyle name="40% - Accent3 4 4 2 2 3 2" xfId="21935" xr:uid="{00000000-0005-0000-0000-0000E3550000}"/>
    <cellStyle name="40% - Accent3 4 4 2 2 3 2 2" xfId="21936" xr:uid="{00000000-0005-0000-0000-0000E4550000}"/>
    <cellStyle name="40% - Accent3 4 4 2 2 3 2 3" xfId="21937" xr:uid="{00000000-0005-0000-0000-0000E5550000}"/>
    <cellStyle name="40% - Accent3 4 4 2 2 3 2_OATT calc" xfId="21938" xr:uid="{00000000-0005-0000-0000-0000E6550000}"/>
    <cellStyle name="40% - Accent3 4 4 2 2 3 3" xfId="21939" xr:uid="{00000000-0005-0000-0000-0000E7550000}"/>
    <cellStyle name="40% - Accent3 4 4 2 2 3 4" xfId="21940" xr:uid="{00000000-0005-0000-0000-0000E8550000}"/>
    <cellStyle name="40% - Accent3 4 4 2 2 3_OATT calc" xfId="21941" xr:uid="{00000000-0005-0000-0000-0000E9550000}"/>
    <cellStyle name="40% - Accent3 4 4 2 2 4" xfId="21942" xr:uid="{00000000-0005-0000-0000-0000EA550000}"/>
    <cellStyle name="40% - Accent3 4 4 2 2 4 2" xfId="21943" xr:uid="{00000000-0005-0000-0000-0000EB550000}"/>
    <cellStyle name="40% - Accent3 4 4 2 2 4 3" xfId="21944" xr:uid="{00000000-0005-0000-0000-0000EC550000}"/>
    <cellStyle name="40% - Accent3 4 4 2 2 4_OATT calc" xfId="21945" xr:uid="{00000000-0005-0000-0000-0000ED550000}"/>
    <cellStyle name="40% - Accent3 4 4 2 2 5" xfId="21946" xr:uid="{00000000-0005-0000-0000-0000EE550000}"/>
    <cellStyle name="40% - Accent3 4 4 2 2 6" xfId="21947" xr:uid="{00000000-0005-0000-0000-0000EF550000}"/>
    <cellStyle name="40% - Accent3 4 4 2 2 7" xfId="21948" xr:uid="{00000000-0005-0000-0000-0000F0550000}"/>
    <cellStyle name="40% - Accent3 4 4 2 2 8" xfId="21949" xr:uid="{00000000-0005-0000-0000-0000F1550000}"/>
    <cellStyle name="40% - Accent3 4 4 2 2 9" xfId="21950" xr:uid="{00000000-0005-0000-0000-0000F2550000}"/>
    <cellStyle name="40% - Accent3 4 4 2 2_OATT calc" xfId="21951" xr:uid="{00000000-0005-0000-0000-0000F3550000}"/>
    <cellStyle name="40% - Accent3 4 4 2 3" xfId="21952" xr:uid="{00000000-0005-0000-0000-0000F4550000}"/>
    <cellStyle name="40% - Accent3 4 4 2 3 2" xfId="21953" xr:uid="{00000000-0005-0000-0000-0000F5550000}"/>
    <cellStyle name="40% - Accent3 4 4 2 3 2 2" xfId="21954" xr:uid="{00000000-0005-0000-0000-0000F6550000}"/>
    <cellStyle name="40% - Accent3 4 4 2 3 2 3" xfId="21955" xr:uid="{00000000-0005-0000-0000-0000F7550000}"/>
    <cellStyle name="40% - Accent3 4 4 2 3 2_OATT calc" xfId="21956" xr:uid="{00000000-0005-0000-0000-0000F8550000}"/>
    <cellStyle name="40% - Accent3 4 4 2 3 3" xfId="21957" xr:uid="{00000000-0005-0000-0000-0000F9550000}"/>
    <cellStyle name="40% - Accent3 4 4 2 3 4" xfId="21958" xr:uid="{00000000-0005-0000-0000-0000FA550000}"/>
    <cellStyle name="40% - Accent3 4 4 2 3 5" xfId="21959" xr:uid="{00000000-0005-0000-0000-0000FB550000}"/>
    <cellStyle name="40% - Accent3 4 4 2 3_OATT calc" xfId="21960" xr:uid="{00000000-0005-0000-0000-0000FC550000}"/>
    <cellStyle name="40% - Accent3 4 4 2 4" xfId="21961" xr:uid="{00000000-0005-0000-0000-0000FD550000}"/>
    <cellStyle name="40% - Accent3 4 4 2 4 2" xfId="21962" xr:uid="{00000000-0005-0000-0000-0000FE550000}"/>
    <cellStyle name="40% - Accent3 4 4 2 4 2 2" xfId="21963" xr:uid="{00000000-0005-0000-0000-0000FF550000}"/>
    <cellStyle name="40% - Accent3 4 4 2 4 2 3" xfId="21964" xr:uid="{00000000-0005-0000-0000-000000560000}"/>
    <cellStyle name="40% - Accent3 4 4 2 4 2_OATT calc" xfId="21965" xr:uid="{00000000-0005-0000-0000-000001560000}"/>
    <cellStyle name="40% - Accent3 4 4 2 4 3" xfId="21966" xr:uid="{00000000-0005-0000-0000-000002560000}"/>
    <cellStyle name="40% - Accent3 4 4 2 4 4" xfId="21967" xr:uid="{00000000-0005-0000-0000-000003560000}"/>
    <cellStyle name="40% - Accent3 4 4 2 4_OATT calc" xfId="21968" xr:uid="{00000000-0005-0000-0000-000004560000}"/>
    <cellStyle name="40% - Accent3 4 4 2 5" xfId="21969" xr:uid="{00000000-0005-0000-0000-000005560000}"/>
    <cellStyle name="40% - Accent3 4 4 2 5 2" xfId="21970" xr:uid="{00000000-0005-0000-0000-000006560000}"/>
    <cellStyle name="40% - Accent3 4 4 2 5 3" xfId="21971" xr:uid="{00000000-0005-0000-0000-000007560000}"/>
    <cellStyle name="40% - Accent3 4 4 2 5_OATT calc" xfId="21972" xr:uid="{00000000-0005-0000-0000-000008560000}"/>
    <cellStyle name="40% - Accent3 4 4 2 6" xfId="21973" xr:uid="{00000000-0005-0000-0000-000009560000}"/>
    <cellStyle name="40% - Accent3 4 4 2 7" xfId="21974" xr:uid="{00000000-0005-0000-0000-00000A560000}"/>
    <cellStyle name="40% - Accent3 4 4 2 8" xfId="21975" xr:uid="{00000000-0005-0000-0000-00000B560000}"/>
    <cellStyle name="40% - Accent3 4 4 2 9" xfId="21976" xr:uid="{00000000-0005-0000-0000-00000C560000}"/>
    <cellStyle name="40% - Accent3 4 4 2_OATT calc" xfId="21977" xr:uid="{00000000-0005-0000-0000-00000D560000}"/>
    <cellStyle name="40% - Accent3 4 4 3" xfId="21978" xr:uid="{00000000-0005-0000-0000-00000E560000}"/>
    <cellStyle name="40% - Accent3 4 4 3 10" xfId="21979" xr:uid="{00000000-0005-0000-0000-00000F560000}"/>
    <cellStyle name="40% - Accent3 4 4 3 11" xfId="21980" xr:uid="{00000000-0005-0000-0000-000010560000}"/>
    <cellStyle name="40% - Accent3 4 4 3 2" xfId="21981" xr:uid="{00000000-0005-0000-0000-000011560000}"/>
    <cellStyle name="40% - Accent3 4 4 3 2 2" xfId="21982" xr:uid="{00000000-0005-0000-0000-000012560000}"/>
    <cellStyle name="40% - Accent3 4 4 3 2 2 2" xfId="21983" xr:uid="{00000000-0005-0000-0000-000013560000}"/>
    <cellStyle name="40% - Accent3 4 4 3 2 2 3" xfId="21984" xr:uid="{00000000-0005-0000-0000-000014560000}"/>
    <cellStyle name="40% - Accent3 4 4 3 2 2_OATT calc" xfId="21985" xr:uid="{00000000-0005-0000-0000-000015560000}"/>
    <cellStyle name="40% - Accent3 4 4 3 2 3" xfId="21986" xr:uid="{00000000-0005-0000-0000-000016560000}"/>
    <cellStyle name="40% - Accent3 4 4 3 2 4" xfId="21987" xr:uid="{00000000-0005-0000-0000-000017560000}"/>
    <cellStyle name="40% - Accent3 4 4 3 2 5" xfId="21988" xr:uid="{00000000-0005-0000-0000-000018560000}"/>
    <cellStyle name="40% - Accent3 4 4 3 2_OATT calc" xfId="21989" xr:uid="{00000000-0005-0000-0000-000019560000}"/>
    <cellStyle name="40% - Accent3 4 4 3 3" xfId="21990" xr:uid="{00000000-0005-0000-0000-00001A560000}"/>
    <cellStyle name="40% - Accent3 4 4 3 3 2" xfId="21991" xr:uid="{00000000-0005-0000-0000-00001B560000}"/>
    <cellStyle name="40% - Accent3 4 4 3 3 2 2" xfId="21992" xr:uid="{00000000-0005-0000-0000-00001C560000}"/>
    <cellStyle name="40% - Accent3 4 4 3 3 2 3" xfId="21993" xr:uid="{00000000-0005-0000-0000-00001D560000}"/>
    <cellStyle name="40% - Accent3 4 4 3 3 2_OATT calc" xfId="21994" xr:uid="{00000000-0005-0000-0000-00001E560000}"/>
    <cellStyle name="40% - Accent3 4 4 3 3 3" xfId="21995" xr:uid="{00000000-0005-0000-0000-00001F560000}"/>
    <cellStyle name="40% - Accent3 4 4 3 3 4" xfId="21996" xr:uid="{00000000-0005-0000-0000-000020560000}"/>
    <cellStyle name="40% - Accent3 4 4 3 3_OATT calc" xfId="21997" xr:uid="{00000000-0005-0000-0000-000021560000}"/>
    <cellStyle name="40% - Accent3 4 4 3 4" xfId="21998" xr:uid="{00000000-0005-0000-0000-000022560000}"/>
    <cellStyle name="40% - Accent3 4 4 3 4 2" xfId="21999" xr:uid="{00000000-0005-0000-0000-000023560000}"/>
    <cellStyle name="40% - Accent3 4 4 3 4 3" xfId="22000" xr:uid="{00000000-0005-0000-0000-000024560000}"/>
    <cellStyle name="40% - Accent3 4 4 3 4_OATT calc" xfId="22001" xr:uid="{00000000-0005-0000-0000-000025560000}"/>
    <cellStyle name="40% - Accent3 4 4 3 5" xfId="22002" xr:uid="{00000000-0005-0000-0000-000026560000}"/>
    <cellStyle name="40% - Accent3 4 4 3 6" xfId="22003" xr:uid="{00000000-0005-0000-0000-000027560000}"/>
    <cellStyle name="40% - Accent3 4 4 3 7" xfId="22004" xr:uid="{00000000-0005-0000-0000-000028560000}"/>
    <cellStyle name="40% - Accent3 4 4 3 8" xfId="22005" xr:uid="{00000000-0005-0000-0000-000029560000}"/>
    <cellStyle name="40% - Accent3 4 4 3 9" xfId="22006" xr:uid="{00000000-0005-0000-0000-00002A560000}"/>
    <cellStyle name="40% - Accent3 4 4 3_OATT calc" xfId="22007" xr:uid="{00000000-0005-0000-0000-00002B560000}"/>
    <cellStyle name="40% - Accent3 4 4 4" xfId="22008" xr:uid="{00000000-0005-0000-0000-00002C560000}"/>
    <cellStyle name="40% - Accent3 4 4 4 2" xfId="22009" xr:uid="{00000000-0005-0000-0000-00002D560000}"/>
    <cellStyle name="40% - Accent3 4 4 4 2 2" xfId="22010" xr:uid="{00000000-0005-0000-0000-00002E560000}"/>
    <cellStyle name="40% - Accent3 4 4 4 2 3" xfId="22011" xr:uid="{00000000-0005-0000-0000-00002F560000}"/>
    <cellStyle name="40% - Accent3 4 4 4 2_OATT calc" xfId="22012" xr:uid="{00000000-0005-0000-0000-000030560000}"/>
    <cellStyle name="40% - Accent3 4 4 4 3" xfId="22013" xr:uid="{00000000-0005-0000-0000-000031560000}"/>
    <cellStyle name="40% - Accent3 4 4 4 4" xfId="22014" xr:uid="{00000000-0005-0000-0000-000032560000}"/>
    <cellStyle name="40% - Accent3 4 4 4 5" xfId="22015" xr:uid="{00000000-0005-0000-0000-000033560000}"/>
    <cellStyle name="40% - Accent3 4 4 4_OATT calc" xfId="22016" xr:uid="{00000000-0005-0000-0000-000034560000}"/>
    <cellStyle name="40% - Accent3 4 4 5" xfId="22017" xr:uid="{00000000-0005-0000-0000-000035560000}"/>
    <cellStyle name="40% - Accent3 4 4 5 2" xfId="22018" xr:uid="{00000000-0005-0000-0000-000036560000}"/>
    <cellStyle name="40% - Accent3 4 4 5 2 2" xfId="22019" xr:uid="{00000000-0005-0000-0000-000037560000}"/>
    <cellStyle name="40% - Accent3 4 4 5 2 3" xfId="22020" xr:uid="{00000000-0005-0000-0000-000038560000}"/>
    <cellStyle name="40% - Accent3 4 4 5 2_OATT calc" xfId="22021" xr:uid="{00000000-0005-0000-0000-000039560000}"/>
    <cellStyle name="40% - Accent3 4 4 5 3" xfId="22022" xr:uid="{00000000-0005-0000-0000-00003A560000}"/>
    <cellStyle name="40% - Accent3 4 4 5 4" xfId="22023" xr:uid="{00000000-0005-0000-0000-00003B560000}"/>
    <cellStyle name="40% - Accent3 4 4 5_OATT calc" xfId="22024" xr:uid="{00000000-0005-0000-0000-00003C560000}"/>
    <cellStyle name="40% - Accent3 4 4 6" xfId="22025" xr:uid="{00000000-0005-0000-0000-00003D560000}"/>
    <cellStyle name="40% - Accent3 4 4 6 2" xfId="22026" xr:uid="{00000000-0005-0000-0000-00003E560000}"/>
    <cellStyle name="40% - Accent3 4 4 6 3" xfId="22027" xr:uid="{00000000-0005-0000-0000-00003F560000}"/>
    <cellStyle name="40% - Accent3 4 4 6_OATT calc" xfId="22028" xr:uid="{00000000-0005-0000-0000-000040560000}"/>
    <cellStyle name="40% - Accent3 4 4 7" xfId="22029" xr:uid="{00000000-0005-0000-0000-000041560000}"/>
    <cellStyle name="40% - Accent3 4 4 8" xfId="22030" xr:uid="{00000000-0005-0000-0000-000042560000}"/>
    <cellStyle name="40% - Accent3 4 4 9" xfId="22031" xr:uid="{00000000-0005-0000-0000-000043560000}"/>
    <cellStyle name="40% - Accent3 4 4_OATT calc" xfId="22032" xr:uid="{00000000-0005-0000-0000-000044560000}"/>
    <cellStyle name="40% - Accent3 4 5" xfId="22033" xr:uid="{00000000-0005-0000-0000-000045560000}"/>
    <cellStyle name="40% - Accent3 4 5 10" xfId="22034" xr:uid="{00000000-0005-0000-0000-000046560000}"/>
    <cellStyle name="40% - Accent3 4 5 11" xfId="22035" xr:uid="{00000000-0005-0000-0000-000047560000}"/>
    <cellStyle name="40% - Accent3 4 5 2" xfId="22036" xr:uid="{00000000-0005-0000-0000-000048560000}"/>
    <cellStyle name="40% - Accent3 4 5 2 10" xfId="22037" xr:uid="{00000000-0005-0000-0000-000049560000}"/>
    <cellStyle name="40% - Accent3 4 5 2 11" xfId="22038" xr:uid="{00000000-0005-0000-0000-00004A560000}"/>
    <cellStyle name="40% - Accent3 4 5 2 2" xfId="22039" xr:uid="{00000000-0005-0000-0000-00004B560000}"/>
    <cellStyle name="40% - Accent3 4 5 2 2 2" xfId="22040" xr:uid="{00000000-0005-0000-0000-00004C560000}"/>
    <cellStyle name="40% - Accent3 4 5 2 2 2 2" xfId="22041" xr:uid="{00000000-0005-0000-0000-00004D560000}"/>
    <cellStyle name="40% - Accent3 4 5 2 2 2 3" xfId="22042" xr:uid="{00000000-0005-0000-0000-00004E560000}"/>
    <cellStyle name="40% - Accent3 4 5 2 2 2_OATT calc" xfId="22043" xr:uid="{00000000-0005-0000-0000-00004F560000}"/>
    <cellStyle name="40% - Accent3 4 5 2 2 3" xfId="22044" xr:uid="{00000000-0005-0000-0000-000050560000}"/>
    <cellStyle name="40% - Accent3 4 5 2 2 4" xfId="22045" xr:uid="{00000000-0005-0000-0000-000051560000}"/>
    <cellStyle name="40% - Accent3 4 5 2 2 5" xfId="22046" xr:uid="{00000000-0005-0000-0000-000052560000}"/>
    <cellStyle name="40% - Accent3 4 5 2 2_OATT calc" xfId="22047" xr:uid="{00000000-0005-0000-0000-000053560000}"/>
    <cellStyle name="40% - Accent3 4 5 2 3" xfId="22048" xr:uid="{00000000-0005-0000-0000-000054560000}"/>
    <cellStyle name="40% - Accent3 4 5 2 3 2" xfId="22049" xr:uid="{00000000-0005-0000-0000-000055560000}"/>
    <cellStyle name="40% - Accent3 4 5 2 3 2 2" xfId="22050" xr:uid="{00000000-0005-0000-0000-000056560000}"/>
    <cellStyle name="40% - Accent3 4 5 2 3 2 3" xfId="22051" xr:uid="{00000000-0005-0000-0000-000057560000}"/>
    <cellStyle name="40% - Accent3 4 5 2 3 2_OATT calc" xfId="22052" xr:uid="{00000000-0005-0000-0000-000058560000}"/>
    <cellStyle name="40% - Accent3 4 5 2 3 3" xfId="22053" xr:uid="{00000000-0005-0000-0000-000059560000}"/>
    <cellStyle name="40% - Accent3 4 5 2 3 4" xfId="22054" xr:uid="{00000000-0005-0000-0000-00005A560000}"/>
    <cellStyle name="40% - Accent3 4 5 2 3_OATT calc" xfId="22055" xr:uid="{00000000-0005-0000-0000-00005B560000}"/>
    <cellStyle name="40% - Accent3 4 5 2 4" xfId="22056" xr:uid="{00000000-0005-0000-0000-00005C560000}"/>
    <cellStyle name="40% - Accent3 4 5 2 4 2" xfId="22057" xr:uid="{00000000-0005-0000-0000-00005D560000}"/>
    <cellStyle name="40% - Accent3 4 5 2 4 3" xfId="22058" xr:uid="{00000000-0005-0000-0000-00005E560000}"/>
    <cellStyle name="40% - Accent3 4 5 2 4_OATT calc" xfId="22059" xr:uid="{00000000-0005-0000-0000-00005F560000}"/>
    <cellStyle name="40% - Accent3 4 5 2 5" xfId="22060" xr:uid="{00000000-0005-0000-0000-000060560000}"/>
    <cellStyle name="40% - Accent3 4 5 2 6" xfId="22061" xr:uid="{00000000-0005-0000-0000-000061560000}"/>
    <cellStyle name="40% - Accent3 4 5 2 7" xfId="22062" xr:uid="{00000000-0005-0000-0000-000062560000}"/>
    <cellStyle name="40% - Accent3 4 5 2 8" xfId="22063" xr:uid="{00000000-0005-0000-0000-000063560000}"/>
    <cellStyle name="40% - Accent3 4 5 2 9" xfId="22064" xr:uid="{00000000-0005-0000-0000-000064560000}"/>
    <cellStyle name="40% - Accent3 4 5 2_OATT calc" xfId="22065" xr:uid="{00000000-0005-0000-0000-000065560000}"/>
    <cellStyle name="40% - Accent3 4 5 3" xfId="22066" xr:uid="{00000000-0005-0000-0000-000066560000}"/>
    <cellStyle name="40% - Accent3 4 5 3 2" xfId="22067" xr:uid="{00000000-0005-0000-0000-000067560000}"/>
    <cellStyle name="40% - Accent3 4 5 3 2 2" xfId="22068" xr:uid="{00000000-0005-0000-0000-000068560000}"/>
    <cellStyle name="40% - Accent3 4 5 3 2 3" xfId="22069" xr:uid="{00000000-0005-0000-0000-000069560000}"/>
    <cellStyle name="40% - Accent3 4 5 3 2_OATT calc" xfId="22070" xr:uid="{00000000-0005-0000-0000-00006A560000}"/>
    <cellStyle name="40% - Accent3 4 5 3 3" xfId="22071" xr:uid="{00000000-0005-0000-0000-00006B560000}"/>
    <cellStyle name="40% - Accent3 4 5 3 4" xfId="22072" xr:uid="{00000000-0005-0000-0000-00006C560000}"/>
    <cellStyle name="40% - Accent3 4 5 3 5" xfId="22073" xr:uid="{00000000-0005-0000-0000-00006D560000}"/>
    <cellStyle name="40% - Accent3 4 5 3_OATT calc" xfId="22074" xr:uid="{00000000-0005-0000-0000-00006E560000}"/>
    <cellStyle name="40% - Accent3 4 5 4" xfId="22075" xr:uid="{00000000-0005-0000-0000-00006F560000}"/>
    <cellStyle name="40% - Accent3 4 5 4 2" xfId="22076" xr:uid="{00000000-0005-0000-0000-000070560000}"/>
    <cellStyle name="40% - Accent3 4 5 4 2 2" xfId="22077" xr:uid="{00000000-0005-0000-0000-000071560000}"/>
    <cellStyle name="40% - Accent3 4 5 4 2 3" xfId="22078" xr:uid="{00000000-0005-0000-0000-000072560000}"/>
    <cellStyle name="40% - Accent3 4 5 4 2_OATT calc" xfId="22079" xr:uid="{00000000-0005-0000-0000-000073560000}"/>
    <cellStyle name="40% - Accent3 4 5 4 3" xfId="22080" xr:uid="{00000000-0005-0000-0000-000074560000}"/>
    <cellStyle name="40% - Accent3 4 5 4 4" xfId="22081" xr:uid="{00000000-0005-0000-0000-000075560000}"/>
    <cellStyle name="40% - Accent3 4 5 4_OATT calc" xfId="22082" xr:uid="{00000000-0005-0000-0000-000076560000}"/>
    <cellStyle name="40% - Accent3 4 5 5" xfId="22083" xr:uid="{00000000-0005-0000-0000-000077560000}"/>
    <cellStyle name="40% - Accent3 4 5 5 2" xfId="22084" xr:uid="{00000000-0005-0000-0000-000078560000}"/>
    <cellStyle name="40% - Accent3 4 5 5 3" xfId="22085" xr:uid="{00000000-0005-0000-0000-000079560000}"/>
    <cellStyle name="40% - Accent3 4 5 5_OATT calc" xfId="22086" xr:uid="{00000000-0005-0000-0000-00007A560000}"/>
    <cellStyle name="40% - Accent3 4 5 6" xfId="22087" xr:uid="{00000000-0005-0000-0000-00007B560000}"/>
    <cellStyle name="40% - Accent3 4 5 7" xfId="22088" xr:uid="{00000000-0005-0000-0000-00007C560000}"/>
    <cellStyle name="40% - Accent3 4 5 8" xfId="22089" xr:uid="{00000000-0005-0000-0000-00007D560000}"/>
    <cellStyle name="40% - Accent3 4 5 9" xfId="22090" xr:uid="{00000000-0005-0000-0000-00007E560000}"/>
    <cellStyle name="40% - Accent3 4 5_OATT calc" xfId="22091" xr:uid="{00000000-0005-0000-0000-00007F560000}"/>
    <cellStyle name="40% - Accent3 4 6" xfId="22092" xr:uid="{00000000-0005-0000-0000-000080560000}"/>
    <cellStyle name="40% - Accent3 4 6 10" xfId="22093" xr:uid="{00000000-0005-0000-0000-000081560000}"/>
    <cellStyle name="40% - Accent3 4 6 11" xfId="22094" xr:uid="{00000000-0005-0000-0000-000082560000}"/>
    <cellStyle name="40% - Accent3 4 6 2" xfId="22095" xr:uid="{00000000-0005-0000-0000-000083560000}"/>
    <cellStyle name="40% - Accent3 4 6 2 2" xfId="22096" xr:uid="{00000000-0005-0000-0000-000084560000}"/>
    <cellStyle name="40% - Accent3 4 6 2 2 2" xfId="22097" xr:uid="{00000000-0005-0000-0000-000085560000}"/>
    <cellStyle name="40% - Accent3 4 6 2 2 3" xfId="22098" xr:uid="{00000000-0005-0000-0000-000086560000}"/>
    <cellStyle name="40% - Accent3 4 6 2 2_OATT calc" xfId="22099" xr:uid="{00000000-0005-0000-0000-000087560000}"/>
    <cellStyle name="40% - Accent3 4 6 2 3" xfId="22100" xr:uid="{00000000-0005-0000-0000-000088560000}"/>
    <cellStyle name="40% - Accent3 4 6 2 4" xfId="22101" xr:uid="{00000000-0005-0000-0000-000089560000}"/>
    <cellStyle name="40% - Accent3 4 6 2 5" xfId="22102" xr:uid="{00000000-0005-0000-0000-00008A560000}"/>
    <cellStyle name="40% - Accent3 4 6 2_OATT calc" xfId="22103" xr:uid="{00000000-0005-0000-0000-00008B560000}"/>
    <cellStyle name="40% - Accent3 4 6 3" xfId="22104" xr:uid="{00000000-0005-0000-0000-00008C560000}"/>
    <cellStyle name="40% - Accent3 4 6 3 2" xfId="22105" xr:uid="{00000000-0005-0000-0000-00008D560000}"/>
    <cellStyle name="40% - Accent3 4 6 3 2 2" xfId="22106" xr:uid="{00000000-0005-0000-0000-00008E560000}"/>
    <cellStyle name="40% - Accent3 4 6 3 2 3" xfId="22107" xr:uid="{00000000-0005-0000-0000-00008F560000}"/>
    <cellStyle name="40% - Accent3 4 6 3 2_OATT calc" xfId="22108" xr:uid="{00000000-0005-0000-0000-000090560000}"/>
    <cellStyle name="40% - Accent3 4 6 3 3" xfId="22109" xr:uid="{00000000-0005-0000-0000-000091560000}"/>
    <cellStyle name="40% - Accent3 4 6 3 4" xfId="22110" xr:uid="{00000000-0005-0000-0000-000092560000}"/>
    <cellStyle name="40% - Accent3 4 6 3_OATT calc" xfId="22111" xr:uid="{00000000-0005-0000-0000-000093560000}"/>
    <cellStyle name="40% - Accent3 4 6 4" xfId="22112" xr:uid="{00000000-0005-0000-0000-000094560000}"/>
    <cellStyle name="40% - Accent3 4 6 4 2" xfId="22113" xr:uid="{00000000-0005-0000-0000-000095560000}"/>
    <cellStyle name="40% - Accent3 4 6 4 3" xfId="22114" xr:uid="{00000000-0005-0000-0000-000096560000}"/>
    <cellStyle name="40% - Accent3 4 6 4_OATT calc" xfId="22115" xr:uid="{00000000-0005-0000-0000-000097560000}"/>
    <cellStyle name="40% - Accent3 4 6 5" xfId="22116" xr:uid="{00000000-0005-0000-0000-000098560000}"/>
    <cellStyle name="40% - Accent3 4 6 6" xfId="22117" xr:uid="{00000000-0005-0000-0000-000099560000}"/>
    <cellStyle name="40% - Accent3 4 6 7" xfId="22118" xr:uid="{00000000-0005-0000-0000-00009A560000}"/>
    <cellStyle name="40% - Accent3 4 6 8" xfId="22119" xr:uid="{00000000-0005-0000-0000-00009B560000}"/>
    <cellStyle name="40% - Accent3 4 6 9" xfId="22120" xr:uid="{00000000-0005-0000-0000-00009C560000}"/>
    <cellStyle name="40% - Accent3 4 6_OATT calc" xfId="22121" xr:uid="{00000000-0005-0000-0000-00009D560000}"/>
    <cellStyle name="40% - Accent3 4 7" xfId="22122" xr:uid="{00000000-0005-0000-0000-00009E560000}"/>
    <cellStyle name="40% - Accent3 4 7 2" xfId="22123" xr:uid="{00000000-0005-0000-0000-00009F560000}"/>
    <cellStyle name="40% - Accent3 4 7 2 2" xfId="22124" xr:uid="{00000000-0005-0000-0000-0000A0560000}"/>
    <cellStyle name="40% - Accent3 4 7 2 3" xfId="22125" xr:uid="{00000000-0005-0000-0000-0000A1560000}"/>
    <cellStyle name="40% - Accent3 4 7 2_OATT calc" xfId="22126" xr:uid="{00000000-0005-0000-0000-0000A2560000}"/>
    <cellStyle name="40% - Accent3 4 7 3" xfId="22127" xr:uid="{00000000-0005-0000-0000-0000A3560000}"/>
    <cellStyle name="40% - Accent3 4 7 4" xfId="22128" xr:uid="{00000000-0005-0000-0000-0000A4560000}"/>
    <cellStyle name="40% - Accent3 4 7 5" xfId="22129" xr:uid="{00000000-0005-0000-0000-0000A5560000}"/>
    <cellStyle name="40% - Accent3 4 7_OATT calc" xfId="22130" xr:uid="{00000000-0005-0000-0000-0000A6560000}"/>
    <cellStyle name="40% - Accent3 4 8" xfId="22131" xr:uid="{00000000-0005-0000-0000-0000A7560000}"/>
    <cellStyle name="40% - Accent3 4 8 2" xfId="22132" xr:uid="{00000000-0005-0000-0000-0000A8560000}"/>
    <cellStyle name="40% - Accent3 4 8 2 2" xfId="22133" xr:uid="{00000000-0005-0000-0000-0000A9560000}"/>
    <cellStyle name="40% - Accent3 4 8 2 3" xfId="22134" xr:uid="{00000000-0005-0000-0000-0000AA560000}"/>
    <cellStyle name="40% - Accent3 4 8 2_OATT calc" xfId="22135" xr:uid="{00000000-0005-0000-0000-0000AB560000}"/>
    <cellStyle name="40% - Accent3 4 8 3" xfId="22136" xr:uid="{00000000-0005-0000-0000-0000AC560000}"/>
    <cellStyle name="40% - Accent3 4 8 4" xfId="22137" xr:uid="{00000000-0005-0000-0000-0000AD560000}"/>
    <cellStyle name="40% - Accent3 4 8_OATT calc" xfId="22138" xr:uid="{00000000-0005-0000-0000-0000AE560000}"/>
    <cellStyle name="40% - Accent3 4 9" xfId="22139" xr:uid="{00000000-0005-0000-0000-0000AF560000}"/>
    <cellStyle name="40% - Accent3 4 9 2" xfId="22140" xr:uid="{00000000-0005-0000-0000-0000B0560000}"/>
    <cellStyle name="40% - Accent3 4 9 3" xfId="22141" xr:uid="{00000000-0005-0000-0000-0000B1560000}"/>
    <cellStyle name="40% - Accent3 4 9_OATT calc" xfId="22142" xr:uid="{00000000-0005-0000-0000-0000B2560000}"/>
    <cellStyle name="40% - Accent3 4_OATT calc" xfId="22143" xr:uid="{00000000-0005-0000-0000-0000B3560000}"/>
    <cellStyle name="40% - Accent3 5" xfId="22144" xr:uid="{00000000-0005-0000-0000-0000B4560000}"/>
    <cellStyle name="40% - Accent3 5 10" xfId="22145" xr:uid="{00000000-0005-0000-0000-0000B5560000}"/>
    <cellStyle name="40% - Accent3 5 11" xfId="22146" xr:uid="{00000000-0005-0000-0000-0000B6560000}"/>
    <cellStyle name="40% - Accent3 5 12" xfId="22147" xr:uid="{00000000-0005-0000-0000-0000B7560000}"/>
    <cellStyle name="40% - Accent3 5 13" xfId="22148" xr:uid="{00000000-0005-0000-0000-0000B8560000}"/>
    <cellStyle name="40% - Accent3 5 14" xfId="22149" xr:uid="{00000000-0005-0000-0000-0000B9560000}"/>
    <cellStyle name="40% - Accent3 5 2" xfId="22150" xr:uid="{00000000-0005-0000-0000-0000BA560000}"/>
    <cellStyle name="40% - Accent3 5 2 10" xfId="22151" xr:uid="{00000000-0005-0000-0000-0000BB560000}"/>
    <cellStyle name="40% - Accent3 5 2 11" xfId="22152" xr:uid="{00000000-0005-0000-0000-0000BC560000}"/>
    <cellStyle name="40% - Accent3 5 2 12" xfId="22153" xr:uid="{00000000-0005-0000-0000-0000BD560000}"/>
    <cellStyle name="40% - Accent3 5 2 2" xfId="22154" xr:uid="{00000000-0005-0000-0000-0000BE560000}"/>
    <cellStyle name="40% - Accent3 5 2 2 10" xfId="22155" xr:uid="{00000000-0005-0000-0000-0000BF560000}"/>
    <cellStyle name="40% - Accent3 5 2 2 11" xfId="22156" xr:uid="{00000000-0005-0000-0000-0000C0560000}"/>
    <cellStyle name="40% - Accent3 5 2 2 2" xfId="22157" xr:uid="{00000000-0005-0000-0000-0000C1560000}"/>
    <cellStyle name="40% - Accent3 5 2 2 2 10" xfId="22158" xr:uid="{00000000-0005-0000-0000-0000C2560000}"/>
    <cellStyle name="40% - Accent3 5 2 2 2 11" xfId="22159" xr:uid="{00000000-0005-0000-0000-0000C3560000}"/>
    <cellStyle name="40% - Accent3 5 2 2 2 2" xfId="22160" xr:uid="{00000000-0005-0000-0000-0000C4560000}"/>
    <cellStyle name="40% - Accent3 5 2 2 2 2 2" xfId="22161" xr:uid="{00000000-0005-0000-0000-0000C5560000}"/>
    <cellStyle name="40% - Accent3 5 2 2 2 2 2 2" xfId="22162" xr:uid="{00000000-0005-0000-0000-0000C6560000}"/>
    <cellStyle name="40% - Accent3 5 2 2 2 2 2 3" xfId="22163" xr:uid="{00000000-0005-0000-0000-0000C7560000}"/>
    <cellStyle name="40% - Accent3 5 2 2 2 2 2_OATT calc" xfId="22164" xr:uid="{00000000-0005-0000-0000-0000C8560000}"/>
    <cellStyle name="40% - Accent3 5 2 2 2 2 3" xfId="22165" xr:uid="{00000000-0005-0000-0000-0000C9560000}"/>
    <cellStyle name="40% - Accent3 5 2 2 2 2 4" xfId="22166" xr:uid="{00000000-0005-0000-0000-0000CA560000}"/>
    <cellStyle name="40% - Accent3 5 2 2 2 2 5" xfId="22167" xr:uid="{00000000-0005-0000-0000-0000CB560000}"/>
    <cellStyle name="40% - Accent3 5 2 2 2 2_OATT calc" xfId="22168" xr:uid="{00000000-0005-0000-0000-0000CC560000}"/>
    <cellStyle name="40% - Accent3 5 2 2 2 3" xfId="22169" xr:uid="{00000000-0005-0000-0000-0000CD560000}"/>
    <cellStyle name="40% - Accent3 5 2 2 2 3 2" xfId="22170" xr:uid="{00000000-0005-0000-0000-0000CE560000}"/>
    <cellStyle name="40% - Accent3 5 2 2 2 3 2 2" xfId="22171" xr:uid="{00000000-0005-0000-0000-0000CF560000}"/>
    <cellStyle name="40% - Accent3 5 2 2 2 3 2 3" xfId="22172" xr:uid="{00000000-0005-0000-0000-0000D0560000}"/>
    <cellStyle name="40% - Accent3 5 2 2 2 3 2_OATT calc" xfId="22173" xr:uid="{00000000-0005-0000-0000-0000D1560000}"/>
    <cellStyle name="40% - Accent3 5 2 2 2 3 3" xfId="22174" xr:uid="{00000000-0005-0000-0000-0000D2560000}"/>
    <cellStyle name="40% - Accent3 5 2 2 2 3 4" xfId="22175" xr:uid="{00000000-0005-0000-0000-0000D3560000}"/>
    <cellStyle name="40% - Accent3 5 2 2 2 3_OATT calc" xfId="22176" xr:uid="{00000000-0005-0000-0000-0000D4560000}"/>
    <cellStyle name="40% - Accent3 5 2 2 2 4" xfId="22177" xr:uid="{00000000-0005-0000-0000-0000D5560000}"/>
    <cellStyle name="40% - Accent3 5 2 2 2 4 2" xfId="22178" xr:uid="{00000000-0005-0000-0000-0000D6560000}"/>
    <cellStyle name="40% - Accent3 5 2 2 2 4 3" xfId="22179" xr:uid="{00000000-0005-0000-0000-0000D7560000}"/>
    <cellStyle name="40% - Accent3 5 2 2 2 4_OATT calc" xfId="22180" xr:uid="{00000000-0005-0000-0000-0000D8560000}"/>
    <cellStyle name="40% - Accent3 5 2 2 2 5" xfId="22181" xr:uid="{00000000-0005-0000-0000-0000D9560000}"/>
    <cellStyle name="40% - Accent3 5 2 2 2 6" xfId="22182" xr:uid="{00000000-0005-0000-0000-0000DA560000}"/>
    <cellStyle name="40% - Accent3 5 2 2 2 7" xfId="22183" xr:uid="{00000000-0005-0000-0000-0000DB560000}"/>
    <cellStyle name="40% - Accent3 5 2 2 2 8" xfId="22184" xr:uid="{00000000-0005-0000-0000-0000DC560000}"/>
    <cellStyle name="40% - Accent3 5 2 2 2 9" xfId="22185" xr:uid="{00000000-0005-0000-0000-0000DD560000}"/>
    <cellStyle name="40% - Accent3 5 2 2 2_OATT calc" xfId="22186" xr:uid="{00000000-0005-0000-0000-0000DE560000}"/>
    <cellStyle name="40% - Accent3 5 2 2 3" xfId="22187" xr:uid="{00000000-0005-0000-0000-0000DF560000}"/>
    <cellStyle name="40% - Accent3 5 2 2 3 2" xfId="22188" xr:uid="{00000000-0005-0000-0000-0000E0560000}"/>
    <cellStyle name="40% - Accent3 5 2 2 3 2 2" xfId="22189" xr:uid="{00000000-0005-0000-0000-0000E1560000}"/>
    <cellStyle name="40% - Accent3 5 2 2 3 2 3" xfId="22190" xr:uid="{00000000-0005-0000-0000-0000E2560000}"/>
    <cellStyle name="40% - Accent3 5 2 2 3 2_OATT calc" xfId="22191" xr:uid="{00000000-0005-0000-0000-0000E3560000}"/>
    <cellStyle name="40% - Accent3 5 2 2 3 3" xfId="22192" xr:uid="{00000000-0005-0000-0000-0000E4560000}"/>
    <cellStyle name="40% - Accent3 5 2 2 3 4" xfId="22193" xr:uid="{00000000-0005-0000-0000-0000E5560000}"/>
    <cellStyle name="40% - Accent3 5 2 2 3 5" xfId="22194" xr:uid="{00000000-0005-0000-0000-0000E6560000}"/>
    <cellStyle name="40% - Accent3 5 2 2 3_OATT calc" xfId="22195" xr:uid="{00000000-0005-0000-0000-0000E7560000}"/>
    <cellStyle name="40% - Accent3 5 2 2 4" xfId="22196" xr:uid="{00000000-0005-0000-0000-0000E8560000}"/>
    <cellStyle name="40% - Accent3 5 2 2 4 2" xfId="22197" xr:uid="{00000000-0005-0000-0000-0000E9560000}"/>
    <cellStyle name="40% - Accent3 5 2 2 4 2 2" xfId="22198" xr:uid="{00000000-0005-0000-0000-0000EA560000}"/>
    <cellStyle name="40% - Accent3 5 2 2 4 2 3" xfId="22199" xr:uid="{00000000-0005-0000-0000-0000EB560000}"/>
    <cellStyle name="40% - Accent3 5 2 2 4 2_OATT calc" xfId="22200" xr:uid="{00000000-0005-0000-0000-0000EC560000}"/>
    <cellStyle name="40% - Accent3 5 2 2 4 3" xfId="22201" xr:uid="{00000000-0005-0000-0000-0000ED560000}"/>
    <cellStyle name="40% - Accent3 5 2 2 4 4" xfId="22202" xr:uid="{00000000-0005-0000-0000-0000EE560000}"/>
    <cellStyle name="40% - Accent3 5 2 2 4_OATT calc" xfId="22203" xr:uid="{00000000-0005-0000-0000-0000EF560000}"/>
    <cellStyle name="40% - Accent3 5 2 2 5" xfId="22204" xr:uid="{00000000-0005-0000-0000-0000F0560000}"/>
    <cellStyle name="40% - Accent3 5 2 2 5 2" xfId="22205" xr:uid="{00000000-0005-0000-0000-0000F1560000}"/>
    <cellStyle name="40% - Accent3 5 2 2 5 3" xfId="22206" xr:uid="{00000000-0005-0000-0000-0000F2560000}"/>
    <cellStyle name="40% - Accent3 5 2 2 5_OATT calc" xfId="22207" xr:uid="{00000000-0005-0000-0000-0000F3560000}"/>
    <cellStyle name="40% - Accent3 5 2 2 6" xfId="22208" xr:uid="{00000000-0005-0000-0000-0000F4560000}"/>
    <cellStyle name="40% - Accent3 5 2 2 7" xfId="22209" xr:uid="{00000000-0005-0000-0000-0000F5560000}"/>
    <cellStyle name="40% - Accent3 5 2 2 8" xfId="22210" xr:uid="{00000000-0005-0000-0000-0000F6560000}"/>
    <cellStyle name="40% - Accent3 5 2 2 9" xfId="22211" xr:uid="{00000000-0005-0000-0000-0000F7560000}"/>
    <cellStyle name="40% - Accent3 5 2 2_OATT calc" xfId="22212" xr:uid="{00000000-0005-0000-0000-0000F8560000}"/>
    <cellStyle name="40% - Accent3 5 2 3" xfId="22213" xr:uid="{00000000-0005-0000-0000-0000F9560000}"/>
    <cellStyle name="40% - Accent3 5 2 3 10" xfId="22214" xr:uid="{00000000-0005-0000-0000-0000FA560000}"/>
    <cellStyle name="40% - Accent3 5 2 3 11" xfId="22215" xr:uid="{00000000-0005-0000-0000-0000FB560000}"/>
    <cellStyle name="40% - Accent3 5 2 3 2" xfId="22216" xr:uid="{00000000-0005-0000-0000-0000FC560000}"/>
    <cellStyle name="40% - Accent3 5 2 3 2 2" xfId="22217" xr:uid="{00000000-0005-0000-0000-0000FD560000}"/>
    <cellStyle name="40% - Accent3 5 2 3 2 2 2" xfId="22218" xr:uid="{00000000-0005-0000-0000-0000FE560000}"/>
    <cellStyle name="40% - Accent3 5 2 3 2 2 3" xfId="22219" xr:uid="{00000000-0005-0000-0000-0000FF560000}"/>
    <cellStyle name="40% - Accent3 5 2 3 2 2_OATT calc" xfId="22220" xr:uid="{00000000-0005-0000-0000-000000570000}"/>
    <cellStyle name="40% - Accent3 5 2 3 2 3" xfId="22221" xr:uid="{00000000-0005-0000-0000-000001570000}"/>
    <cellStyle name="40% - Accent3 5 2 3 2 4" xfId="22222" xr:uid="{00000000-0005-0000-0000-000002570000}"/>
    <cellStyle name="40% - Accent3 5 2 3 2 5" xfId="22223" xr:uid="{00000000-0005-0000-0000-000003570000}"/>
    <cellStyle name="40% - Accent3 5 2 3 2_OATT calc" xfId="22224" xr:uid="{00000000-0005-0000-0000-000004570000}"/>
    <cellStyle name="40% - Accent3 5 2 3 3" xfId="22225" xr:uid="{00000000-0005-0000-0000-000005570000}"/>
    <cellStyle name="40% - Accent3 5 2 3 3 2" xfId="22226" xr:uid="{00000000-0005-0000-0000-000006570000}"/>
    <cellStyle name="40% - Accent3 5 2 3 3 2 2" xfId="22227" xr:uid="{00000000-0005-0000-0000-000007570000}"/>
    <cellStyle name="40% - Accent3 5 2 3 3 2 3" xfId="22228" xr:uid="{00000000-0005-0000-0000-000008570000}"/>
    <cellStyle name="40% - Accent3 5 2 3 3 2_OATT calc" xfId="22229" xr:uid="{00000000-0005-0000-0000-000009570000}"/>
    <cellStyle name="40% - Accent3 5 2 3 3 3" xfId="22230" xr:uid="{00000000-0005-0000-0000-00000A570000}"/>
    <cellStyle name="40% - Accent3 5 2 3 3 4" xfId="22231" xr:uid="{00000000-0005-0000-0000-00000B570000}"/>
    <cellStyle name="40% - Accent3 5 2 3 3_OATT calc" xfId="22232" xr:uid="{00000000-0005-0000-0000-00000C570000}"/>
    <cellStyle name="40% - Accent3 5 2 3 4" xfId="22233" xr:uid="{00000000-0005-0000-0000-00000D570000}"/>
    <cellStyle name="40% - Accent3 5 2 3 4 2" xfId="22234" xr:uid="{00000000-0005-0000-0000-00000E570000}"/>
    <cellStyle name="40% - Accent3 5 2 3 4 3" xfId="22235" xr:uid="{00000000-0005-0000-0000-00000F570000}"/>
    <cellStyle name="40% - Accent3 5 2 3 4_OATT calc" xfId="22236" xr:uid="{00000000-0005-0000-0000-000010570000}"/>
    <cellStyle name="40% - Accent3 5 2 3 5" xfId="22237" xr:uid="{00000000-0005-0000-0000-000011570000}"/>
    <cellStyle name="40% - Accent3 5 2 3 6" xfId="22238" xr:uid="{00000000-0005-0000-0000-000012570000}"/>
    <cellStyle name="40% - Accent3 5 2 3 7" xfId="22239" xr:uid="{00000000-0005-0000-0000-000013570000}"/>
    <cellStyle name="40% - Accent3 5 2 3 8" xfId="22240" xr:uid="{00000000-0005-0000-0000-000014570000}"/>
    <cellStyle name="40% - Accent3 5 2 3 9" xfId="22241" xr:uid="{00000000-0005-0000-0000-000015570000}"/>
    <cellStyle name="40% - Accent3 5 2 3_OATT calc" xfId="22242" xr:uid="{00000000-0005-0000-0000-000016570000}"/>
    <cellStyle name="40% - Accent3 5 2 4" xfId="22243" xr:uid="{00000000-0005-0000-0000-000017570000}"/>
    <cellStyle name="40% - Accent3 5 2 4 2" xfId="22244" xr:uid="{00000000-0005-0000-0000-000018570000}"/>
    <cellStyle name="40% - Accent3 5 2 4 2 2" xfId="22245" xr:uid="{00000000-0005-0000-0000-000019570000}"/>
    <cellStyle name="40% - Accent3 5 2 4 2 3" xfId="22246" xr:uid="{00000000-0005-0000-0000-00001A570000}"/>
    <cellStyle name="40% - Accent3 5 2 4 2_OATT calc" xfId="22247" xr:uid="{00000000-0005-0000-0000-00001B570000}"/>
    <cellStyle name="40% - Accent3 5 2 4 3" xfId="22248" xr:uid="{00000000-0005-0000-0000-00001C570000}"/>
    <cellStyle name="40% - Accent3 5 2 4 4" xfId="22249" xr:uid="{00000000-0005-0000-0000-00001D570000}"/>
    <cellStyle name="40% - Accent3 5 2 4 5" xfId="22250" xr:uid="{00000000-0005-0000-0000-00001E570000}"/>
    <cellStyle name="40% - Accent3 5 2 4_OATT calc" xfId="22251" xr:uid="{00000000-0005-0000-0000-00001F570000}"/>
    <cellStyle name="40% - Accent3 5 2 5" xfId="22252" xr:uid="{00000000-0005-0000-0000-000020570000}"/>
    <cellStyle name="40% - Accent3 5 2 5 2" xfId="22253" xr:uid="{00000000-0005-0000-0000-000021570000}"/>
    <cellStyle name="40% - Accent3 5 2 5 2 2" xfId="22254" xr:uid="{00000000-0005-0000-0000-000022570000}"/>
    <cellStyle name="40% - Accent3 5 2 5 2 3" xfId="22255" xr:uid="{00000000-0005-0000-0000-000023570000}"/>
    <cellStyle name="40% - Accent3 5 2 5 2_OATT calc" xfId="22256" xr:uid="{00000000-0005-0000-0000-000024570000}"/>
    <cellStyle name="40% - Accent3 5 2 5 3" xfId="22257" xr:uid="{00000000-0005-0000-0000-000025570000}"/>
    <cellStyle name="40% - Accent3 5 2 5 4" xfId="22258" xr:uid="{00000000-0005-0000-0000-000026570000}"/>
    <cellStyle name="40% - Accent3 5 2 5_OATT calc" xfId="22259" xr:uid="{00000000-0005-0000-0000-000027570000}"/>
    <cellStyle name="40% - Accent3 5 2 6" xfId="22260" xr:uid="{00000000-0005-0000-0000-000028570000}"/>
    <cellStyle name="40% - Accent3 5 2 6 2" xfId="22261" xr:uid="{00000000-0005-0000-0000-000029570000}"/>
    <cellStyle name="40% - Accent3 5 2 6 3" xfId="22262" xr:uid="{00000000-0005-0000-0000-00002A570000}"/>
    <cellStyle name="40% - Accent3 5 2 6_OATT calc" xfId="22263" xr:uid="{00000000-0005-0000-0000-00002B570000}"/>
    <cellStyle name="40% - Accent3 5 2 7" xfId="22264" xr:uid="{00000000-0005-0000-0000-00002C570000}"/>
    <cellStyle name="40% - Accent3 5 2 8" xfId="22265" xr:uid="{00000000-0005-0000-0000-00002D570000}"/>
    <cellStyle name="40% - Accent3 5 2 9" xfId="22266" xr:uid="{00000000-0005-0000-0000-00002E570000}"/>
    <cellStyle name="40% - Accent3 5 2_OATT calc" xfId="22267" xr:uid="{00000000-0005-0000-0000-00002F570000}"/>
    <cellStyle name="40% - Accent3 5 3" xfId="22268" xr:uid="{00000000-0005-0000-0000-000030570000}"/>
    <cellStyle name="40% - Accent3 5 3 10" xfId="22269" xr:uid="{00000000-0005-0000-0000-000031570000}"/>
    <cellStyle name="40% - Accent3 5 3 11" xfId="22270" xr:uid="{00000000-0005-0000-0000-000032570000}"/>
    <cellStyle name="40% - Accent3 5 3 12" xfId="22271" xr:uid="{00000000-0005-0000-0000-000033570000}"/>
    <cellStyle name="40% - Accent3 5 3 2" xfId="22272" xr:uid="{00000000-0005-0000-0000-000034570000}"/>
    <cellStyle name="40% - Accent3 5 3 2 10" xfId="22273" xr:uid="{00000000-0005-0000-0000-000035570000}"/>
    <cellStyle name="40% - Accent3 5 3 2 11" xfId="22274" xr:uid="{00000000-0005-0000-0000-000036570000}"/>
    <cellStyle name="40% - Accent3 5 3 2 2" xfId="22275" xr:uid="{00000000-0005-0000-0000-000037570000}"/>
    <cellStyle name="40% - Accent3 5 3 2 2 10" xfId="22276" xr:uid="{00000000-0005-0000-0000-000038570000}"/>
    <cellStyle name="40% - Accent3 5 3 2 2 11" xfId="22277" xr:uid="{00000000-0005-0000-0000-000039570000}"/>
    <cellStyle name="40% - Accent3 5 3 2 2 2" xfId="22278" xr:uid="{00000000-0005-0000-0000-00003A570000}"/>
    <cellStyle name="40% - Accent3 5 3 2 2 2 2" xfId="22279" xr:uid="{00000000-0005-0000-0000-00003B570000}"/>
    <cellStyle name="40% - Accent3 5 3 2 2 2 2 2" xfId="22280" xr:uid="{00000000-0005-0000-0000-00003C570000}"/>
    <cellStyle name="40% - Accent3 5 3 2 2 2 2 3" xfId="22281" xr:uid="{00000000-0005-0000-0000-00003D570000}"/>
    <cellStyle name="40% - Accent3 5 3 2 2 2 2_OATT calc" xfId="22282" xr:uid="{00000000-0005-0000-0000-00003E570000}"/>
    <cellStyle name="40% - Accent3 5 3 2 2 2 3" xfId="22283" xr:uid="{00000000-0005-0000-0000-00003F570000}"/>
    <cellStyle name="40% - Accent3 5 3 2 2 2 4" xfId="22284" xr:uid="{00000000-0005-0000-0000-000040570000}"/>
    <cellStyle name="40% - Accent3 5 3 2 2 2 5" xfId="22285" xr:uid="{00000000-0005-0000-0000-000041570000}"/>
    <cellStyle name="40% - Accent3 5 3 2 2 2_OATT calc" xfId="22286" xr:uid="{00000000-0005-0000-0000-000042570000}"/>
    <cellStyle name="40% - Accent3 5 3 2 2 3" xfId="22287" xr:uid="{00000000-0005-0000-0000-000043570000}"/>
    <cellStyle name="40% - Accent3 5 3 2 2 3 2" xfId="22288" xr:uid="{00000000-0005-0000-0000-000044570000}"/>
    <cellStyle name="40% - Accent3 5 3 2 2 3 2 2" xfId="22289" xr:uid="{00000000-0005-0000-0000-000045570000}"/>
    <cellStyle name="40% - Accent3 5 3 2 2 3 2 3" xfId="22290" xr:uid="{00000000-0005-0000-0000-000046570000}"/>
    <cellStyle name="40% - Accent3 5 3 2 2 3 2_OATT calc" xfId="22291" xr:uid="{00000000-0005-0000-0000-000047570000}"/>
    <cellStyle name="40% - Accent3 5 3 2 2 3 3" xfId="22292" xr:uid="{00000000-0005-0000-0000-000048570000}"/>
    <cellStyle name="40% - Accent3 5 3 2 2 3 4" xfId="22293" xr:uid="{00000000-0005-0000-0000-000049570000}"/>
    <cellStyle name="40% - Accent3 5 3 2 2 3_OATT calc" xfId="22294" xr:uid="{00000000-0005-0000-0000-00004A570000}"/>
    <cellStyle name="40% - Accent3 5 3 2 2 4" xfId="22295" xr:uid="{00000000-0005-0000-0000-00004B570000}"/>
    <cellStyle name="40% - Accent3 5 3 2 2 4 2" xfId="22296" xr:uid="{00000000-0005-0000-0000-00004C570000}"/>
    <cellStyle name="40% - Accent3 5 3 2 2 4 3" xfId="22297" xr:uid="{00000000-0005-0000-0000-00004D570000}"/>
    <cellStyle name="40% - Accent3 5 3 2 2 4_OATT calc" xfId="22298" xr:uid="{00000000-0005-0000-0000-00004E570000}"/>
    <cellStyle name="40% - Accent3 5 3 2 2 5" xfId="22299" xr:uid="{00000000-0005-0000-0000-00004F570000}"/>
    <cellStyle name="40% - Accent3 5 3 2 2 6" xfId="22300" xr:uid="{00000000-0005-0000-0000-000050570000}"/>
    <cellStyle name="40% - Accent3 5 3 2 2 7" xfId="22301" xr:uid="{00000000-0005-0000-0000-000051570000}"/>
    <cellStyle name="40% - Accent3 5 3 2 2 8" xfId="22302" xr:uid="{00000000-0005-0000-0000-000052570000}"/>
    <cellStyle name="40% - Accent3 5 3 2 2 9" xfId="22303" xr:uid="{00000000-0005-0000-0000-000053570000}"/>
    <cellStyle name="40% - Accent3 5 3 2 2_OATT calc" xfId="22304" xr:uid="{00000000-0005-0000-0000-000054570000}"/>
    <cellStyle name="40% - Accent3 5 3 2 3" xfId="22305" xr:uid="{00000000-0005-0000-0000-000055570000}"/>
    <cellStyle name="40% - Accent3 5 3 2 3 2" xfId="22306" xr:uid="{00000000-0005-0000-0000-000056570000}"/>
    <cellStyle name="40% - Accent3 5 3 2 3 2 2" xfId="22307" xr:uid="{00000000-0005-0000-0000-000057570000}"/>
    <cellStyle name="40% - Accent3 5 3 2 3 2 3" xfId="22308" xr:uid="{00000000-0005-0000-0000-000058570000}"/>
    <cellStyle name="40% - Accent3 5 3 2 3 2_OATT calc" xfId="22309" xr:uid="{00000000-0005-0000-0000-000059570000}"/>
    <cellStyle name="40% - Accent3 5 3 2 3 3" xfId="22310" xr:uid="{00000000-0005-0000-0000-00005A570000}"/>
    <cellStyle name="40% - Accent3 5 3 2 3 4" xfId="22311" xr:uid="{00000000-0005-0000-0000-00005B570000}"/>
    <cellStyle name="40% - Accent3 5 3 2 3 5" xfId="22312" xr:uid="{00000000-0005-0000-0000-00005C570000}"/>
    <cellStyle name="40% - Accent3 5 3 2 3_OATT calc" xfId="22313" xr:uid="{00000000-0005-0000-0000-00005D570000}"/>
    <cellStyle name="40% - Accent3 5 3 2 4" xfId="22314" xr:uid="{00000000-0005-0000-0000-00005E570000}"/>
    <cellStyle name="40% - Accent3 5 3 2 4 2" xfId="22315" xr:uid="{00000000-0005-0000-0000-00005F570000}"/>
    <cellStyle name="40% - Accent3 5 3 2 4 2 2" xfId="22316" xr:uid="{00000000-0005-0000-0000-000060570000}"/>
    <cellStyle name="40% - Accent3 5 3 2 4 2 3" xfId="22317" xr:uid="{00000000-0005-0000-0000-000061570000}"/>
    <cellStyle name="40% - Accent3 5 3 2 4 2_OATT calc" xfId="22318" xr:uid="{00000000-0005-0000-0000-000062570000}"/>
    <cellStyle name="40% - Accent3 5 3 2 4 3" xfId="22319" xr:uid="{00000000-0005-0000-0000-000063570000}"/>
    <cellStyle name="40% - Accent3 5 3 2 4 4" xfId="22320" xr:uid="{00000000-0005-0000-0000-000064570000}"/>
    <cellStyle name="40% - Accent3 5 3 2 4_OATT calc" xfId="22321" xr:uid="{00000000-0005-0000-0000-000065570000}"/>
    <cellStyle name="40% - Accent3 5 3 2 5" xfId="22322" xr:uid="{00000000-0005-0000-0000-000066570000}"/>
    <cellStyle name="40% - Accent3 5 3 2 5 2" xfId="22323" xr:uid="{00000000-0005-0000-0000-000067570000}"/>
    <cellStyle name="40% - Accent3 5 3 2 5 3" xfId="22324" xr:uid="{00000000-0005-0000-0000-000068570000}"/>
    <cellStyle name="40% - Accent3 5 3 2 5_OATT calc" xfId="22325" xr:uid="{00000000-0005-0000-0000-000069570000}"/>
    <cellStyle name="40% - Accent3 5 3 2 6" xfId="22326" xr:uid="{00000000-0005-0000-0000-00006A570000}"/>
    <cellStyle name="40% - Accent3 5 3 2 7" xfId="22327" xr:uid="{00000000-0005-0000-0000-00006B570000}"/>
    <cellStyle name="40% - Accent3 5 3 2 8" xfId="22328" xr:uid="{00000000-0005-0000-0000-00006C570000}"/>
    <cellStyle name="40% - Accent3 5 3 2 9" xfId="22329" xr:uid="{00000000-0005-0000-0000-00006D570000}"/>
    <cellStyle name="40% - Accent3 5 3 2_OATT calc" xfId="22330" xr:uid="{00000000-0005-0000-0000-00006E570000}"/>
    <cellStyle name="40% - Accent3 5 3 3" xfId="22331" xr:uid="{00000000-0005-0000-0000-00006F570000}"/>
    <cellStyle name="40% - Accent3 5 3 3 10" xfId="22332" xr:uid="{00000000-0005-0000-0000-000070570000}"/>
    <cellStyle name="40% - Accent3 5 3 3 11" xfId="22333" xr:uid="{00000000-0005-0000-0000-000071570000}"/>
    <cellStyle name="40% - Accent3 5 3 3 2" xfId="22334" xr:uid="{00000000-0005-0000-0000-000072570000}"/>
    <cellStyle name="40% - Accent3 5 3 3 2 2" xfId="22335" xr:uid="{00000000-0005-0000-0000-000073570000}"/>
    <cellStyle name="40% - Accent3 5 3 3 2 2 2" xfId="22336" xr:uid="{00000000-0005-0000-0000-000074570000}"/>
    <cellStyle name="40% - Accent3 5 3 3 2 2 3" xfId="22337" xr:uid="{00000000-0005-0000-0000-000075570000}"/>
    <cellStyle name="40% - Accent3 5 3 3 2 2_OATT calc" xfId="22338" xr:uid="{00000000-0005-0000-0000-000076570000}"/>
    <cellStyle name="40% - Accent3 5 3 3 2 3" xfId="22339" xr:uid="{00000000-0005-0000-0000-000077570000}"/>
    <cellStyle name="40% - Accent3 5 3 3 2 4" xfId="22340" xr:uid="{00000000-0005-0000-0000-000078570000}"/>
    <cellStyle name="40% - Accent3 5 3 3 2 5" xfId="22341" xr:uid="{00000000-0005-0000-0000-000079570000}"/>
    <cellStyle name="40% - Accent3 5 3 3 2_OATT calc" xfId="22342" xr:uid="{00000000-0005-0000-0000-00007A570000}"/>
    <cellStyle name="40% - Accent3 5 3 3 3" xfId="22343" xr:uid="{00000000-0005-0000-0000-00007B570000}"/>
    <cellStyle name="40% - Accent3 5 3 3 3 2" xfId="22344" xr:uid="{00000000-0005-0000-0000-00007C570000}"/>
    <cellStyle name="40% - Accent3 5 3 3 3 2 2" xfId="22345" xr:uid="{00000000-0005-0000-0000-00007D570000}"/>
    <cellStyle name="40% - Accent3 5 3 3 3 2 3" xfId="22346" xr:uid="{00000000-0005-0000-0000-00007E570000}"/>
    <cellStyle name="40% - Accent3 5 3 3 3 2_OATT calc" xfId="22347" xr:uid="{00000000-0005-0000-0000-00007F570000}"/>
    <cellStyle name="40% - Accent3 5 3 3 3 3" xfId="22348" xr:uid="{00000000-0005-0000-0000-000080570000}"/>
    <cellStyle name="40% - Accent3 5 3 3 3 4" xfId="22349" xr:uid="{00000000-0005-0000-0000-000081570000}"/>
    <cellStyle name="40% - Accent3 5 3 3 3_OATT calc" xfId="22350" xr:uid="{00000000-0005-0000-0000-000082570000}"/>
    <cellStyle name="40% - Accent3 5 3 3 4" xfId="22351" xr:uid="{00000000-0005-0000-0000-000083570000}"/>
    <cellStyle name="40% - Accent3 5 3 3 4 2" xfId="22352" xr:uid="{00000000-0005-0000-0000-000084570000}"/>
    <cellStyle name="40% - Accent3 5 3 3 4 3" xfId="22353" xr:uid="{00000000-0005-0000-0000-000085570000}"/>
    <cellStyle name="40% - Accent3 5 3 3 4_OATT calc" xfId="22354" xr:uid="{00000000-0005-0000-0000-000086570000}"/>
    <cellStyle name="40% - Accent3 5 3 3 5" xfId="22355" xr:uid="{00000000-0005-0000-0000-000087570000}"/>
    <cellStyle name="40% - Accent3 5 3 3 6" xfId="22356" xr:uid="{00000000-0005-0000-0000-000088570000}"/>
    <cellStyle name="40% - Accent3 5 3 3 7" xfId="22357" xr:uid="{00000000-0005-0000-0000-000089570000}"/>
    <cellStyle name="40% - Accent3 5 3 3 8" xfId="22358" xr:uid="{00000000-0005-0000-0000-00008A570000}"/>
    <cellStyle name="40% - Accent3 5 3 3 9" xfId="22359" xr:uid="{00000000-0005-0000-0000-00008B570000}"/>
    <cellStyle name="40% - Accent3 5 3 3_OATT calc" xfId="22360" xr:uid="{00000000-0005-0000-0000-00008C570000}"/>
    <cellStyle name="40% - Accent3 5 3 4" xfId="22361" xr:uid="{00000000-0005-0000-0000-00008D570000}"/>
    <cellStyle name="40% - Accent3 5 3 4 2" xfId="22362" xr:uid="{00000000-0005-0000-0000-00008E570000}"/>
    <cellStyle name="40% - Accent3 5 3 4 2 2" xfId="22363" xr:uid="{00000000-0005-0000-0000-00008F570000}"/>
    <cellStyle name="40% - Accent3 5 3 4 2 3" xfId="22364" xr:uid="{00000000-0005-0000-0000-000090570000}"/>
    <cellStyle name="40% - Accent3 5 3 4 2_OATT calc" xfId="22365" xr:uid="{00000000-0005-0000-0000-000091570000}"/>
    <cellStyle name="40% - Accent3 5 3 4 3" xfId="22366" xr:uid="{00000000-0005-0000-0000-000092570000}"/>
    <cellStyle name="40% - Accent3 5 3 4 4" xfId="22367" xr:uid="{00000000-0005-0000-0000-000093570000}"/>
    <cellStyle name="40% - Accent3 5 3 4 5" xfId="22368" xr:uid="{00000000-0005-0000-0000-000094570000}"/>
    <cellStyle name="40% - Accent3 5 3 4_OATT calc" xfId="22369" xr:uid="{00000000-0005-0000-0000-000095570000}"/>
    <cellStyle name="40% - Accent3 5 3 5" xfId="22370" xr:uid="{00000000-0005-0000-0000-000096570000}"/>
    <cellStyle name="40% - Accent3 5 3 5 2" xfId="22371" xr:uid="{00000000-0005-0000-0000-000097570000}"/>
    <cellStyle name="40% - Accent3 5 3 5 2 2" xfId="22372" xr:uid="{00000000-0005-0000-0000-000098570000}"/>
    <cellStyle name="40% - Accent3 5 3 5 2 3" xfId="22373" xr:uid="{00000000-0005-0000-0000-000099570000}"/>
    <cellStyle name="40% - Accent3 5 3 5 2_OATT calc" xfId="22374" xr:uid="{00000000-0005-0000-0000-00009A570000}"/>
    <cellStyle name="40% - Accent3 5 3 5 3" xfId="22375" xr:uid="{00000000-0005-0000-0000-00009B570000}"/>
    <cellStyle name="40% - Accent3 5 3 5 4" xfId="22376" xr:uid="{00000000-0005-0000-0000-00009C570000}"/>
    <cellStyle name="40% - Accent3 5 3 5_OATT calc" xfId="22377" xr:uid="{00000000-0005-0000-0000-00009D570000}"/>
    <cellStyle name="40% - Accent3 5 3 6" xfId="22378" xr:uid="{00000000-0005-0000-0000-00009E570000}"/>
    <cellStyle name="40% - Accent3 5 3 6 2" xfId="22379" xr:uid="{00000000-0005-0000-0000-00009F570000}"/>
    <cellStyle name="40% - Accent3 5 3 6 3" xfId="22380" xr:uid="{00000000-0005-0000-0000-0000A0570000}"/>
    <cellStyle name="40% - Accent3 5 3 6_OATT calc" xfId="22381" xr:uid="{00000000-0005-0000-0000-0000A1570000}"/>
    <cellStyle name="40% - Accent3 5 3 7" xfId="22382" xr:uid="{00000000-0005-0000-0000-0000A2570000}"/>
    <cellStyle name="40% - Accent3 5 3 8" xfId="22383" xr:uid="{00000000-0005-0000-0000-0000A3570000}"/>
    <cellStyle name="40% - Accent3 5 3 9" xfId="22384" xr:uid="{00000000-0005-0000-0000-0000A4570000}"/>
    <cellStyle name="40% - Accent3 5 3_OATT calc" xfId="22385" xr:uid="{00000000-0005-0000-0000-0000A5570000}"/>
    <cellStyle name="40% - Accent3 5 4" xfId="22386" xr:uid="{00000000-0005-0000-0000-0000A6570000}"/>
    <cellStyle name="40% - Accent3 5 4 10" xfId="22387" xr:uid="{00000000-0005-0000-0000-0000A7570000}"/>
    <cellStyle name="40% - Accent3 5 4 11" xfId="22388" xr:uid="{00000000-0005-0000-0000-0000A8570000}"/>
    <cellStyle name="40% - Accent3 5 4 2" xfId="22389" xr:uid="{00000000-0005-0000-0000-0000A9570000}"/>
    <cellStyle name="40% - Accent3 5 4 2 10" xfId="22390" xr:uid="{00000000-0005-0000-0000-0000AA570000}"/>
    <cellStyle name="40% - Accent3 5 4 2 11" xfId="22391" xr:uid="{00000000-0005-0000-0000-0000AB570000}"/>
    <cellStyle name="40% - Accent3 5 4 2 2" xfId="22392" xr:uid="{00000000-0005-0000-0000-0000AC570000}"/>
    <cellStyle name="40% - Accent3 5 4 2 2 2" xfId="22393" xr:uid="{00000000-0005-0000-0000-0000AD570000}"/>
    <cellStyle name="40% - Accent3 5 4 2 2 2 2" xfId="22394" xr:uid="{00000000-0005-0000-0000-0000AE570000}"/>
    <cellStyle name="40% - Accent3 5 4 2 2 2 3" xfId="22395" xr:uid="{00000000-0005-0000-0000-0000AF570000}"/>
    <cellStyle name="40% - Accent3 5 4 2 2 2_OATT calc" xfId="22396" xr:uid="{00000000-0005-0000-0000-0000B0570000}"/>
    <cellStyle name="40% - Accent3 5 4 2 2 3" xfId="22397" xr:uid="{00000000-0005-0000-0000-0000B1570000}"/>
    <cellStyle name="40% - Accent3 5 4 2 2 4" xfId="22398" xr:uid="{00000000-0005-0000-0000-0000B2570000}"/>
    <cellStyle name="40% - Accent3 5 4 2 2 5" xfId="22399" xr:uid="{00000000-0005-0000-0000-0000B3570000}"/>
    <cellStyle name="40% - Accent3 5 4 2 2_OATT calc" xfId="22400" xr:uid="{00000000-0005-0000-0000-0000B4570000}"/>
    <cellStyle name="40% - Accent3 5 4 2 3" xfId="22401" xr:uid="{00000000-0005-0000-0000-0000B5570000}"/>
    <cellStyle name="40% - Accent3 5 4 2 3 2" xfId="22402" xr:uid="{00000000-0005-0000-0000-0000B6570000}"/>
    <cellStyle name="40% - Accent3 5 4 2 3 2 2" xfId="22403" xr:uid="{00000000-0005-0000-0000-0000B7570000}"/>
    <cellStyle name="40% - Accent3 5 4 2 3 2 3" xfId="22404" xr:uid="{00000000-0005-0000-0000-0000B8570000}"/>
    <cellStyle name="40% - Accent3 5 4 2 3 2_OATT calc" xfId="22405" xr:uid="{00000000-0005-0000-0000-0000B9570000}"/>
    <cellStyle name="40% - Accent3 5 4 2 3 3" xfId="22406" xr:uid="{00000000-0005-0000-0000-0000BA570000}"/>
    <cellStyle name="40% - Accent3 5 4 2 3 4" xfId="22407" xr:uid="{00000000-0005-0000-0000-0000BB570000}"/>
    <cellStyle name="40% - Accent3 5 4 2 3_OATT calc" xfId="22408" xr:uid="{00000000-0005-0000-0000-0000BC570000}"/>
    <cellStyle name="40% - Accent3 5 4 2 4" xfId="22409" xr:uid="{00000000-0005-0000-0000-0000BD570000}"/>
    <cellStyle name="40% - Accent3 5 4 2 4 2" xfId="22410" xr:uid="{00000000-0005-0000-0000-0000BE570000}"/>
    <cellStyle name="40% - Accent3 5 4 2 4 3" xfId="22411" xr:uid="{00000000-0005-0000-0000-0000BF570000}"/>
    <cellStyle name="40% - Accent3 5 4 2 4_OATT calc" xfId="22412" xr:uid="{00000000-0005-0000-0000-0000C0570000}"/>
    <cellStyle name="40% - Accent3 5 4 2 5" xfId="22413" xr:uid="{00000000-0005-0000-0000-0000C1570000}"/>
    <cellStyle name="40% - Accent3 5 4 2 6" xfId="22414" xr:uid="{00000000-0005-0000-0000-0000C2570000}"/>
    <cellStyle name="40% - Accent3 5 4 2 7" xfId="22415" xr:uid="{00000000-0005-0000-0000-0000C3570000}"/>
    <cellStyle name="40% - Accent3 5 4 2 8" xfId="22416" xr:uid="{00000000-0005-0000-0000-0000C4570000}"/>
    <cellStyle name="40% - Accent3 5 4 2 9" xfId="22417" xr:uid="{00000000-0005-0000-0000-0000C5570000}"/>
    <cellStyle name="40% - Accent3 5 4 2_OATT calc" xfId="22418" xr:uid="{00000000-0005-0000-0000-0000C6570000}"/>
    <cellStyle name="40% - Accent3 5 4 3" xfId="22419" xr:uid="{00000000-0005-0000-0000-0000C7570000}"/>
    <cellStyle name="40% - Accent3 5 4 3 2" xfId="22420" xr:uid="{00000000-0005-0000-0000-0000C8570000}"/>
    <cellStyle name="40% - Accent3 5 4 3 2 2" xfId="22421" xr:uid="{00000000-0005-0000-0000-0000C9570000}"/>
    <cellStyle name="40% - Accent3 5 4 3 2 3" xfId="22422" xr:uid="{00000000-0005-0000-0000-0000CA570000}"/>
    <cellStyle name="40% - Accent3 5 4 3 2_OATT calc" xfId="22423" xr:uid="{00000000-0005-0000-0000-0000CB570000}"/>
    <cellStyle name="40% - Accent3 5 4 3 3" xfId="22424" xr:uid="{00000000-0005-0000-0000-0000CC570000}"/>
    <cellStyle name="40% - Accent3 5 4 3 4" xfId="22425" xr:uid="{00000000-0005-0000-0000-0000CD570000}"/>
    <cellStyle name="40% - Accent3 5 4 3 5" xfId="22426" xr:uid="{00000000-0005-0000-0000-0000CE570000}"/>
    <cellStyle name="40% - Accent3 5 4 3_OATT calc" xfId="22427" xr:uid="{00000000-0005-0000-0000-0000CF570000}"/>
    <cellStyle name="40% - Accent3 5 4 4" xfId="22428" xr:uid="{00000000-0005-0000-0000-0000D0570000}"/>
    <cellStyle name="40% - Accent3 5 4 4 2" xfId="22429" xr:uid="{00000000-0005-0000-0000-0000D1570000}"/>
    <cellStyle name="40% - Accent3 5 4 4 2 2" xfId="22430" xr:uid="{00000000-0005-0000-0000-0000D2570000}"/>
    <cellStyle name="40% - Accent3 5 4 4 2 3" xfId="22431" xr:uid="{00000000-0005-0000-0000-0000D3570000}"/>
    <cellStyle name="40% - Accent3 5 4 4 2_OATT calc" xfId="22432" xr:uid="{00000000-0005-0000-0000-0000D4570000}"/>
    <cellStyle name="40% - Accent3 5 4 4 3" xfId="22433" xr:uid="{00000000-0005-0000-0000-0000D5570000}"/>
    <cellStyle name="40% - Accent3 5 4 4 4" xfId="22434" xr:uid="{00000000-0005-0000-0000-0000D6570000}"/>
    <cellStyle name="40% - Accent3 5 4 4_OATT calc" xfId="22435" xr:uid="{00000000-0005-0000-0000-0000D7570000}"/>
    <cellStyle name="40% - Accent3 5 4 5" xfId="22436" xr:uid="{00000000-0005-0000-0000-0000D8570000}"/>
    <cellStyle name="40% - Accent3 5 4 5 2" xfId="22437" xr:uid="{00000000-0005-0000-0000-0000D9570000}"/>
    <cellStyle name="40% - Accent3 5 4 5 3" xfId="22438" xr:uid="{00000000-0005-0000-0000-0000DA570000}"/>
    <cellStyle name="40% - Accent3 5 4 5_OATT calc" xfId="22439" xr:uid="{00000000-0005-0000-0000-0000DB570000}"/>
    <cellStyle name="40% - Accent3 5 4 6" xfId="22440" xr:uid="{00000000-0005-0000-0000-0000DC570000}"/>
    <cellStyle name="40% - Accent3 5 4 7" xfId="22441" xr:uid="{00000000-0005-0000-0000-0000DD570000}"/>
    <cellStyle name="40% - Accent3 5 4 8" xfId="22442" xr:uid="{00000000-0005-0000-0000-0000DE570000}"/>
    <cellStyle name="40% - Accent3 5 4 9" xfId="22443" xr:uid="{00000000-0005-0000-0000-0000DF570000}"/>
    <cellStyle name="40% - Accent3 5 4_OATT calc" xfId="22444" xr:uid="{00000000-0005-0000-0000-0000E0570000}"/>
    <cellStyle name="40% - Accent3 5 5" xfId="22445" xr:uid="{00000000-0005-0000-0000-0000E1570000}"/>
    <cellStyle name="40% - Accent3 5 5 10" xfId="22446" xr:uid="{00000000-0005-0000-0000-0000E2570000}"/>
    <cellStyle name="40% - Accent3 5 5 11" xfId="22447" xr:uid="{00000000-0005-0000-0000-0000E3570000}"/>
    <cellStyle name="40% - Accent3 5 5 2" xfId="22448" xr:uid="{00000000-0005-0000-0000-0000E4570000}"/>
    <cellStyle name="40% - Accent3 5 5 2 2" xfId="22449" xr:uid="{00000000-0005-0000-0000-0000E5570000}"/>
    <cellStyle name="40% - Accent3 5 5 2 2 2" xfId="22450" xr:uid="{00000000-0005-0000-0000-0000E6570000}"/>
    <cellStyle name="40% - Accent3 5 5 2 2 3" xfId="22451" xr:uid="{00000000-0005-0000-0000-0000E7570000}"/>
    <cellStyle name="40% - Accent3 5 5 2 2_OATT calc" xfId="22452" xr:uid="{00000000-0005-0000-0000-0000E8570000}"/>
    <cellStyle name="40% - Accent3 5 5 2 3" xfId="22453" xr:uid="{00000000-0005-0000-0000-0000E9570000}"/>
    <cellStyle name="40% - Accent3 5 5 2 4" xfId="22454" xr:uid="{00000000-0005-0000-0000-0000EA570000}"/>
    <cellStyle name="40% - Accent3 5 5 2 5" xfId="22455" xr:uid="{00000000-0005-0000-0000-0000EB570000}"/>
    <cellStyle name="40% - Accent3 5 5 2_OATT calc" xfId="22456" xr:uid="{00000000-0005-0000-0000-0000EC570000}"/>
    <cellStyle name="40% - Accent3 5 5 3" xfId="22457" xr:uid="{00000000-0005-0000-0000-0000ED570000}"/>
    <cellStyle name="40% - Accent3 5 5 3 2" xfId="22458" xr:uid="{00000000-0005-0000-0000-0000EE570000}"/>
    <cellStyle name="40% - Accent3 5 5 3 2 2" xfId="22459" xr:uid="{00000000-0005-0000-0000-0000EF570000}"/>
    <cellStyle name="40% - Accent3 5 5 3 2 3" xfId="22460" xr:uid="{00000000-0005-0000-0000-0000F0570000}"/>
    <cellStyle name="40% - Accent3 5 5 3 2_OATT calc" xfId="22461" xr:uid="{00000000-0005-0000-0000-0000F1570000}"/>
    <cellStyle name="40% - Accent3 5 5 3 3" xfId="22462" xr:uid="{00000000-0005-0000-0000-0000F2570000}"/>
    <cellStyle name="40% - Accent3 5 5 3 4" xfId="22463" xr:uid="{00000000-0005-0000-0000-0000F3570000}"/>
    <cellStyle name="40% - Accent3 5 5 3_OATT calc" xfId="22464" xr:uid="{00000000-0005-0000-0000-0000F4570000}"/>
    <cellStyle name="40% - Accent3 5 5 4" xfId="22465" xr:uid="{00000000-0005-0000-0000-0000F5570000}"/>
    <cellStyle name="40% - Accent3 5 5 4 2" xfId="22466" xr:uid="{00000000-0005-0000-0000-0000F6570000}"/>
    <cellStyle name="40% - Accent3 5 5 4 3" xfId="22467" xr:uid="{00000000-0005-0000-0000-0000F7570000}"/>
    <cellStyle name="40% - Accent3 5 5 4_OATT calc" xfId="22468" xr:uid="{00000000-0005-0000-0000-0000F8570000}"/>
    <cellStyle name="40% - Accent3 5 5 5" xfId="22469" xr:uid="{00000000-0005-0000-0000-0000F9570000}"/>
    <cellStyle name="40% - Accent3 5 5 6" xfId="22470" xr:uid="{00000000-0005-0000-0000-0000FA570000}"/>
    <cellStyle name="40% - Accent3 5 5 7" xfId="22471" xr:uid="{00000000-0005-0000-0000-0000FB570000}"/>
    <cellStyle name="40% - Accent3 5 5 8" xfId="22472" xr:uid="{00000000-0005-0000-0000-0000FC570000}"/>
    <cellStyle name="40% - Accent3 5 5 9" xfId="22473" xr:uid="{00000000-0005-0000-0000-0000FD570000}"/>
    <cellStyle name="40% - Accent3 5 5_OATT calc" xfId="22474" xr:uid="{00000000-0005-0000-0000-0000FE570000}"/>
    <cellStyle name="40% - Accent3 5 6" xfId="22475" xr:uid="{00000000-0005-0000-0000-0000FF570000}"/>
    <cellStyle name="40% - Accent3 5 6 2" xfId="22476" xr:uid="{00000000-0005-0000-0000-000000580000}"/>
    <cellStyle name="40% - Accent3 5 6 2 2" xfId="22477" xr:uid="{00000000-0005-0000-0000-000001580000}"/>
    <cellStyle name="40% - Accent3 5 6 2 3" xfId="22478" xr:uid="{00000000-0005-0000-0000-000002580000}"/>
    <cellStyle name="40% - Accent3 5 6 2_OATT calc" xfId="22479" xr:uid="{00000000-0005-0000-0000-000003580000}"/>
    <cellStyle name="40% - Accent3 5 6 3" xfId="22480" xr:uid="{00000000-0005-0000-0000-000004580000}"/>
    <cellStyle name="40% - Accent3 5 6 4" xfId="22481" xr:uid="{00000000-0005-0000-0000-000005580000}"/>
    <cellStyle name="40% - Accent3 5 6 5" xfId="22482" xr:uid="{00000000-0005-0000-0000-000006580000}"/>
    <cellStyle name="40% - Accent3 5 6_OATT calc" xfId="22483" xr:uid="{00000000-0005-0000-0000-000007580000}"/>
    <cellStyle name="40% - Accent3 5 7" xfId="22484" xr:uid="{00000000-0005-0000-0000-000008580000}"/>
    <cellStyle name="40% - Accent3 5 7 2" xfId="22485" xr:uid="{00000000-0005-0000-0000-000009580000}"/>
    <cellStyle name="40% - Accent3 5 7 2 2" xfId="22486" xr:uid="{00000000-0005-0000-0000-00000A580000}"/>
    <cellStyle name="40% - Accent3 5 7 2 3" xfId="22487" xr:uid="{00000000-0005-0000-0000-00000B580000}"/>
    <cellStyle name="40% - Accent3 5 7 2_OATT calc" xfId="22488" xr:uid="{00000000-0005-0000-0000-00000C580000}"/>
    <cellStyle name="40% - Accent3 5 7 3" xfId="22489" xr:uid="{00000000-0005-0000-0000-00000D580000}"/>
    <cellStyle name="40% - Accent3 5 7 4" xfId="22490" xr:uid="{00000000-0005-0000-0000-00000E580000}"/>
    <cellStyle name="40% - Accent3 5 7_OATT calc" xfId="22491" xr:uid="{00000000-0005-0000-0000-00000F580000}"/>
    <cellStyle name="40% - Accent3 5 8" xfId="22492" xr:uid="{00000000-0005-0000-0000-000010580000}"/>
    <cellStyle name="40% - Accent3 5 8 2" xfId="22493" xr:uid="{00000000-0005-0000-0000-000011580000}"/>
    <cellStyle name="40% - Accent3 5 8 3" xfId="22494" xr:uid="{00000000-0005-0000-0000-000012580000}"/>
    <cellStyle name="40% - Accent3 5 8_OATT calc" xfId="22495" xr:uid="{00000000-0005-0000-0000-000013580000}"/>
    <cellStyle name="40% - Accent3 5 9" xfId="22496" xr:uid="{00000000-0005-0000-0000-000014580000}"/>
    <cellStyle name="40% - Accent3 5_OATT calc" xfId="22497" xr:uid="{00000000-0005-0000-0000-000015580000}"/>
    <cellStyle name="40% - Accent3 6" xfId="22498" xr:uid="{00000000-0005-0000-0000-000016580000}"/>
    <cellStyle name="40% - Accent3 6 10" xfId="22499" xr:uid="{00000000-0005-0000-0000-000017580000}"/>
    <cellStyle name="40% - Accent3 6 11" xfId="22500" xr:uid="{00000000-0005-0000-0000-000018580000}"/>
    <cellStyle name="40% - Accent3 6 12" xfId="22501" xr:uid="{00000000-0005-0000-0000-000019580000}"/>
    <cellStyle name="40% - Accent3 6 2" xfId="22502" xr:uid="{00000000-0005-0000-0000-00001A580000}"/>
    <cellStyle name="40% - Accent3 6 2 10" xfId="22503" xr:uid="{00000000-0005-0000-0000-00001B580000}"/>
    <cellStyle name="40% - Accent3 6 2 11" xfId="22504" xr:uid="{00000000-0005-0000-0000-00001C580000}"/>
    <cellStyle name="40% - Accent3 6 2 2" xfId="22505" xr:uid="{00000000-0005-0000-0000-00001D580000}"/>
    <cellStyle name="40% - Accent3 6 2 2 10" xfId="22506" xr:uid="{00000000-0005-0000-0000-00001E580000}"/>
    <cellStyle name="40% - Accent3 6 2 2 11" xfId="22507" xr:uid="{00000000-0005-0000-0000-00001F580000}"/>
    <cellStyle name="40% - Accent3 6 2 2 2" xfId="22508" xr:uid="{00000000-0005-0000-0000-000020580000}"/>
    <cellStyle name="40% - Accent3 6 2 2 2 2" xfId="22509" xr:uid="{00000000-0005-0000-0000-000021580000}"/>
    <cellStyle name="40% - Accent3 6 2 2 2 2 2" xfId="22510" xr:uid="{00000000-0005-0000-0000-000022580000}"/>
    <cellStyle name="40% - Accent3 6 2 2 2 2 3" xfId="22511" xr:uid="{00000000-0005-0000-0000-000023580000}"/>
    <cellStyle name="40% - Accent3 6 2 2 2 2_OATT calc" xfId="22512" xr:uid="{00000000-0005-0000-0000-000024580000}"/>
    <cellStyle name="40% - Accent3 6 2 2 2 3" xfId="22513" xr:uid="{00000000-0005-0000-0000-000025580000}"/>
    <cellStyle name="40% - Accent3 6 2 2 2 4" xfId="22514" xr:uid="{00000000-0005-0000-0000-000026580000}"/>
    <cellStyle name="40% - Accent3 6 2 2 2 5" xfId="22515" xr:uid="{00000000-0005-0000-0000-000027580000}"/>
    <cellStyle name="40% - Accent3 6 2 2 2_OATT calc" xfId="22516" xr:uid="{00000000-0005-0000-0000-000028580000}"/>
    <cellStyle name="40% - Accent3 6 2 2 3" xfId="22517" xr:uid="{00000000-0005-0000-0000-000029580000}"/>
    <cellStyle name="40% - Accent3 6 2 2 3 2" xfId="22518" xr:uid="{00000000-0005-0000-0000-00002A580000}"/>
    <cellStyle name="40% - Accent3 6 2 2 3 2 2" xfId="22519" xr:uid="{00000000-0005-0000-0000-00002B580000}"/>
    <cellStyle name="40% - Accent3 6 2 2 3 2 3" xfId="22520" xr:uid="{00000000-0005-0000-0000-00002C580000}"/>
    <cellStyle name="40% - Accent3 6 2 2 3 2_OATT calc" xfId="22521" xr:uid="{00000000-0005-0000-0000-00002D580000}"/>
    <cellStyle name="40% - Accent3 6 2 2 3 3" xfId="22522" xr:uid="{00000000-0005-0000-0000-00002E580000}"/>
    <cellStyle name="40% - Accent3 6 2 2 3 4" xfId="22523" xr:uid="{00000000-0005-0000-0000-00002F580000}"/>
    <cellStyle name="40% - Accent3 6 2 2 3_OATT calc" xfId="22524" xr:uid="{00000000-0005-0000-0000-000030580000}"/>
    <cellStyle name="40% - Accent3 6 2 2 4" xfId="22525" xr:uid="{00000000-0005-0000-0000-000031580000}"/>
    <cellStyle name="40% - Accent3 6 2 2 4 2" xfId="22526" xr:uid="{00000000-0005-0000-0000-000032580000}"/>
    <cellStyle name="40% - Accent3 6 2 2 4 3" xfId="22527" xr:uid="{00000000-0005-0000-0000-000033580000}"/>
    <cellStyle name="40% - Accent3 6 2 2 4_OATT calc" xfId="22528" xr:uid="{00000000-0005-0000-0000-000034580000}"/>
    <cellStyle name="40% - Accent3 6 2 2 5" xfId="22529" xr:uid="{00000000-0005-0000-0000-000035580000}"/>
    <cellStyle name="40% - Accent3 6 2 2 6" xfId="22530" xr:uid="{00000000-0005-0000-0000-000036580000}"/>
    <cellStyle name="40% - Accent3 6 2 2 7" xfId="22531" xr:uid="{00000000-0005-0000-0000-000037580000}"/>
    <cellStyle name="40% - Accent3 6 2 2 8" xfId="22532" xr:uid="{00000000-0005-0000-0000-000038580000}"/>
    <cellStyle name="40% - Accent3 6 2 2 9" xfId="22533" xr:uid="{00000000-0005-0000-0000-000039580000}"/>
    <cellStyle name="40% - Accent3 6 2 2_OATT calc" xfId="22534" xr:uid="{00000000-0005-0000-0000-00003A580000}"/>
    <cellStyle name="40% - Accent3 6 2 3" xfId="22535" xr:uid="{00000000-0005-0000-0000-00003B580000}"/>
    <cellStyle name="40% - Accent3 6 2 3 2" xfId="22536" xr:uid="{00000000-0005-0000-0000-00003C580000}"/>
    <cellStyle name="40% - Accent3 6 2 3 2 2" xfId="22537" xr:uid="{00000000-0005-0000-0000-00003D580000}"/>
    <cellStyle name="40% - Accent3 6 2 3 2 3" xfId="22538" xr:uid="{00000000-0005-0000-0000-00003E580000}"/>
    <cellStyle name="40% - Accent3 6 2 3 2_OATT calc" xfId="22539" xr:uid="{00000000-0005-0000-0000-00003F580000}"/>
    <cellStyle name="40% - Accent3 6 2 3 3" xfId="22540" xr:uid="{00000000-0005-0000-0000-000040580000}"/>
    <cellStyle name="40% - Accent3 6 2 3 4" xfId="22541" xr:uid="{00000000-0005-0000-0000-000041580000}"/>
    <cellStyle name="40% - Accent3 6 2 3 5" xfId="22542" xr:uid="{00000000-0005-0000-0000-000042580000}"/>
    <cellStyle name="40% - Accent3 6 2 3_OATT calc" xfId="22543" xr:uid="{00000000-0005-0000-0000-000043580000}"/>
    <cellStyle name="40% - Accent3 6 2 4" xfId="22544" xr:uid="{00000000-0005-0000-0000-000044580000}"/>
    <cellStyle name="40% - Accent3 6 2 4 2" xfId="22545" xr:uid="{00000000-0005-0000-0000-000045580000}"/>
    <cellStyle name="40% - Accent3 6 2 4 2 2" xfId="22546" xr:uid="{00000000-0005-0000-0000-000046580000}"/>
    <cellStyle name="40% - Accent3 6 2 4 2 3" xfId="22547" xr:uid="{00000000-0005-0000-0000-000047580000}"/>
    <cellStyle name="40% - Accent3 6 2 4 2_OATT calc" xfId="22548" xr:uid="{00000000-0005-0000-0000-000048580000}"/>
    <cellStyle name="40% - Accent3 6 2 4 3" xfId="22549" xr:uid="{00000000-0005-0000-0000-000049580000}"/>
    <cellStyle name="40% - Accent3 6 2 4 4" xfId="22550" xr:uid="{00000000-0005-0000-0000-00004A580000}"/>
    <cellStyle name="40% - Accent3 6 2 4_OATT calc" xfId="22551" xr:uid="{00000000-0005-0000-0000-00004B580000}"/>
    <cellStyle name="40% - Accent3 6 2 5" xfId="22552" xr:uid="{00000000-0005-0000-0000-00004C580000}"/>
    <cellStyle name="40% - Accent3 6 2 5 2" xfId="22553" xr:uid="{00000000-0005-0000-0000-00004D580000}"/>
    <cellStyle name="40% - Accent3 6 2 5 3" xfId="22554" xr:uid="{00000000-0005-0000-0000-00004E580000}"/>
    <cellStyle name="40% - Accent3 6 2 5_OATT calc" xfId="22555" xr:uid="{00000000-0005-0000-0000-00004F580000}"/>
    <cellStyle name="40% - Accent3 6 2 6" xfId="22556" xr:uid="{00000000-0005-0000-0000-000050580000}"/>
    <cellStyle name="40% - Accent3 6 2 7" xfId="22557" xr:uid="{00000000-0005-0000-0000-000051580000}"/>
    <cellStyle name="40% - Accent3 6 2 8" xfId="22558" xr:uid="{00000000-0005-0000-0000-000052580000}"/>
    <cellStyle name="40% - Accent3 6 2 9" xfId="22559" xr:uid="{00000000-0005-0000-0000-000053580000}"/>
    <cellStyle name="40% - Accent3 6 2_OATT calc" xfId="22560" xr:uid="{00000000-0005-0000-0000-000054580000}"/>
    <cellStyle name="40% - Accent3 6 3" xfId="22561" xr:uid="{00000000-0005-0000-0000-000055580000}"/>
    <cellStyle name="40% - Accent3 6 3 10" xfId="22562" xr:uid="{00000000-0005-0000-0000-000056580000}"/>
    <cellStyle name="40% - Accent3 6 3 11" xfId="22563" xr:uid="{00000000-0005-0000-0000-000057580000}"/>
    <cellStyle name="40% - Accent3 6 3 2" xfId="22564" xr:uid="{00000000-0005-0000-0000-000058580000}"/>
    <cellStyle name="40% - Accent3 6 3 2 2" xfId="22565" xr:uid="{00000000-0005-0000-0000-000059580000}"/>
    <cellStyle name="40% - Accent3 6 3 2 2 2" xfId="22566" xr:uid="{00000000-0005-0000-0000-00005A580000}"/>
    <cellStyle name="40% - Accent3 6 3 2 2 3" xfId="22567" xr:uid="{00000000-0005-0000-0000-00005B580000}"/>
    <cellStyle name="40% - Accent3 6 3 2 2_OATT calc" xfId="22568" xr:uid="{00000000-0005-0000-0000-00005C580000}"/>
    <cellStyle name="40% - Accent3 6 3 2 3" xfId="22569" xr:uid="{00000000-0005-0000-0000-00005D580000}"/>
    <cellStyle name="40% - Accent3 6 3 2 4" xfId="22570" xr:uid="{00000000-0005-0000-0000-00005E580000}"/>
    <cellStyle name="40% - Accent3 6 3 2 5" xfId="22571" xr:uid="{00000000-0005-0000-0000-00005F580000}"/>
    <cellStyle name="40% - Accent3 6 3 2_OATT calc" xfId="22572" xr:uid="{00000000-0005-0000-0000-000060580000}"/>
    <cellStyle name="40% - Accent3 6 3 3" xfId="22573" xr:uid="{00000000-0005-0000-0000-000061580000}"/>
    <cellStyle name="40% - Accent3 6 3 3 2" xfId="22574" xr:uid="{00000000-0005-0000-0000-000062580000}"/>
    <cellStyle name="40% - Accent3 6 3 3 2 2" xfId="22575" xr:uid="{00000000-0005-0000-0000-000063580000}"/>
    <cellStyle name="40% - Accent3 6 3 3 2 3" xfId="22576" xr:uid="{00000000-0005-0000-0000-000064580000}"/>
    <cellStyle name="40% - Accent3 6 3 3 2_OATT calc" xfId="22577" xr:uid="{00000000-0005-0000-0000-000065580000}"/>
    <cellStyle name="40% - Accent3 6 3 3 3" xfId="22578" xr:uid="{00000000-0005-0000-0000-000066580000}"/>
    <cellStyle name="40% - Accent3 6 3 3 4" xfId="22579" xr:uid="{00000000-0005-0000-0000-000067580000}"/>
    <cellStyle name="40% - Accent3 6 3 3_OATT calc" xfId="22580" xr:uid="{00000000-0005-0000-0000-000068580000}"/>
    <cellStyle name="40% - Accent3 6 3 4" xfId="22581" xr:uid="{00000000-0005-0000-0000-000069580000}"/>
    <cellStyle name="40% - Accent3 6 3 4 2" xfId="22582" xr:uid="{00000000-0005-0000-0000-00006A580000}"/>
    <cellStyle name="40% - Accent3 6 3 4 3" xfId="22583" xr:uid="{00000000-0005-0000-0000-00006B580000}"/>
    <cellStyle name="40% - Accent3 6 3 4_OATT calc" xfId="22584" xr:uid="{00000000-0005-0000-0000-00006C580000}"/>
    <cellStyle name="40% - Accent3 6 3 5" xfId="22585" xr:uid="{00000000-0005-0000-0000-00006D580000}"/>
    <cellStyle name="40% - Accent3 6 3 6" xfId="22586" xr:uid="{00000000-0005-0000-0000-00006E580000}"/>
    <cellStyle name="40% - Accent3 6 3 7" xfId="22587" xr:uid="{00000000-0005-0000-0000-00006F580000}"/>
    <cellStyle name="40% - Accent3 6 3 8" xfId="22588" xr:uid="{00000000-0005-0000-0000-000070580000}"/>
    <cellStyle name="40% - Accent3 6 3 9" xfId="22589" xr:uid="{00000000-0005-0000-0000-000071580000}"/>
    <cellStyle name="40% - Accent3 6 3_OATT calc" xfId="22590" xr:uid="{00000000-0005-0000-0000-000072580000}"/>
    <cellStyle name="40% - Accent3 6 4" xfId="22591" xr:uid="{00000000-0005-0000-0000-000073580000}"/>
    <cellStyle name="40% - Accent3 6 4 2" xfId="22592" xr:uid="{00000000-0005-0000-0000-000074580000}"/>
    <cellStyle name="40% - Accent3 6 4 2 2" xfId="22593" xr:uid="{00000000-0005-0000-0000-000075580000}"/>
    <cellStyle name="40% - Accent3 6 4 2 3" xfId="22594" xr:uid="{00000000-0005-0000-0000-000076580000}"/>
    <cellStyle name="40% - Accent3 6 4 2_OATT calc" xfId="22595" xr:uid="{00000000-0005-0000-0000-000077580000}"/>
    <cellStyle name="40% - Accent3 6 4 3" xfId="22596" xr:uid="{00000000-0005-0000-0000-000078580000}"/>
    <cellStyle name="40% - Accent3 6 4 4" xfId="22597" xr:uid="{00000000-0005-0000-0000-000079580000}"/>
    <cellStyle name="40% - Accent3 6 4 5" xfId="22598" xr:uid="{00000000-0005-0000-0000-00007A580000}"/>
    <cellStyle name="40% - Accent3 6 4_OATT calc" xfId="22599" xr:uid="{00000000-0005-0000-0000-00007B580000}"/>
    <cellStyle name="40% - Accent3 6 5" xfId="22600" xr:uid="{00000000-0005-0000-0000-00007C580000}"/>
    <cellStyle name="40% - Accent3 6 5 2" xfId="22601" xr:uid="{00000000-0005-0000-0000-00007D580000}"/>
    <cellStyle name="40% - Accent3 6 5 2 2" xfId="22602" xr:uid="{00000000-0005-0000-0000-00007E580000}"/>
    <cellStyle name="40% - Accent3 6 5 2 3" xfId="22603" xr:uid="{00000000-0005-0000-0000-00007F580000}"/>
    <cellStyle name="40% - Accent3 6 5 2_OATT calc" xfId="22604" xr:uid="{00000000-0005-0000-0000-000080580000}"/>
    <cellStyle name="40% - Accent3 6 5 3" xfId="22605" xr:uid="{00000000-0005-0000-0000-000081580000}"/>
    <cellStyle name="40% - Accent3 6 5 4" xfId="22606" xr:uid="{00000000-0005-0000-0000-000082580000}"/>
    <cellStyle name="40% - Accent3 6 5_OATT calc" xfId="22607" xr:uid="{00000000-0005-0000-0000-000083580000}"/>
    <cellStyle name="40% - Accent3 6 6" xfId="22608" xr:uid="{00000000-0005-0000-0000-000084580000}"/>
    <cellStyle name="40% - Accent3 6 6 2" xfId="22609" xr:uid="{00000000-0005-0000-0000-000085580000}"/>
    <cellStyle name="40% - Accent3 6 6 3" xfId="22610" xr:uid="{00000000-0005-0000-0000-000086580000}"/>
    <cellStyle name="40% - Accent3 6 6_OATT calc" xfId="22611" xr:uid="{00000000-0005-0000-0000-000087580000}"/>
    <cellStyle name="40% - Accent3 6 7" xfId="22612" xr:uid="{00000000-0005-0000-0000-000088580000}"/>
    <cellStyle name="40% - Accent3 6 8" xfId="22613" xr:uid="{00000000-0005-0000-0000-000089580000}"/>
    <cellStyle name="40% - Accent3 6 9" xfId="22614" xr:uid="{00000000-0005-0000-0000-00008A580000}"/>
    <cellStyle name="40% - Accent3 6_OATT calc" xfId="22615" xr:uid="{00000000-0005-0000-0000-00008B580000}"/>
    <cellStyle name="40% - Accent3 7" xfId="22616" xr:uid="{00000000-0005-0000-0000-00008C580000}"/>
    <cellStyle name="40% - Accent3 7 2" xfId="22617" xr:uid="{00000000-0005-0000-0000-00008D580000}"/>
    <cellStyle name="40% - Accent3 7 3" xfId="22618" xr:uid="{00000000-0005-0000-0000-00008E580000}"/>
    <cellStyle name="40% - Accent3 8" xfId="22619" xr:uid="{00000000-0005-0000-0000-00008F580000}"/>
    <cellStyle name="40% - Accent3 8 10" xfId="22620" xr:uid="{00000000-0005-0000-0000-000090580000}"/>
    <cellStyle name="40% - Accent3 8 11" xfId="22621" xr:uid="{00000000-0005-0000-0000-000091580000}"/>
    <cellStyle name="40% - Accent3 8 2" xfId="22622" xr:uid="{00000000-0005-0000-0000-000092580000}"/>
    <cellStyle name="40% - Accent3 8 2 10" xfId="22623" xr:uid="{00000000-0005-0000-0000-000093580000}"/>
    <cellStyle name="40% - Accent3 8 2 11" xfId="22624" xr:uid="{00000000-0005-0000-0000-000094580000}"/>
    <cellStyle name="40% - Accent3 8 2 2" xfId="22625" xr:uid="{00000000-0005-0000-0000-000095580000}"/>
    <cellStyle name="40% - Accent3 8 2 2 2" xfId="22626" xr:uid="{00000000-0005-0000-0000-000096580000}"/>
    <cellStyle name="40% - Accent3 8 2 2 2 2" xfId="22627" xr:uid="{00000000-0005-0000-0000-000097580000}"/>
    <cellStyle name="40% - Accent3 8 2 2 2 3" xfId="22628" xr:uid="{00000000-0005-0000-0000-000098580000}"/>
    <cellStyle name="40% - Accent3 8 2 2 2_OATT calc" xfId="22629" xr:uid="{00000000-0005-0000-0000-000099580000}"/>
    <cellStyle name="40% - Accent3 8 2 2 3" xfId="22630" xr:uid="{00000000-0005-0000-0000-00009A580000}"/>
    <cellStyle name="40% - Accent3 8 2 2 4" xfId="22631" xr:uid="{00000000-0005-0000-0000-00009B580000}"/>
    <cellStyle name="40% - Accent3 8 2 2 5" xfId="22632" xr:uid="{00000000-0005-0000-0000-00009C580000}"/>
    <cellStyle name="40% - Accent3 8 2 2_OATT calc" xfId="22633" xr:uid="{00000000-0005-0000-0000-00009D580000}"/>
    <cellStyle name="40% - Accent3 8 2 3" xfId="22634" xr:uid="{00000000-0005-0000-0000-00009E580000}"/>
    <cellStyle name="40% - Accent3 8 2 3 2" xfId="22635" xr:uid="{00000000-0005-0000-0000-00009F580000}"/>
    <cellStyle name="40% - Accent3 8 2 3 2 2" xfId="22636" xr:uid="{00000000-0005-0000-0000-0000A0580000}"/>
    <cellStyle name="40% - Accent3 8 2 3 2 3" xfId="22637" xr:uid="{00000000-0005-0000-0000-0000A1580000}"/>
    <cellStyle name="40% - Accent3 8 2 3 2_OATT calc" xfId="22638" xr:uid="{00000000-0005-0000-0000-0000A2580000}"/>
    <cellStyle name="40% - Accent3 8 2 3 3" xfId="22639" xr:uid="{00000000-0005-0000-0000-0000A3580000}"/>
    <cellStyle name="40% - Accent3 8 2 3 4" xfId="22640" xr:uid="{00000000-0005-0000-0000-0000A4580000}"/>
    <cellStyle name="40% - Accent3 8 2 3_OATT calc" xfId="22641" xr:uid="{00000000-0005-0000-0000-0000A5580000}"/>
    <cellStyle name="40% - Accent3 8 2 4" xfId="22642" xr:uid="{00000000-0005-0000-0000-0000A6580000}"/>
    <cellStyle name="40% - Accent3 8 2 4 2" xfId="22643" xr:uid="{00000000-0005-0000-0000-0000A7580000}"/>
    <cellStyle name="40% - Accent3 8 2 4 3" xfId="22644" xr:uid="{00000000-0005-0000-0000-0000A8580000}"/>
    <cellStyle name="40% - Accent3 8 2 4_OATT calc" xfId="22645" xr:uid="{00000000-0005-0000-0000-0000A9580000}"/>
    <cellStyle name="40% - Accent3 8 2 5" xfId="22646" xr:uid="{00000000-0005-0000-0000-0000AA580000}"/>
    <cellStyle name="40% - Accent3 8 2 6" xfId="22647" xr:uid="{00000000-0005-0000-0000-0000AB580000}"/>
    <cellStyle name="40% - Accent3 8 2 7" xfId="22648" xr:uid="{00000000-0005-0000-0000-0000AC580000}"/>
    <cellStyle name="40% - Accent3 8 2 8" xfId="22649" xr:uid="{00000000-0005-0000-0000-0000AD580000}"/>
    <cellStyle name="40% - Accent3 8 2 9" xfId="22650" xr:uid="{00000000-0005-0000-0000-0000AE580000}"/>
    <cellStyle name="40% - Accent3 8 2_OATT calc" xfId="22651" xr:uid="{00000000-0005-0000-0000-0000AF580000}"/>
    <cellStyle name="40% - Accent3 8 3" xfId="22652" xr:uid="{00000000-0005-0000-0000-0000B0580000}"/>
    <cellStyle name="40% - Accent3 8 3 2" xfId="22653" xr:uid="{00000000-0005-0000-0000-0000B1580000}"/>
    <cellStyle name="40% - Accent3 8 3 2 2" xfId="22654" xr:uid="{00000000-0005-0000-0000-0000B2580000}"/>
    <cellStyle name="40% - Accent3 8 3 2 3" xfId="22655" xr:uid="{00000000-0005-0000-0000-0000B3580000}"/>
    <cellStyle name="40% - Accent3 8 3 2_OATT calc" xfId="22656" xr:uid="{00000000-0005-0000-0000-0000B4580000}"/>
    <cellStyle name="40% - Accent3 8 3 3" xfId="22657" xr:uid="{00000000-0005-0000-0000-0000B5580000}"/>
    <cellStyle name="40% - Accent3 8 3 4" xfId="22658" xr:uid="{00000000-0005-0000-0000-0000B6580000}"/>
    <cellStyle name="40% - Accent3 8 3 5" xfId="22659" xr:uid="{00000000-0005-0000-0000-0000B7580000}"/>
    <cellStyle name="40% - Accent3 8 3_OATT calc" xfId="22660" xr:uid="{00000000-0005-0000-0000-0000B8580000}"/>
    <cellStyle name="40% - Accent3 8 4" xfId="22661" xr:uid="{00000000-0005-0000-0000-0000B9580000}"/>
    <cellStyle name="40% - Accent3 8 4 2" xfId="22662" xr:uid="{00000000-0005-0000-0000-0000BA580000}"/>
    <cellStyle name="40% - Accent3 8 4 2 2" xfId="22663" xr:uid="{00000000-0005-0000-0000-0000BB580000}"/>
    <cellStyle name="40% - Accent3 8 4 2 3" xfId="22664" xr:uid="{00000000-0005-0000-0000-0000BC580000}"/>
    <cellStyle name="40% - Accent3 8 4 2_OATT calc" xfId="22665" xr:uid="{00000000-0005-0000-0000-0000BD580000}"/>
    <cellStyle name="40% - Accent3 8 4 3" xfId="22666" xr:uid="{00000000-0005-0000-0000-0000BE580000}"/>
    <cellStyle name="40% - Accent3 8 4 4" xfId="22667" xr:uid="{00000000-0005-0000-0000-0000BF580000}"/>
    <cellStyle name="40% - Accent3 8 4_OATT calc" xfId="22668" xr:uid="{00000000-0005-0000-0000-0000C0580000}"/>
    <cellStyle name="40% - Accent3 8 5" xfId="22669" xr:uid="{00000000-0005-0000-0000-0000C1580000}"/>
    <cellStyle name="40% - Accent3 8 5 2" xfId="22670" xr:uid="{00000000-0005-0000-0000-0000C2580000}"/>
    <cellStyle name="40% - Accent3 8 5 3" xfId="22671" xr:uid="{00000000-0005-0000-0000-0000C3580000}"/>
    <cellStyle name="40% - Accent3 8 5_OATT calc" xfId="22672" xr:uid="{00000000-0005-0000-0000-0000C4580000}"/>
    <cellStyle name="40% - Accent3 8 6" xfId="22673" xr:uid="{00000000-0005-0000-0000-0000C5580000}"/>
    <cellStyle name="40% - Accent3 8 7" xfId="22674" xr:uid="{00000000-0005-0000-0000-0000C6580000}"/>
    <cellStyle name="40% - Accent3 8 8" xfId="22675" xr:uid="{00000000-0005-0000-0000-0000C7580000}"/>
    <cellStyle name="40% - Accent3 8 9" xfId="22676" xr:uid="{00000000-0005-0000-0000-0000C8580000}"/>
    <cellStyle name="40% - Accent3 8_OATT calc" xfId="22677" xr:uid="{00000000-0005-0000-0000-0000C9580000}"/>
    <cellStyle name="40% - Accent3 9" xfId="22678" xr:uid="{00000000-0005-0000-0000-0000CA580000}"/>
    <cellStyle name="40% - Accent3 9 10" xfId="22679" xr:uid="{00000000-0005-0000-0000-0000CB580000}"/>
    <cellStyle name="40% - Accent3 9 11" xfId="22680" xr:uid="{00000000-0005-0000-0000-0000CC580000}"/>
    <cellStyle name="40% - Accent3 9 2" xfId="22681" xr:uid="{00000000-0005-0000-0000-0000CD580000}"/>
    <cellStyle name="40% - Accent3 9 2 2" xfId="22682" xr:uid="{00000000-0005-0000-0000-0000CE580000}"/>
    <cellStyle name="40% - Accent3 9 2 2 2" xfId="22683" xr:uid="{00000000-0005-0000-0000-0000CF580000}"/>
    <cellStyle name="40% - Accent3 9 2 2 3" xfId="22684" xr:uid="{00000000-0005-0000-0000-0000D0580000}"/>
    <cellStyle name="40% - Accent3 9 2 2_OATT calc" xfId="22685" xr:uid="{00000000-0005-0000-0000-0000D1580000}"/>
    <cellStyle name="40% - Accent3 9 2 3" xfId="22686" xr:uid="{00000000-0005-0000-0000-0000D2580000}"/>
    <cellStyle name="40% - Accent3 9 2 4" xfId="22687" xr:uid="{00000000-0005-0000-0000-0000D3580000}"/>
    <cellStyle name="40% - Accent3 9 2 5" xfId="22688" xr:uid="{00000000-0005-0000-0000-0000D4580000}"/>
    <cellStyle name="40% - Accent3 9 2_OATT calc" xfId="22689" xr:uid="{00000000-0005-0000-0000-0000D5580000}"/>
    <cellStyle name="40% - Accent3 9 3" xfId="22690" xr:uid="{00000000-0005-0000-0000-0000D6580000}"/>
    <cellStyle name="40% - Accent3 9 3 2" xfId="22691" xr:uid="{00000000-0005-0000-0000-0000D7580000}"/>
    <cellStyle name="40% - Accent3 9 3 2 2" xfId="22692" xr:uid="{00000000-0005-0000-0000-0000D8580000}"/>
    <cellStyle name="40% - Accent3 9 3 2 3" xfId="22693" xr:uid="{00000000-0005-0000-0000-0000D9580000}"/>
    <cellStyle name="40% - Accent3 9 3 2_OATT calc" xfId="22694" xr:uid="{00000000-0005-0000-0000-0000DA580000}"/>
    <cellStyle name="40% - Accent3 9 3 3" xfId="22695" xr:uid="{00000000-0005-0000-0000-0000DB580000}"/>
    <cellStyle name="40% - Accent3 9 3 4" xfId="22696" xr:uid="{00000000-0005-0000-0000-0000DC580000}"/>
    <cellStyle name="40% - Accent3 9 3_OATT calc" xfId="22697" xr:uid="{00000000-0005-0000-0000-0000DD580000}"/>
    <cellStyle name="40% - Accent3 9 4" xfId="22698" xr:uid="{00000000-0005-0000-0000-0000DE580000}"/>
    <cellStyle name="40% - Accent3 9 4 2" xfId="22699" xr:uid="{00000000-0005-0000-0000-0000DF580000}"/>
    <cellStyle name="40% - Accent3 9 4 3" xfId="22700" xr:uid="{00000000-0005-0000-0000-0000E0580000}"/>
    <cellStyle name="40% - Accent3 9 4_OATT calc" xfId="22701" xr:uid="{00000000-0005-0000-0000-0000E1580000}"/>
    <cellStyle name="40% - Accent3 9 5" xfId="22702" xr:uid="{00000000-0005-0000-0000-0000E2580000}"/>
    <cellStyle name="40% - Accent3 9 6" xfId="22703" xr:uid="{00000000-0005-0000-0000-0000E3580000}"/>
    <cellStyle name="40% - Accent3 9 7" xfId="22704" xr:uid="{00000000-0005-0000-0000-0000E4580000}"/>
    <cellStyle name="40% - Accent3 9 8" xfId="22705" xr:uid="{00000000-0005-0000-0000-0000E5580000}"/>
    <cellStyle name="40% - Accent3 9 9" xfId="22706" xr:uid="{00000000-0005-0000-0000-0000E6580000}"/>
    <cellStyle name="40% - Accent3 9_OATT calc" xfId="22707" xr:uid="{00000000-0005-0000-0000-0000E7580000}"/>
    <cellStyle name="40% - Accent4 10" xfId="22708" xr:uid="{00000000-0005-0000-0000-0000E8580000}"/>
    <cellStyle name="40% - Accent4 10 2" xfId="22709" xr:uid="{00000000-0005-0000-0000-0000E9580000}"/>
    <cellStyle name="40% - Accent4 10 2 2" xfId="22710" xr:uid="{00000000-0005-0000-0000-0000EA580000}"/>
    <cellStyle name="40% - Accent4 10 2 3" xfId="22711" xr:uid="{00000000-0005-0000-0000-0000EB580000}"/>
    <cellStyle name="40% - Accent4 10 2_OATT calc" xfId="22712" xr:uid="{00000000-0005-0000-0000-0000EC580000}"/>
    <cellStyle name="40% - Accent4 10 3" xfId="22713" xr:uid="{00000000-0005-0000-0000-0000ED580000}"/>
    <cellStyle name="40% - Accent4 10 4" xfId="22714" xr:uid="{00000000-0005-0000-0000-0000EE580000}"/>
    <cellStyle name="40% - Accent4 10_OATT calc" xfId="22715" xr:uid="{00000000-0005-0000-0000-0000EF580000}"/>
    <cellStyle name="40% - Accent4 11" xfId="22716" xr:uid="{00000000-0005-0000-0000-0000F0580000}"/>
    <cellStyle name="40% - Accent4 11 2" xfId="22717" xr:uid="{00000000-0005-0000-0000-0000F1580000}"/>
    <cellStyle name="40% - Accent4 11 2 2" xfId="22718" xr:uid="{00000000-0005-0000-0000-0000F2580000}"/>
    <cellStyle name="40% - Accent4 11 2 3" xfId="22719" xr:uid="{00000000-0005-0000-0000-0000F3580000}"/>
    <cellStyle name="40% - Accent4 11 2_OATT calc" xfId="22720" xr:uid="{00000000-0005-0000-0000-0000F4580000}"/>
    <cellStyle name="40% - Accent4 11 3" xfId="22721" xr:uid="{00000000-0005-0000-0000-0000F5580000}"/>
    <cellStyle name="40% - Accent4 11 4" xfId="22722" xr:uid="{00000000-0005-0000-0000-0000F6580000}"/>
    <cellStyle name="40% - Accent4 11_OATT calc" xfId="22723" xr:uid="{00000000-0005-0000-0000-0000F7580000}"/>
    <cellStyle name="40% - Accent4 12" xfId="22724" xr:uid="{00000000-0005-0000-0000-0000F8580000}"/>
    <cellStyle name="40% - Accent4 12 2" xfId="22725" xr:uid="{00000000-0005-0000-0000-0000F9580000}"/>
    <cellStyle name="40% - Accent4 12 3" xfId="22726" xr:uid="{00000000-0005-0000-0000-0000FA580000}"/>
    <cellStyle name="40% - Accent4 12_OATT calc" xfId="22727" xr:uid="{00000000-0005-0000-0000-0000FB580000}"/>
    <cellStyle name="40% - Accent4 13" xfId="22728" xr:uid="{00000000-0005-0000-0000-0000FC580000}"/>
    <cellStyle name="40% - Accent4 14" xfId="22729" xr:uid="{00000000-0005-0000-0000-0000FD580000}"/>
    <cellStyle name="40% - Accent4 15" xfId="22730" xr:uid="{00000000-0005-0000-0000-0000FE580000}"/>
    <cellStyle name="40% - Accent4 16" xfId="22731" xr:uid="{00000000-0005-0000-0000-0000FF580000}"/>
    <cellStyle name="40% - Accent4 17" xfId="22732" xr:uid="{00000000-0005-0000-0000-000000590000}"/>
    <cellStyle name="40% - Accent4 18" xfId="22733" xr:uid="{00000000-0005-0000-0000-000001590000}"/>
    <cellStyle name="40% - Accent4 19" xfId="22734" xr:uid="{00000000-0005-0000-0000-000002590000}"/>
    <cellStyle name="40% - Accent4 2" xfId="22735" xr:uid="{00000000-0005-0000-0000-000003590000}"/>
    <cellStyle name="40% - Accent4 2 10" xfId="22736" xr:uid="{00000000-0005-0000-0000-000004590000}"/>
    <cellStyle name="40% - Accent4 2 11" xfId="22737" xr:uid="{00000000-0005-0000-0000-000005590000}"/>
    <cellStyle name="40% - Accent4 2 12" xfId="22738" xr:uid="{00000000-0005-0000-0000-000006590000}"/>
    <cellStyle name="40% - Accent4 2 13" xfId="22739" xr:uid="{00000000-0005-0000-0000-000007590000}"/>
    <cellStyle name="40% - Accent4 2 14" xfId="22740" xr:uid="{00000000-0005-0000-0000-000008590000}"/>
    <cellStyle name="40% - Accent4 2 15" xfId="55182" xr:uid="{00000000-0005-0000-0000-000009590000}"/>
    <cellStyle name="40% - Accent4 2 16" xfId="55381" xr:uid="{00000000-0005-0000-0000-00000A590000}"/>
    <cellStyle name="40% - Accent4 2 2" xfId="22741" xr:uid="{00000000-0005-0000-0000-00000B590000}"/>
    <cellStyle name="40% - Accent4 2 2 10" xfId="22742" xr:uid="{00000000-0005-0000-0000-00000C590000}"/>
    <cellStyle name="40% - Accent4 2 2 11" xfId="22743" xr:uid="{00000000-0005-0000-0000-00000D590000}"/>
    <cellStyle name="40% - Accent4 2 2 12" xfId="22744" xr:uid="{00000000-0005-0000-0000-00000E590000}"/>
    <cellStyle name="40% - Accent4 2 2 13" xfId="22745" xr:uid="{00000000-0005-0000-0000-00000F590000}"/>
    <cellStyle name="40% - Accent4 2 2 14" xfId="22746" xr:uid="{00000000-0005-0000-0000-000010590000}"/>
    <cellStyle name="40% - Accent4 2 2 15" xfId="22747" xr:uid="{00000000-0005-0000-0000-000011590000}"/>
    <cellStyle name="40% - Accent4 2 2 16" xfId="55382" xr:uid="{00000000-0005-0000-0000-000012590000}"/>
    <cellStyle name="40% - Accent4 2 2 2" xfId="22748" xr:uid="{00000000-0005-0000-0000-000013590000}"/>
    <cellStyle name="40% - Accent4 2 2 2 10" xfId="22749" xr:uid="{00000000-0005-0000-0000-000014590000}"/>
    <cellStyle name="40% - Accent4 2 2 2 11" xfId="22750" xr:uid="{00000000-0005-0000-0000-000015590000}"/>
    <cellStyle name="40% - Accent4 2 2 2 12" xfId="22751" xr:uid="{00000000-0005-0000-0000-000016590000}"/>
    <cellStyle name="40% - Accent4 2 2 2 13" xfId="55383" xr:uid="{00000000-0005-0000-0000-000017590000}"/>
    <cellStyle name="40% - Accent4 2 2 2 2" xfId="22752" xr:uid="{00000000-0005-0000-0000-000018590000}"/>
    <cellStyle name="40% - Accent4 2 2 2 2 10" xfId="22753" xr:uid="{00000000-0005-0000-0000-000019590000}"/>
    <cellStyle name="40% - Accent4 2 2 2 2 11" xfId="22754" xr:uid="{00000000-0005-0000-0000-00001A590000}"/>
    <cellStyle name="40% - Accent4 2 2 2 2 2" xfId="22755" xr:uid="{00000000-0005-0000-0000-00001B590000}"/>
    <cellStyle name="40% - Accent4 2 2 2 2 2 10" xfId="22756" xr:uid="{00000000-0005-0000-0000-00001C590000}"/>
    <cellStyle name="40% - Accent4 2 2 2 2 2 11" xfId="22757" xr:uid="{00000000-0005-0000-0000-00001D590000}"/>
    <cellStyle name="40% - Accent4 2 2 2 2 2 2" xfId="22758" xr:uid="{00000000-0005-0000-0000-00001E590000}"/>
    <cellStyle name="40% - Accent4 2 2 2 2 2 2 2" xfId="22759" xr:uid="{00000000-0005-0000-0000-00001F590000}"/>
    <cellStyle name="40% - Accent4 2 2 2 2 2 2 2 2" xfId="22760" xr:uid="{00000000-0005-0000-0000-000020590000}"/>
    <cellStyle name="40% - Accent4 2 2 2 2 2 2 2 3" xfId="22761" xr:uid="{00000000-0005-0000-0000-000021590000}"/>
    <cellStyle name="40% - Accent4 2 2 2 2 2 2 2_OATT calc" xfId="22762" xr:uid="{00000000-0005-0000-0000-000022590000}"/>
    <cellStyle name="40% - Accent4 2 2 2 2 2 2 3" xfId="22763" xr:uid="{00000000-0005-0000-0000-000023590000}"/>
    <cellStyle name="40% - Accent4 2 2 2 2 2 2 4" xfId="22764" xr:uid="{00000000-0005-0000-0000-000024590000}"/>
    <cellStyle name="40% - Accent4 2 2 2 2 2 2 5" xfId="22765" xr:uid="{00000000-0005-0000-0000-000025590000}"/>
    <cellStyle name="40% - Accent4 2 2 2 2 2 2_OATT calc" xfId="22766" xr:uid="{00000000-0005-0000-0000-000026590000}"/>
    <cellStyle name="40% - Accent4 2 2 2 2 2 3" xfId="22767" xr:uid="{00000000-0005-0000-0000-000027590000}"/>
    <cellStyle name="40% - Accent4 2 2 2 2 2 3 2" xfId="22768" xr:uid="{00000000-0005-0000-0000-000028590000}"/>
    <cellStyle name="40% - Accent4 2 2 2 2 2 3 2 2" xfId="22769" xr:uid="{00000000-0005-0000-0000-000029590000}"/>
    <cellStyle name="40% - Accent4 2 2 2 2 2 3 2 3" xfId="22770" xr:uid="{00000000-0005-0000-0000-00002A590000}"/>
    <cellStyle name="40% - Accent4 2 2 2 2 2 3 2_OATT calc" xfId="22771" xr:uid="{00000000-0005-0000-0000-00002B590000}"/>
    <cellStyle name="40% - Accent4 2 2 2 2 2 3 3" xfId="22772" xr:uid="{00000000-0005-0000-0000-00002C590000}"/>
    <cellStyle name="40% - Accent4 2 2 2 2 2 3 4" xfId="22773" xr:uid="{00000000-0005-0000-0000-00002D590000}"/>
    <cellStyle name="40% - Accent4 2 2 2 2 2 3_OATT calc" xfId="22774" xr:uid="{00000000-0005-0000-0000-00002E590000}"/>
    <cellStyle name="40% - Accent4 2 2 2 2 2 4" xfId="22775" xr:uid="{00000000-0005-0000-0000-00002F590000}"/>
    <cellStyle name="40% - Accent4 2 2 2 2 2 4 2" xfId="22776" xr:uid="{00000000-0005-0000-0000-000030590000}"/>
    <cellStyle name="40% - Accent4 2 2 2 2 2 4 3" xfId="22777" xr:uid="{00000000-0005-0000-0000-000031590000}"/>
    <cellStyle name="40% - Accent4 2 2 2 2 2 4_OATT calc" xfId="22778" xr:uid="{00000000-0005-0000-0000-000032590000}"/>
    <cellStyle name="40% - Accent4 2 2 2 2 2 5" xfId="22779" xr:uid="{00000000-0005-0000-0000-000033590000}"/>
    <cellStyle name="40% - Accent4 2 2 2 2 2 6" xfId="22780" xr:uid="{00000000-0005-0000-0000-000034590000}"/>
    <cellStyle name="40% - Accent4 2 2 2 2 2 7" xfId="22781" xr:uid="{00000000-0005-0000-0000-000035590000}"/>
    <cellStyle name="40% - Accent4 2 2 2 2 2 8" xfId="22782" xr:uid="{00000000-0005-0000-0000-000036590000}"/>
    <cellStyle name="40% - Accent4 2 2 2 2 2 9" xfId="22783" xr:uid="{00000000-0005-0000-0000-000037590000}"/>
    <cellStyle name="40% - Accent4 2 2 2 2 2_OATT calc" xfId="22784" xr:uid="{00000000-0005-0000-0000-000038590000}"/>
    <cellStyle name="40% - Accent4 2 2 2 2 3" xfId="22785" xr:uid="{00000000-0005-0000-0000-000039590000}"/>
    <cellStyle name="40% - Accent4 2 2 2 2 3 2" xfId="22786" xr:uid="{00000000-0005-0000-0000-00003A590000}"/>
    <cellStyle name="40% - Accent4 2 2 2 2 3 2 2" xfId="22787" xr:uid="{00000000-0005-0000-0000-00003B590000}"/>
    <cellStyle name="40% - Accent4 2 2 2 2 3 2 3" xfId="22788" xr:uid="{00000000-0005-0000-0000-00003C590000}"/>
    <cellStyle name="40% - Accent4 2 2 2 2 3 2_OATT calc" xfId="22789" xr:uid="{00000000-0005-0000-0000-00003D590000}"/>
    <cellStyle name="40% - Accent4 2 2 2 2 3 3" xfId="22790" xr:uid="{00000000-0005-0000-0000-00003E590000}"/>
    <cellStyle name="40% - Accent4 2 2 2 2 3 4" xfId="22791" xr:uid="{00000000-0005-0000-0000-00003F590000}"/>
    <cellStyle name="40% - Accent4 2 2 2 2 3 5" xfId="22792" xr:uid="{00000000-0005-0000-0000-000040590000}"/>
    <cellStyle name="40% - Accent4 2 2 2 2 3_OATT calc" xfId="22793" xr:uid="{00000000-0005-0000-0000-000041590000}"/>
    <cellStyle name="40% - Accent4 2 2 2 2 4" xfId="22794" xr:uid="{00000000-0005-0000-0000-000042590000}"/>
    <cellStyle name="40% - Accent4 2 2 2 2 4 2" xfId="22795" xr:uid="{00000000-0005-0000-0000-000043590000}"/>
    <cellStyle name="40% - Accent4 2 2 2 2 4 2 2" xfId="22796" xr:uid="{00000000-0005-0000-0000-000044590000}"/>
    <cellStyle name="40% - Accent4 2 2 2 2 4 2 3" xfId="22797" xr:uid="{00000000-0005-0000-0000-000045590000}"/>
    <cellStyle name="40% - Accent4 2 2 2 2 4 2_OATT calc" xfId="22798" xr:uid="{00000000-0005-0000-0000-000046590000}"/>
    <cellStyle name="40% - Accent4 2 2 2 2 4 3" xfId="22799" xr:uid="{00000000-0005-0000-0000-000047590000}"/>
    <cellStyle name="40% - Accent4 2 2 2 2 4 4" xfId="22800" xr:uid="{00000000-0005-0000-0000-000048590000}"/>
    <cellStyle name="40% - Accent4 2 2 2 2 4_OATT calc" xfId="22801" xr:uid="{00000000-0005-0000-0000-000049590000}"/>
    <cellStyle name="40% - Accent4 2 2 2 2 5" xfId="22802" xr:uid="{00000000-0005-0000-0000-00004A590000}"/>
    <cellStyle name="40% - Accent4 2 2 2 2 5 2" xfId="22803" xr:uid="{00000000-0005-0000-0000-00004B590000}"/>
    <cellStyle name="40% - Accent4 2 2 2 2 5 3" xfId="22804" xr:uid="{00000000-0005-0000-0000-00004C590000}"/>
    <cellStyle name="40% - Accent4 2 2 2 2 5_OATT calc" xfId="22805" xr:uid="{00000000-0005-0000-0000-00004D590000}"/>
    <cellStyle name="40% - Accent4 2 2 2 2 6" xfId="22806" xr:uid="{00000000-0005-0000-0000-00004E590000}"/>
    <cellStyle name="40% - Accent4 2 2 2 2 7" xfId="22807" xr:uid="{00000000-0005-0000-0000-00004F590000}"/>
    <cellStyle name="40% - Accent4 2 2 2 2 8" xfId="22808" xr:uid="{00000000-0005-0000-0000-000050590000}"/>
    <cellStyle name="40% - Accent4 2 2 2 2 9" xfId="22809" xr:uid="{00000000-0005-0000-0000-000051590000}"/>
    <cellStyle name="40% - Accent4 2 2 2 2_OATT calc" xfId="22810" xr:uid="{00000000-0005-0000-0000-000052590000}"/>
    <cellStyle name="40% - Accent4 2 2 2 3" xfId="22811" xr:uid="{00000000-0005-0000-0000-000053590000}"/>
    <cellStyle name="40% - Accent4 2 2 2 3 10" xfId="22812" xr:uid="{00000000-0005-0000-0000-000054590000}"/>
    <cellStyle name="40% - Accent4 2 2 2 3 11" xfId="22813" xr:uid="{00000000-0005-0000-0000-000055590000}"/>
    <cellStyle name="40% - Accent4 2 2 2 3 2" xfId="22814" xr:uid="{00000000-0005-0000-0000-000056590000}"/>
    <cellStyle name="40% - Accent4 2 2 2 3 2 2" xfId="22815" xr:uid="{00000000-0005-0000-0000-000057590000}"/>
    <cellStyle name="40% - Accent4 2 2 2 3 2 2 2" xfId="22816" xr:uid="{00000000-0005-0000-0000-000058590000}"/>
    <cellStyle name="40% - Accent4 2 2 2 3 2 2 3" xfId="22817" xr:uid="{00000000-0005-0000-0000-000059590000}"/>
    <cellStyle name="40% - Accent4 2 2 2 3 2 2_OATT calc" xfId="22818" xr:uid="{00000000-0005-0000-0000-00005A590000}"/>
    <cellStyle name="40% - Accent4 2 2 2 3 2 3" xfId="22819" xr:uid="{00000000-0005-0000-0000-00005B590000}"/>
    <cellStyle name="40% - Accent4 2 2 2 3 2 4" xfId="22820" xr:uid="{00000000-0005-0000-0000-00005C590000}"/>
    <cellStyle name="40% - Accent4 2 2 2 3 2 5" xfId="22821" xr:uid="{00000000-0005-0000-0000-00005D590000}"/>
    <cellStyle name="40% - Accent4 2 2 2 3 2_OATT calc" xfId="22822" xr:uid="{00000000-0005-0000-0000-00005E590000}"/>
    <cellStyle name="40% - Accent4 2 2 2 3 3" xfId="22823" xr:uid="{00000000-0005-0000-0000-00005F590000}"/>
    <cellStyle name="40% - Accent4 2 2 2 3 3 2" xfId="22824" xr:uid="{00000000-0005-0000-0000-000060590000}"/>
    <cellStyle name="40% - Accent4 2 2 2 3 3 2 2" xfId="22825" xr:uid="{00000000-0005-0000-0000-000061590000}"/>
    <cellStyle name="40% - Accent4 2 2 2 3 3 2 3" xfId="22826" xr:uid="{00000000-0005-0000-0000-000062590000}"/>
    <cellStyle name="40% - Accent4 2 2 2 3 3 2_OATT calc" xfId="22827" xr:uid="{00000000-0005-0000-0000-000063590000}"/>
    <cellStyle name="40% - Accent4 2 2 2 3 3 3" xfId="22828" xr:uid="{00000000-0005-0000-0000-000064590000}"/>
    <cellStyle name="40% - Accent4 2 2 2 3 3 4" xfId="22829" xr:uid="{00000000-0005-0000-0000-000065590000}"/>
    <cellStyle name="40% - Accent4 2 2 2 3 3_OATT calc" xfId="22830" xr:uid="{00000000-0005-0000-0000-000066590000}"/>
    <cellStyle name="40% - Accent4 2 2 2 3 4" xfId="22831" xr:uid="{00000000-0005-0000-0000-000067590000}"/>
    <cellStyle name="40% - Accent4 2 2 2 3 4 2" xfId="22832" xr:uid="{00000000-0005-0000-0000-000068590000}"/>
    <cellStyle name="40% - Accent4 2 2 2 3 4 3" xfId="22833" xr:uid="{00000000-0005-0000-0000-000069590000}"/>
    <cellStyle name="40% - Accent4 2 2 2 3 4_OATT calc" xfId="22834" xr:uid="{00000000-0005-0000-0000-00006A590000}"/>
    <cellStyle name="40% - Accent4 2 2 2 3 5" xfId="22835" xr:uid="{00000000-0005-0000-0000-00006B590000}"/>
    <cellStyle name="40% - Accent4 2 2 2 3 6" xfId="22836" xr:uid="{00000000-0005-0000-0000-00006C590000}"/>
    <cellStyle name="40% - Accent4 2 2 2 3 7" xfId="22837" xr:uid="{00000000-0005-0000-0000-00006D590000}"/>
    <cellStyle name="40% - Accent4 2 2 2 3 8" xfId="22838" xr:uid="{00000000-0005-0000-0000-00006E590000}"/>
    <cellStyle name="40% - Accent4 2 2 2 3 9" xfId="22839" xr:uid="{00000000-0005-0000-0000-00006F590000}"/>
    <cellStyle name="40% - Accent4 2 2 2 3_OATT calc" xfId="22840" xr:uid="{00000000-0005-0000-0000-000070590000}"/>
    <cellStyle name="40% - Accent4 2 2 2 4" xfId="22841" xr:uid="{00000000-0005-0000-0000-000071590000}"/>
    <cellStyle name="40% - Accent4 2 2 2 4 2" xfId="22842" xr:uid="{00000000-0005-0000-0000-000072590000}"/>
    <cellStyle name="40% - Accent4 2 2 2 4 2 2" xfId="22843" xr:uid="{00000000-0005-0000-0000-000073590000}"/>
    <cellStyle name="40% - Accent4 2 2 2 4 2 3" xfId="22844" xr:uid="{00000000-0005-0000-0000-000074590000}"/>
    <cellStyle name="40% - Accent4 2 2 2 4 2_OATT calc" xfId="22845" xr:uid="{00000000-0005-0000-0000-000075590000}"/>
    <cellStyle name="40% - Accent4 2 2 2 4 3" xfId="22846" xr:uid="{00000000-0005-0000-0000-000076590000}"/>
    <cellStyle name="40% - Accent4 2 2 2 4 4" xfId="22847" xr:uid="{00000000-0005-0000-0000-000077590000}"/>
    <cellStyle name="40% - Accent4 2 2 2 4 5" xfId="22848" xr:uid="{00000000-0005-0000-0000-000078590000}"/>
    <cellStyle name="40% - Accent4 2 2 2 4_OATT calc" xfId="22849" xr:uid="{00000000-0005-0000-0000-000079590000}"/>
    <cellStyle name="40% - Accent4 2 2 2 5" xfId="22850" xr:uid="{00000000-0005-0000-0000-00007A590000}"/>
    <cellStyle name="40% - Accent4 2 2 2 5 2" xfId="22851" xr:uid="{00000000-0005-0000-0000-00007B590000}"/>
    <cellStyle name="40% - Accent4 2 2 2 5 2 2" xfId="22852" xr:uid="{00000000-0005-0000-0000-00007C590000}"/>
    <cellStyle name="40% - Accent4 2 2 2 5 2 3" xfId="22853" xr:uid="{00000000-0005-0000-0000-00007D590000}"/>
    <cellStyle name="40% - Accent4 2 2 2 5 2_OATT calc" xfId="22854" xr:uid="{00000000-0005-0000-0000-00007E590000}"/>
    <cellStyle name="40% - Accent4 2 2 2 5 3" xfId="22855" xr:uid="{00000000-0005-0000-0000-00007F590000}"/>
    <cellStyle name="40% - Accent4 2 2 2 5 4" xfId="22856" xr:uid="{00000000-0005-0000-0000-000080590000}"/>
    <cellStyle name="40% - Accent4 2 2 2 5_OATT calc" xfId="22857" xr:uid="{00000000-0005-0000-0000-000081590000}"/>
    <cellStyle name="40% - Accent4 2 2 2 6" xfId="22858" xr:uid="{00000000-0005-0000-0000-000082590000}"/>
    <cellStyle name="40% - Accent4 2 2 2 6 2" xfId="22859" xr:uid="{00000000-0005-0000-0000-000083590000}"/>
    <cellStyle name="40% - Accent4 2 2 2 6 3" xfId="22860" xr:uid="{00000000-0005-0000-0000-000084590000}"/>
    <cellStyle name="40% - Accent4 2 2 2 6_OATT calc" xfId="22861" xr:uid="{00000000-0005-0000-0000-000085590000}"/>
    <cellStyle name="40% - Accent4 2 2 2 7" xfId="22862" xr:uid="{00000000-0005-0000-0000-000086590000}"/>
    <cellStyle name="40% - Accent4 2 2 2 8" xfId="22863" xr:uid="{00000000-0005-0000-0000-000087590000}"/>
    <cellStyle name="40% - Accent4 2 2 2 9" xfId="22864" xr:uid="{00000000-0005-0000-0000-000088590000}"/>
    <cellStyle name="40% - Accent4 2 2 2_OATT calc" xfId="22865" xr:uid="{00000000-0005-0000-0000-000089590000}"/>
    <cellStyle name="40% - Accent4 2 2 3" xfId="22866" xr:uid="{00000000-0005-0000-0000-00008A590000}"/>
    <cellStyle name="40% - Accent4 2 2 3 10" xfId="22867" xr:uid="{00000000-0005-0000-0000-00008B590000}"/>
    <cellStyle name="40% - Accent4 2 2 3 11" xfId="22868" xr:uid="{00000000-0005-0000-0000-00008C590000}"/>
    <cellStyle name="40% - Accent4 2 2 3 12" xfId="22869" xr:uid="{00000000-0005-0000-0000-00008D590000}"/>
    <cellStyle name="40% - Accent4 2 2 3 13" xfId="55384" xr:uid="{00000000-0005-0000-0000-00008E590000}"/>
    <cellStyle name="40% - Accent4 2 2 3 2" xfId="22870" xr:uid="{00000000-0005-0000-0000-00008F590000}"/>
    <cellStyle name="40% - Accent4 2 2 3 2 10" xfId="22871" xr:uid="{00000000-0005-0000-0000-000090590000}"/>
    <cellStyle name="40% - Accent4 2 2 3 2 11" xfId="22872" xr:uid="{00000000-0005-0000-0000-000091590000}"/>
    <cellStyle name="40% - Accent4 2 2 3 2 2" xfId="22873" xr:uid="{00000000-0005-0000-0000-000092590000}"/>
    <cellStyle name="40% - Accent4 2 2 3 2 2 10" xfId="22874" xr:uid="{00000000-0005-0000-0000-000093590000}"/>
    <cellStyle name="40% - Accent4 2 2 3 2 2 11" xfId="22875" xr:uid="{00000000-0005-0000-0000-000094590000}"/>
    <cellStyle name="40% - Accent4 2 2 3 2 2 2" xfId="22876" xr:uid="{00000000-0005-0000-0000-000095590000}"/>
    <cellStyle name="40% - Accent4 2 2 3 2 2 2 2" xfId="22877" xr:uid="{00000000-0005-0000-0000-000096590000}"/>
    <cellStyle name="40% - Accent4 2 2 3 2 2 2 2 2" xfId="22878" xr:uid="{00000000-0005-0000-0000-000097590000}"/>
    <cellStyle name="40% - Accent4 2 2 3 2 2 2 2 3" xfId="22879" xr:uid="{00000000-0005-0000-0000-000098590000}"/>
    <cellStyle name="40% - Accent4 2 2 3 2 2 2 2_OATT calc" xfId="22880" xr:uid="{00000000-0005-0000-0000-000099590000}"/>
    <cellStyle name="40% - Accent4 2 2 3 2 2 2 3" xfId="22881" xr:uid="{00000000-0005-0000-0000-00009A590000}"/>
    <cellStyle name="40% - Accent4 2 2 3 2 2 2 4" xfId="22882" xr:uid="{00000000-0005-0000-0000-00009B590000}"/>
    <cellStyle name="40% - Accent4 2 2 3 2 2 2 5" xfId="22883" xr:uid="{00000000-0005-0000-0000-00009C590000}"/>
    <cellStyle name="40% - Accent4 2 2 3 2 2 2_OATT calc" xfId="22884" xr:uid="{00000000-0005-0000-0000-00009D590000}"/>
    <cellStyle name="40% - Accent4 2 2 3 2 2 3" xfId="22885" xr:uid="{00000000-0005-0000-0000-00009E590000}"/>
    <cellStyle name="40% - Accent4 2 2 3 2 2 3 2" xfId="22886" xr:uid="{00000000-0005-0000-0000-00009F590000}"/>
    <cellStyle name="40% - Accent4 2 2 3 2 2 3 2 2" xfId="22887" xr:uid="{00000000-0005-0000-0000-0000A0590000}"/>
    <cellStyle name="40% - Accent4 2 2 3 2 2 3 2 3" xfId="22888" xr:uid="{00000000-0005-0000-0000-0000A1590000}"/>
    <cellStyle name="40% - Accent4 2 2 3 2 2 3 2_OATT calc" xfId="22889" xr:uid="{00000000-0005-0000-0000-0000A2590000}"/>
    <cellStyle name="40% - Accent4 2 2 3 2 2 3 3" xfId="22890" xr:uid="{00000000-0005-0000-0000-0000A3590000}"/>
    <cellStyle name="40% - Accent4 2 2 3 2 2 3 4" xfId="22891" xr:uid="{00000000-0005-0000-0000-0000A4590000}"/>
    <cellStyle name="40% - Accent4 2 2 3 2 2 3_OATT calc" xfId="22892" xr:uid="{00000000-0005-0000-0000-0000A5590000}"/>
    <cellStyle name="40% - Accent4 2 2 3 2 2 4" xfId="22893" xr:uid="{00000000-0005-0000-0000-0000A6590000}"/>
    <cellStyle name="40% - Accent4 2 2 3 2 2 4 2" xfId="22894" xr:uid="{00000000-0005-0000-0000-0000A7590000}"/>
    <cellStyle name="40% - Accent4 2 2 3 2 2 4 3" xfId="22895" xr:uid="{00000000-0005-0000-0000-0000A8590000}"/>
    <cellStyle name="40% - Accent4 2 2 3 2 2 4_OATT calc" xfId="22896" xr:uid="{00000000-0005-0000-0000-0000A9590000}"/>
    <cellStyle name="40% - Accent4 2 2 3 2 2 5" xfId="22897" xr:uid="{00000000-0005-0000-0000-0000AA590000}"/>
    <cellStyle name="40% - Accent4 2 2 3 2 2 6" xfId="22898" xr:uid="{00000000-0005-0000-0000-0000AB590000}"/>
    <cellStyle name="40% - Accent4 2 2 3 2 2 7" xfId="22899" xr:uid="{00000000-0005-0000-0000-0000AC590000}"/>
    <cellStyle name="40% - Accent4 2 2 3 2 2 8" xfId="22900" xr:uid="{00000000-0005-0000-0000-0000AD590000}"/>
    <cellStyle name="40% - Accent4 2 2 3 2 2 9" xfId="22901" xr:uid="{00000000-0005-0000-0000-0000AE590000}"/>
    <cellStyle name="40% - Accent4 2 2 3 2 2_OATT calc" xfId="22902" xr:uid="{00000000-0005-0000-0000-0000AF590000}"/>
    <cellStyle name="40% - Accent4 2 2 3 2 3" xfId="22903" xr:uid="{00000000-0005-0000-0000-0000B0590000}"/>
    <cellStyle name="40% - Accent4 2 2 3 2 3 2" xfId="22904" xr:uid="{00000000-0005-0000-0000-0000B1590000}"/>
    <cellStyle name="40% - Accent4 2 2 3 2 3 2 2" xfId="22905" xr:uid="{00000000-0005-0000-0000-0000B2590000}"/>
    <cellStyle name="40% - Accent4 2 2 3 2 3 2 3" xfId="22906" xr:uid="{00000000-0005-0000-0000-0000B3590000}"/>
    <cellStyle name="40% - Accent4 2 2 3 2 3 2_OATT calc" xfId="22907" xr:uid="{00000000-0005-0000-0000-0000B4590000}"/>
    <cellStyle name="40% - Accent4 2 2 3 2 3 3" xfId="22908" xr:uid="{00000000-0005-0000-0000-0000B5590000}"/>
    <cellStyle name="40% - Accent4 2 2 3 2 3 4" xfId="22909" xr:uid="{00000000-0005-0000-0000-0000B6590000}"/>
    <cellStyle name="40% - Accent4 2 2 3 2 3 5" xfId="22910" xr:uid="{00000000-0005-0000-0000-0000B7590000}"/>
    <cellStyle name="40% - Accent4 2 2 3 2 3_OATT calc" xfId="22911" xr:uid="{00000000-0005-0000-0000-0000B8590000}"/>
    <cellStyle name="40% - Accent4 2 2 3 2 4" xfId="22912" xr:uid="{00000000-0005-0000-0000-0000B9590000}"/>
    <cellStyle name="40% - Accent4 2 2 3 2 4 2" xfId="22913" xr:uid="{00000000-0005-0000-0000-0000BA590000}"/>
    <cellStyle name="40% - Accent4 2 2 3 2 4 2 2" xfId="22914" xr:uid="{00000000-0005-0000-0000-0000BB590000}"/>
    <cellStyle name="40% - Accent4 2 2 3 2 4 2 3" xfId="22915" xr:uid="{00000000-0005-0000-0000-0000BC590000}"/>
    <cellStyle name="40% - Accent4 2 2 3 2 4 2_OATT calc" xfId="22916" xr:uid="{00000000-0005-0000-0000-0000BD590000}"/>
    <cellStyle name="40% - Accent4 2 2 3 2 4 3" xfId="22917" xr:uid="{00000000-0005-0000-0000-0000BE590000}"/>
    <cellStyle name="40% - Accent4 2 2 3 2 4 4" xfId="22918" xr:uid="{00000000-0005-0000-0000-0000BF590000}"/>
    <cellStyle name="40% - Accent4 2 2 3 2 4_OATT calc" xfId="22919" xr:uid="{00000000-0005-0000-0000-0000C0590000}"/>
    <cellStyle name="40% - Accent4 2 2 3 2 5" xfId="22920" xr:uid="{00000000-0005-0000-0000-0000C1590000}"/>
    <cellStyle name="40% - Accent4 2 2 3 2 5 2" xfId="22921" xr:uid="{00000000-0005-0000-0000-0000C2590000}"/>
    <cellStyle name="40% - Accent4 2 2 3 2 5 3" xfId="22922" xr:uid="{00000000-0005-0000-0000-0000C3590000}"/>
    <cellStyle name="40% - Accent4 2 2 3 2 5_OATT calc" xfId="22923" xr:uid="{00000000-0005-0000-0000-0000C4590000}"/>
    <cellStyle name="40% - Accent4 2 2 3 2 6" xfId="22924" xr:uid="{00000000-0005-0000-0000-0000C5590000}"/>
    <cellStyle name="40% - Accent4 2 2 3 2 7" xfId="22925" xr:uid="{00000000-0005-0000-0000-0000C6590000}"/>
    <cellStyle name="40% - Accent4 2 2 3 2 8" xfId="22926" xr:uid="{00000000-0005-0000-0000-0000C7590000}"/>
    <cellStyle name="40% - Accent4 2 2 3 2 9" xfId="22927" xr:uid="{00000000-0005-0000-0000-0000C8590000}"/>
    <cellStyle name="40% - Accent4 2 2 3 2_OATT calc" xfId="22928" xr:uid="{00000000-0005-0000-0000-0000C9590000}"/>
    <cellStyle name="40% - Accent4 2 2 3 3" xfId="22929" xr:uid="{00000000-0005-0000-0000-0000CA590000}"/>
    <cellStyle name="40% - Accent4 2 2 3 3 10" xfId="22930" xr:uid="{00000000-0005-0000-0000-0000CB590000}"/>
    <cellStyle name="40% - Accent4 2 2 3 3 11" xfId="22931" xr:uid="{00000000-0005-0000-0000-0000CC590000}"/>
    <cellStyle name="40% - Accent4 2 2 3 3 2" xfId="22932" xr:uid="{00000000-0005-0000-0000-0000CD590000}"/>
    <cellStyle name="40% - Accent4 2 2 3 3 2 2" xfId="22933" xr:uid="{00000000-0005-0000-0000-0000CE590000}"/>
    <cellStyle name="40% - Accent4 2 2 3 3 2 2 2" xfId="22934" xr:uid="{00000000-0005-0000-0000-0000CF590000}"/>
    <cellStyle name="40% - Accent4 2 2 3 3 2 2 3" xfId="22935" xr:uid="{00000000-0005-0000-0000-0000D0590000}"/>
    <cellStyle name="40% - Accent4 2 2 3 3 2 2_OATT calc" xfId="22936" xr:uid="{00000000-0005-0000-0000-0000D1590000}"/>
    <cellStyle name="40% - Accent4 2 2 3 3 2 3" xfId="22937" xr:uid="{00000000-0005-0000-0000-0000D2590000}"/>
    <cellStyle name="40% - Accent4 2 2 3 3 2 4" xfId="22938" xr:uid="{00000000-0005-0000-0000-0000D3590000}"/>
    <cellStyle name="40% - Accent4 2 2 3 3 2 5" xfId="22939" xr:uid="{00000000-0005-0000-0000-0000D4590000}"/>
    <cellStyle name="40% - Accent4 2 2 3 3 2_OATT calc" xfId="22940" xr:uid="{00000000-0005-0000-0000-0000D5590000}"/>
    <cellStyle name="40% - Accent4 2 2 3 3 3" xfId="22941" xr:uid="{00000000-0005-0000-0000-0000D6590000}"/>
    <cellStyle name="40% - Accent4 2 2 3 3 3 2" xfId="22942" xr:uid="{00000000-0005-0000-0000-0000D7590000}"/>
    <cellStyle name="40% - Accent4 2 2 3 3 3 2 2" xfId="22943" xr:uid="{00000000-0005-0000-0000-0000D8590000}"/>
    <cellStyle name="40% - Accent4 2 2 3 3 3 2 3" xfId="22944" xr:uid="{00000000-0005-0000-0000-0000D9590000}"/>
    <cellStyle name="40% - Accent4 2 2 3 3 3 2_OATT calc" xfId="22945" xr:uid="{00000000-0005-0000-0000-0000DA590000}"/>
    <cellStyle name="40% - Accent4 2 2 3 3 3 3" xfId="22946" xr:uid="{00000000-0005-0000-0000-0000DB590000}"/>
    <cellStyle name="40% - Accent4 2 2 3 3 3 4" xfId="22947" xr:uid="{00000000-0005-0000-0000-0000DC590000}"/>
    <cellStyle name="40% - Accent4 2 2 3 3 3_OATT calc" xfId="22948" xr:uid="{00000000-0005-0000-0000-0000DD590000}"/>
    <cellStyle name="40% - Accent4 2 2 3 3 4" xfId="22949" xr:uid="{00000000-0005-0000-0000-0000DE590000}"/>
    <cellStyle name="40% - Accent4 2 2 3 3 4 2" xfId="22950" xr:uid="{00000000-0005-0000-0000-0000DF590000}"/>
    <cellStyle name="40% - Accent4 2 2 3 3 4 3" xfId="22951" xr:uid="{00000000-0005-0000-0000-0000E0590000}"/>
    <cellStyle name="40% - Accent4 2 2 3 3 4_OATT calc" xfId="22952" xr:uid="{00000000-0005-0000-0000-0000E1590000}"/>
    <cellStyle name="40% - Accent4 2 2 3 3 5" xfId="22953" xr:uid="{00000000-0005-0000-0000-0000E2590000}"/>
    <cellStyle name="40% - Accent4 2 2 3 3 6" xfId="22954" xr:uid="{00000000-0005-0000-0000-0000E3590000}"/>
    <cellStyle name="40% - Accent4 2 2 3 3 7" xfId="22955" xr:uid="{00000000-0005-0000-0000-0000E4590000}"/>
    <cellStyle name="40% - Accent4 2 2 3 3 8" xfId="22956" xr:uid="{00000000-0005-0000-0000-0000E5590000}"/>
    <cellStyle name="40% - Accent4 2 2 3 3 9" xfId="22957" xr:uid="{00000000-0005-0000-0000-0000E6590000}"/>
    <cellStyle name="40% - Accent4 2 2 3 3_OATT calc" xfId="22958" xr:uid="{00000000-0005-0000-0000-0000E7590000}"/>
    <cellStyle name="40% - Accent4 2 2 3 4" xfId="22959" xr:uid="{00000000-0005-0000-0000-0000E8590000}"/>
    <cellStyle name="40% - Accent4 2 2 3 4 2" xfId="22960" xr:uid="{00000000-0005-0000-0000-0000E9590000}"/>
    <cellStyle name="40% - Accent4 2 2 3 4 2 2" xfId="22961" xr:uid="{00000000-0005-0000-0000-0000EA590000}"/>
    <cellStyle name="40% - Accent4 2 2 3 4 2 3" xfId="22962" xr:uid="{00000000-0005-0000-0000-0000EB590000}"/>
    <cellStyle name="40% - Accent4 2 2 3 4 2_OATT calc" xfId="22963" xr:uid="{00000000-0005-0000-0000-0000EC590000}"/>
    <cellStyle name="40% - Accent4 2 2 3 4 3" xfId="22964" xr:uid="{00000000-0005-0000-0000-0000ED590000}"/>
    <cellStyle name="40% - Accent4 2 2 3 4 4" xfId="22965" xr:uid="{00000000-0005-0000-0000-0000EE590000}"/>
    <cellStyle name="40% - Accent4 2 2 3 4 5" xfId="22966" xr:uid="{00000000-0005-0000-0000-0000EF590000}"/>
    <cellStyle name="40% - Accent4 2 2 3 4_OATT calc" xfId="22967" xr:uid="{00000000-0005-0000-0000-0000F0590000}"/>
    <cellStyle name="40% - Accent4 2 2 3 5" xfId="22968" xr:uid="{00000000-0005-0000-0000-0000F1590000}"/>
    <cellStyle name="40% - Accent4 2 2 3 5 2" xfId="22969" xr:uid="{00000000-0005-0000-0000-0000F2590000}"/>
    <cellStyle name="40% - Accent4 2 2 3 5 2 2" xfId="22970" xr:uid="{00000000-0005-0000-0000-0000F3590000}"/>
    <cellStyle name="40% - Accent4 2 2 3 5 2 3" xfId="22971" xr:uid="{00000000-0005-0000-0000-0000F4590000}"/>
    <cellStyle name="40% - Accent4 2 2 3 5 2_OATT calc" xfId="22972" xr:uid="{00000000-0005-0000-0000-0000F5590000}"/>
    <cellStyle name="40% - Accent4 2 2 3 5 3" xfId="22973" xr:uid="{00000000-0005-0000-0000-0000F6590000}"/>
    <cellStyle name="40% - Accent4 2 2 3 5 4" xfId="22974" xr:uid="{00000000-0005-0000-0000-0000F7590000}"/>
    <cellStyle name="40% - Accent4 2 2 3 5_OATT calc" xfId="22975" xr:uid="{00000000-0005-0000-0000-0000F8590000}"/>
    <cellStyle name="40% - Accent4 2 2 3 6" xfId="22976" xr:uid="{00000000-0005-0000-0000-0000F9590000}"/>
    <cellStyle name="40% - Accent4 2 2 3 6 2" xfId="22977" xr:uid="{00000000-0005-0000-0000-0000FA590000}"/>
    <cellStyle name="40% - Accent4 2 2 3 6 3" xfId="22978" xr:uid="{00000000-0005-0000-0000-0000FB590000}"/>
    <cellStyle name="40% - Accent4 2 2 3 6_OATT calc" xfId="22979" xr:uid="{00000000-0005-0000-0000-0000FC590000}"/>
    <cellStyle name="40% - Accent4 2 2 3 7" xfId="22980" xr:uid="{00000000-0005-0000-0000-0000FD590000}"/>
    <cellStyle name="40% - Accent4 2 2 3 8" xfId="22981" xr:uid="{00000000-0005-0000-0000-0000FE590000}"/>
    <cellStyle name="40% - Accent4 2 2 3 9" xfId="22982" xr:uid="{00000000-0005-0000-0000-0000FF590000}"/>
    <cellStyle name="40% - Accent4 2 2 3_OATT calc" xfId="22983" xr:uid="{00000000-0005-0000-0000-0000005A0000}"/>
    <cellStyle name="40% - Accent4 2 2 4" xfId="22984" xr:uid="{00000000-0005-0000-0000-0000015A0000}"/>
    <cellStyle name="40% - Accent4 2 2 4 10" xfId="22985" xr:uid="{00000000-0005-0000-0000-0000025A0000}"/>
    <cellStyle name="40% - Accent4 2 2 4 11" xfId="22986" xr:uid="{00000000-0005-0000-0000-0000035A0000}"/>
    <cellStyle name="40% - Accent4 2 2 4 12" xfId="55385" xr:uid="{00000000-0005-0000-0000-0000045A0000}"/>
    <cellStyle name="40% - Accent4 2 2 4 2" xfId="22987" xr:uid="{00000000-0005-0000-0000-0000055A0000}"/>
    <cellStyle name="40% - Accent4 2 2 4 2 10" xfId="22988" xr:uid="{00000000-0005-0000-0000-0000065A0000}"/>
    <cellStyle name="40% - Accent4 2 2 4 2 11" xfId="22989" xr:uid="{00000000-0005-0000-0000-0000075A0000}"/>
    <cellStyle name="40% - Accent4 2 2 4 2 2" xfId="22990" xr:uid="{00000000-0005-0000-0000-0000085A0000}"/>
    <cellStyle name="40% - Accent4 2 2 4 2 2 2" xfId="22991" xr:uid="{00000000-0005-0000-0000-0000095A0000}"/>
    <cellStyle name="40% - Accent4 2 2 4 2 2 2 2" xfId="22992" xr:uid="{00000000-0005-0000-0000-00000A5A0000}"/>
    <cellStyle name="40% - Accent4 2 2 4 2 2 2 3" xfId="22993" xr:uid="{00000000-0005-0000-0000-00000B5A0000}"/>
    <cellStyle name="40% - Accent4 2 2 4 2 2 2_OATT calc" xfId="22994" xr:uid="{00000000-0005-0000-0000-00000C5A0000}"/>
    <cellStyle name="40% - Accent4 2 2 4 2 2 3" xfId="22995" xr:uid="{00000000-0005-0000-0000-00000D5A0000}"/>
    <cellStyle name="40% - Accent4 2 2 4 2 2 4" xfId="22996" xr:uid="{00000000-0005-0000-0000-00000E5A0000}"/>
    <cellStyle name="40% - Accent4 2 2 4 2 2 5" xfId="22997" xr:uid="{00000000-0005-0000-0000-00000F5A0000}"/>
    <cellStyle name="40% - Accent4 2 2 4 2 2_OATT calc" xfId="22998" xr:uid="{00000000-0005-0000-0000-0000105A0000}"/>
    <cellStyle name="40% - Accent4 2 2 4 2 3" xfId="22999" xr:uid="{00000000-0005-0000-0000-0000115A0000}"/>
    <cellStyle name="40% - Accent4 2 2 4 2 3 2" xfId="23000" xr:uid="{00000000-0005-0000-0000-0000125A0000}"/>
    <cellStyle name="40% - Accent4 2 2 4 2 3 2 2" xfId="23001" xr:uid="{00000000-0005-0000-0000-0000135A0000}"/>
    <cellStyle name="40% - Accent4 2 2 4 2 3 2 3" xfId="23002" xr:uid="{00000000-0005-0000-0000-0000145A0000}"/>
    <cellStyle name="40% - Accent4 2 2 4 2 3 2_OATT calc" xfId="23003" xr:uid="{00000000-0005-0000-0000-0000155A0000}"/>
    <cellStyle name="40% - Accent4 2 2 4 2 3 3" xfId="23004" xr:uid="{00000000-0005-0000-0000-0000165A0000}"/>
    <cellStyle name="40% - Accent4 2 2 4 2 3 4" xfId="23005" xr:uid="{00000000-0005-0000-0000-0000175A0000}"/>
    <cellStyle name="40% - Accent4 2 2 4 2 3_OATT calc" xfId="23006" xr:uid="{00000000-0005-0000-0000-0000185A0000}"/>
    <cellStyle name="40% - Accent4 2 2 4 2 4" xfId="23007" xr:uid="{00000000-0005-0000-0000-0000195A0000}"/>
    <cellStyle name="40% - Accent4 2 2 4 2 4 2" xfId="23008" xr:uid="{00000000-0005-0000-0000-00001A5A0000}"/>
    <cellStyle name="40% - Accent4 2 2 4 2 4 3" xfId="23009" xr:uid="{00000000-0005-0000-0000-00001B5A0000}"/>
    <cellStyle name="40% - Accent4 2 2 4 2 4_OATT calc" xfId="23010" xr:uid="{00000000-0005-0000-0000-00001C5A0000}"/>
    <cellStyle name="40% - Accent4 2 2 4 2 5" xfId="23011" xr:uid="{00000000-0005-0000-0000-00001D5A0000}"/>
    <cellStyle name="40% - Accent4 2 2 4 2 6" xfId="23012" xr:uid="{00000000-0005-0000-0000-00001E5A0000}"/>
    <cellStyle name="40% - Accent4 2 2 4 2 7" xfId="23013" xr:uid="{00000000-0005-0000-0000-00001F5A0000}"/>
    <cellStyle name="40% - Accent4 2 2 4 2 8" xfId="23014" xr:uid="{00000000-0005-0000-0000-0000205A0000}"/>
    <cellStyle name="40% - Accent4 2 2 4 2 9" xfId="23015" xr:uid="{00000000-0005-0000-0000-0000215A0000}"/>
    <cellStyle name="40% - Accent4 2 2 4 2_OATT calc" xfId="23016" xr:uid="{00000000-0005-0000-0000-0000225A0000}"/>
    <cellStyle name="40% - Accent4 2 2 4 3" xfId="23017" xr:uid="{00000000-0005-0000-0000-0000235A0000}"/>
    <cellStyle name="40% - Accent4 2 2 4 3 2" xfId="23018" xr:uid="{00000000-0005-0000-0000-0000245A0000}"/>
    <cellStyle name="40% - Accent4 2 2 4 3 2 2" xfId="23019" xr:uid="{00000000-0005-0000-0000-0000255A0000}"/>
    <cellStyle name="40% - Accent4 2 2 4 3 2 3" xfId="23020" xr:uid="{00000000-0005-0000-0000-0000265A0000}"/>
    <cellStyle name="40% - Accent4 2 2 4 3 2_OATT calc" xfId="23021" xr:uid="{00000000-0005-0000-0000-0000275A0000}"/>
    <cellStyle name="40% - Accent4 2 2 4 3 3" xfId="23022" xr:uid="{00000000-0005-0000-0000-0000285A0000}"/>
    <cellStyle name="40% - Accent4 2 2 4 3 4" xfId="23023" xr:uid="{00000000-0005-0000-0000-0000295A0000}"/>
    <cellStyle name="40% - Accent4 2 2 4 3 5" xfId="23024" xr:uid="{00000000-0005-0000-0000-00002A5A0000}"/>
    <cellStyle name="40% - Accent4 2 2 4 3_OATT calc" xfId="23025" xr:uid="{00000000-0005-0000-0000-00002B5A0000}"/>
    <cellStyle name="40% - Accent4 2 2 4 4" xfId="23026" xr:uid="{00000000-0005-0000-0000-00002C5A0000}"/>
    <cellStyle name="40% - Accent4 2 2 4 4 2" xfId="23027" xr:uid="{00000000-0005-0000-0000-00002D5A0000}"/>
    <cellStyle name="40% - Accent4 2 2 4 4 2 2" xfId="23028" xr:uid="{00000000-0005-0000-0000-00002E5A0000}"/>
    <cellStyle name="40% - Accent4 2 2 4 4 2 3" xfId="23029" xr:uid="{00000000-0005-0000-0000-00002F5A0000}"/>
    <cellStyle name="40% - Accent4 2 2 4 4 2_OATT calc" xfId="23030" xr:uid="{00000000-0005-0000-0000-0000305A0000}"/>
    <cellStyle name="40% - Accent4 2 2 4 4 3" xfId="23031" xr:uid="{00000000-0005-0000-0000-0000315A0000}"/>
    <cellStyle name="40% - Accent4 2 2 4 4 4" xfId="23032" xr:uid="{00000000-0005-0000-0000-0000325A0000}"/>
    <cellStyle name="40% - Accent4 2 2 4 4_OATT calc" xfId="23033" xr:uid="{00000000-0005-0000-0000-0000335A0000}"/>
    <cellStyle name="40% - Accent4 2 2 4 5" xfId="23034" xr:uid="{00000000-0005-0000-0000-0000345A0000}"/>
    <cellStyle name="40% - Accent4 2 2 4 5 2" xfId="23035" xr:uid="{00000000-0005-0000-0000-0000355A0000}"/>
    <cellStyle name="40% - Accent4 2 2 4 5 3" xfId="23036" xr:uid="{00000000-0005-0000-0000-0000365A0000}"/>
    <cellStyle name="40% - Accent4 2 2 4 5_OATT calc" xfId="23037" xr:uid="{00000000-0005-0000-0000-0000375A0000}"/>
    <cellStyle name="40% - Accent4 2 2 4 6" xfId="23038" xr:uid="{00000000-0005-0000-0000-0000385A0000}"/>
    <cellStyle name="40% - Accent4 2 2 4 7" xfId="23039" xr:uid="{00000000-0005-0000-0000-0000395A0000}"/>
    <cellStyle name="40% - Accent4 2 2 4 8" xfId="23040" xr:uid="{00000000-0005-0000-0000-00003A5A0000}"/>
    <cellStyle name="40% - Accent4 2 2 4 9" xfId="23041" xr:uid="{00000000-0005-0000-0000-00003B5A0000}"/>
    <cellStyle name="40% - Accent4 2 2 4_OATT calc" xfId="23042" xr:uid="{00000000-0005-0000-0000-00003C5A0000}"/>
    <cellStyle name="40% - Accent4 2 2 5" xfId="23043" xr:uid="{00000000-0005-0000-0000-00003D5A0000}"/>
    <cellStyle name="40% - Accent4 2 2 5 10" xfId="23044" xr:uid="{00000000-0005-0000-0000-00003E5A0000}"/>
    <cellStyle name="40% - Accent4 2 2 5 11" xfId="23045" xr:uid="{00000000-0005-0000-0000-00003F5A0000}"/>
    <cellStyle name="40% - Accent4 2 2 5 2" xfId="23046" xr:uid="{00000000-0005-0000-0000-0000405A0000}"/>
    <cellStyle name="40% - Accent4 2 2 5 2 2" xfId="23047" xr:uid="{00000000-0005-0000-0000-0000415A0000}"/>
    <cellStyle name="40% - Accent4 2 2 5 2 2 2" xfId="23048" xr:uid="{00000000-0005-0000-0000-0000425A0000}"/>
    <cellStyle name="40% - Accent4 2 2 5 2 2 3" xfId="23049" xr:uid="{00000000-0005-0000-0000-0000435A0000}"/>
    <cellStyle name="40% - Accent4 2 2 5 2 2_OATT calc" xfId="23050" xr:uid="{00000000-0005-0000-0000-0000445A0000}"/>
    <cellStyle name="40% - Accent4 2 2 5 2 3" xfId="23051" xr:uid="{00000000-0005-0000-0000-0000455A0000}"/>
    <cellStyle name="40% - Accent4 2 2 5 2 4" xfId="23052" xr:uid="{00000000-0005-0000-0000-0000465A0000}"/>
    <cellStyle name="40% - Accent4 2 2 5 2 5" xfId="23053" xr:uid="{00000000-0005-0000-0000-0000475A0000}"/>
    <cellStyle name="40% - Accent4 2 2 5 2_OATT calc" xfId="23054" xr:uid="{00000000-0005-0000-0000-0000485A0000}"/>
    <cellStyle name="40% - Accent4 2 2 5 3" xfId="23055" xr:uid="{00000000-0005-0000-0000-0000495A0000}"/>
    <cellStyle name="40% - Accent4 2 2 5 3 2" xfId="23056" xr:uid="{00000000-0005-0000-0000-00004A5A0000}"/>
    <cellStyle name="40% - Accent4 2 2 5 3 2 2" xfId="23057" xr:uid="{00000000-0005-0000-0000-00004B5A0000}"/>
    <cellStyle name="40% - Accent4 2 2 5 3 2 3" xfId="23058" xr:uid="{00000000-0005-0000-0000-00004C5A0000}"/>
    <cellStyle name="40% - Accent4 2 2 5 3 2_OATT calc" xfId="23059" xr:uid="{00000000-0005-0000-0000-00004D5A0000}"/>
    <cellStyle name="40% - Accent4 2 2 5 3 3" xfId="23060" xr:uid="{00000000-0005-0000-0000-00004E5A0000}"/>
    <cellStyle name="40% - Accent4 2 2 5 3 4" xfId="23061" xr:uid="{00000000-0005-0000-0000-00004F5A0000}"/>
    <cellStyle name="40% - Accent4 2 2 5 3_OATT calc" xfId="23062" xr:uid="{00000000-0005-0000-0000-0000505A0000}"/>
    <cellStyle name="40% - Accent4 2 2 5 4" xfId="23063" xr:uid="{00000000-0005-0000-0000-0000515A0000}"/>
    <cellStyle name="40% - Accent4 2 2 5 4 2" xfId="23064" xr:uid="{00000000-0005-0000-0000-0000525A0000}"/>
    <cellStyle name="40% - Accent4 2 2 5 4 3" xfId="23065" xr:uid="{00000000-0005-0000-0000-0000535A0000}"/>
    <cellStyle name="40% - Accent4 2 2 5 4_OATT calc" xfId="23066" xr:uid="{00000000-0005-0000-0000-0000545A0000}"/>
    <cellStyle name="40% - Accent4 2 2 5 5" xfId="23067" xr:uid="{00000000-0005-0000-0000-0000555A0000}"/>
    <cellStyle name="40% - Accent4 2 2 5 6" xfId="23068" xr:uid="{00000000-0005-0000-0000-0000565A0000}"/>
    <cellStyle name="40% - Accent4 2 2 5 7" xfId="23069" xr:uid="{00000000-0005-0000-0000-0000575A0000}"/>
    <cellStyle name="40% - Accent4 2 2 5 8" xfId="23070" xr:uid="{00000000-0005-0000-0000-0000585A0000}"/>
    <cellStyle name="40% - Accent4 2 2 5 9" xfId="23071" xr:uid="{00000000-0005-0000-0000-0000595A0000}"/>
    <cellStyle name="40% - Accent4 2 2 5_OATT calc" xfId="23072" xr:uid="{00000000-0005-0000-0000-00005A5A0000}"/>
    <cellStyle name="40% - Accent4 2 2 6" xfId="23073" xr:uid="{00000000-0005-0000-0000-00005B5A0000}"/>
    <cellStyle name="40% - Accent4 2 2 6 2" xfId="23074" xr:uid="{00000000-0005-0000-0000-00005C5A0000}"/>
    <cellStyle name="40% - Accent4 2 2 6 2 2" xfId="23075" xr:uid="{00000000-0005-0000-0000-00005D5A0000}"/>
    <cellStyle name="40% - Accent4 2 2 6 2 3" xfId="23076" xr:uid="{00000000-0005-0000-0000-00005E5A0000}"/>
    <cellStyle name="40% - Accent4 2 2 6 2_OATT calc" xfId="23077" xr:uid="{00000000-0005-0000-0000-00005F5A0000}"/>
    <cellStyle name="40% - Accent4 2 2 6 3" xfId="23078" xr:uid="{00000000-0005-0000-0000-0000605A0000}"/>
    <cellStyle name="40% - Accent4 2 2 6 4" xfId="23079" xr:uid="{00000000-0005-0000-0000-0000615A0000}"/>
    <cellStyle name="40% - Accent4 2 2 6 5" xfId="23080" xr:uid="{00000000-0005-0000-0000-0000625A0000}"/>
    <cellStyle name="40% - Accent4 2 2 6_OATT calc" xfId="23081" xr:uid="{00000000-0005-0000-0000-0000635A0000}"/>
    <cellStyle name="40% - Accent4 2 2 7" xfId="23082" xr:uid="{00000000-0005-0000-0000-0000645A0000}"/>
    <cellStyle name="40% - Accent4 2 2 7 2" xfId="23083" xr:uid="{00000000-0005-0000-0000-0000655A0000}"/>
    <cellStyle name="40% - Accent4 2 2 7 2 2" xfId="23084" xr:uid="{00000000-0005-0000-0000-0000665A0000}"/>
    <cellStyle name="40% - Accent4 2 2 7 2 3" xfId="23085" xr:uid="{00000000-0005-0000-0000-0000675A0000}"/>
    <cellStyle name="40% - Accent4 2 2 7 2_OATT calc" xfId="23086" xr:uid="{00000000-0005-0000-0000-0000685A0000}"/>
    <cellStyle name="40% - Accent4 2 2 7 3" xfId="23087" xr:uid="{00000000-0005-0000-0000-0000695A0000}"/>
    <cellStyle name="40% - Accent4 2 2 7 4" xfId="23088" xr:uid="{00000000-0005-0000-0000-00006A5A0000}"/>
    <cellStyle name="40% - Accent4 2 2 7_OATT calc" xfId="23089" xr:uid="{00000000-0005-0000-0000-00006B5A0000}"/>
    <cellStyle name="40% - Accent4 2 2 8" xfId="23090" xr:uid="{00000000-0005-0000-0000-00006C5A0000}"/>
    <cellStyle name="40% - Accent4 2 2 8 2" xfId="23091" xr:uid="{00000000-0005-0000-0000-00006D5A0000}"/>
    <cellStyle name="40% - Accent4 2 2 8 2 2" xfId="23092" xr:uid="{00000000-0005-0000-0000-00006E5A0000}"/>
    <cellStyle name="40% - Accent4 2 2 8 2 3" xfId="23093" xr:uid="{00000000-0005-0000-0000-00006F5A0000}"/>
    <cellStyle name="40% - Accent4 2 2 8 2_OATT calc" xfId="23094" xr:uid="{00000000-0005-0000-0000-0000705A0000}"/>
    <cellStyle name="40% - Accent4 2 2 8 3" xfId="23095" xr:uid="{00000000-0005-0000-0000-0000715A0000}"/>
    <cellStyle name="40% - Accent4 2 2 8 4" xfId="23096" xr:uid="{00000000-0005-0000-0000-0000725A0000}"/>
    <cellStyle name="40% - Accent4 2 2 8_OATT calc" xfId="23097" xr:uid="{00000000-0005-0000-0000-0000735A0000}"/>
    <cellStyle name="40% - Accent4 2 2 9" xfId="23098" xr:uid="{00000000-0005-0000-0000-0000745A0000}"/>
    <cellStyle name="40% - Accent4 2 2 9 2" xfId="23099" xr:uid="{00000000-0005-0000-0000-0000755A0000}"/>
    <cellStyle name="40% - Accent4 2 2 9 3" xfId="23100" xr:uid="{00000000-0005-0000-0000-0000765A0000}"/>
    <cellStyle name="40% - Accent4 2 2 9_OATT calc" xfId="23101" xr:uid="{00000000-0005-0000-0000-0000775A0000}"/>
    <cellStyle name="40% - Accent4 2 2_OATT calc" xfId="23102" xr:uid="{00000000-0005-0000-0000-0000785A0000}"/>
    <cellStyle name="40% - Accent4 2 3" xfId="23103" xr:uid="{00000000-0005-0000-0000-0000795A0000}"/>
    <cellStyle name="40% - Accent4 2 3 2" xfId="23104" xr:uid="{00000000-0005-0000-0000-00007A5A0000}"/>
    <cellStyle name="40% - Accent4 2 3_OATT calc" xfId="23105" xr:uid="{00000000-0005-0000-0000-00007B5A0000}"/>
    <cellStyle name="40% - Accent4 2 4" xfId="23106" xr:uid="{00000000-0005-0000-0000-00007C5A0000}"/>
    <cellStyle name="40% - Accent4 2 4 10" xfId="23107" xr:uid="{00000000-0005-0000-0000-00007D5A0000}"/>
    <cellStyle name="40% - Accent4 2 4 11" xfId="23108" xr:uid="{00000000-0005-0000-0000-00007E5A0000}"/>
    <cellStyle name="40% - Accent4 2 4 12" xfId="23109" xr:uid="{00000000-0005-0000-0000-00007F5A0000}"/>
    <cellStyle name="40% - Accent4 2 4 2" xfId="23110" xr:uid="{00000000-0005-0000-0000-0000805A0000}"/>
    <cellStyle name="40% - Accent4 2 4 2 10" xfId="23111" xr:uid="{00000000-0005-0000-0000-0000815A0000}"/>
    <cellStyle name="40% - Accent4 2 4 2 11" xfId="23112" xr:uid="{00000000-0005-0000-0000-0000825A0000}"/>
    <cellStyle name="40% - Accent4 2 4 2 2" xfId="23113" xr:uid="{00000000-0005-0000-0000-0000835A0000}"/>
    <cellStyle name="40% - Accent4 2 4 2 2 10" xfId="23114" xr:uid="{00000000-0005-0000-0000-0000845A0000}"/>
    <cellStyle name="40% - Accent4 2 4 2 2 11" xfId="23115" xr:uid="{00000000-0005-0000-0000-0000855A0000}"/>
    <cellStyle name="40% - Accent4 2 4 2 2 2" xfId="23116" xr:uid="{00000000-0005-0000-0000-0000865A0000}"/>
    <cellStyle name="40% - Accent4 2 4 2 2 2 2" xfId="23117" xr:uid="{00000000-0005-0000-0000-0000875A0000}"/>
    <cellStyle name="40% - Accent4 2 4 2 2 2 2 2" xfId="23118" xr:uid="{00000000-0005-0000-0000-0000885A0000}"/>
    <cellStyle name="40% - Accent4 2 4 2 2 2 2 3" xfId="23119" xr:uid="{00000000-0005-0000-0000-0000895A0000}"/>
    <cellStyle name="40% - Accent4 2 4 2 2 2 2_OATT calc" xfId="23120" xr:uid="{00000000-0005-0000-0000-00008A5A0000}"/>
    <cellStyle name="40% - Accent4 2 4 2 2 2 3" xfId="23121" xr:uid="{00000000-0005-0000-0000-00008B5A0000}"/>
    <cellStyle name="40% - Accent4 2 4 2 2 2 4" xfId="23122" xr:uid="{00000000-0005-0000-0000-00008C5A0000}"/>
    <cellStyle name="40% - Accent4 2 4 2 2 2 5" xfId="23123" xr:uid="{00000000-0005-0000-0000-00008D5A0000}"/>
    <cellStyle name="40% - Accent4 2 4 2 2 2_OATT calc" xfId="23124" xr:uid="{00000000-0005-0000-0000-00008E5A0000}"/>
    <cellStyle name="40% - Accent4 2 4 2 2 3" xfId="23125" xr:uid="{00000000-0005-0000-0000-00008F5A0000}"/>
    <cellStyle name="40% - Accent4 2 4 2 2 3 2" xfId="23126" xr:uid="{00000000-0005-0000-0000-0000905A0000}"/>
    <cellStyle name="40% - Accent4 2 4 2 2 3 2 2" xfId="23127" xr:uid="{00000000-0005-0000-0000-0000915A0000}"/>
    <cellStyle name="40% - Accent4 2 4 2 2 3 2 3" xfId="23128" xr:uid="{00000000-0005-0000-0000-0000925A0000}"/>
    <cellStyle name="40% - Accent4 2 4 2 2 3 2_OATT calc" xfId="23129" xr:uid="{00000000-0005-0000-0000-0000935A0000}"/>
    <cellStyle name="40% - Accent4 2 4 2 2 3 3" xfId="23130" xr:uid="{00000000-0005-0000-0000-0000945A0000}"/>
    <cellStyle name="40% - Accent4 2 4 2 2 3 4" xfId="23131" xr:uid="{00000000-0005-0000-0000-0000955A0000}"/>
    <cellStyle name="40% - Accent4 2 4 2 2 3_OATT calc" xfId="23132" xr:uid="{00000000-0005-0000-0000-0000965A0000}"/>
    <cellStyle name="40% - Accent4 2 4 2 2 4" xfId="23133" xr:uid="{00000000-0005-0000-0000-0000975A0000}"/>
    <cellStyle name="40% - Accent4 2 4 2 2 4 2" xfId="23134" xr:uid="{00000000-0005-0000-0000-0000985A0000}"/>
    <cellStyle name="40% - Accent4 2 4 2 2 4 3" xfId="23135" xr:uid="{00000000-0005-0000-0000-0000995A0000}"/>
    <cellStyle name="40% - Accent4 2 4 2 2 4_OATT calc" xfId="23136" xr:uid="{00000000-0005-0000-0000-00009A5A0000}"/>
    <cellStyle name="40% - Accent4 2 4 2 2 5" xfId="23137" xr:uid="{00000000-0005-0000-0000-00009B5A0000}"/>
    <cellStyle name="40% - Accent4 2 4 2 2 6" xfId="23138" xr:uid="{00000000-0005-0000-0000-00009C5A0000}"/>
    <cellStyle name="40% - Accent4 2 4 2 2 7" xfId="23139" xr:uid="{00000000-0005-0000-0000-00009D5A0000}"/>
    <cellStyle name="40% - Accent4 2 4 2 2 8" xfId="23140" xr:uid="{00000000-0005-0000-0000-00009E5A0000}"/>
    <cellStyle name="40% - Accent4 2 4 2 2 9" xfId="23141" xr:uid="{00000000-0005-0000-0000-00009F5A0000}"/>
    <cellStyle name="40% - Accent4 2 4 2 2_OATT calc" xfId="23142" xr:uid="{00000000-0005-0000-0000-0000A05A0000}"/>
    <cellStyle name="40% - Accent4 2 4 2 3" xfId="23143" xr:uid="{00000000-0005-0000-0000-0000A15A0000}"/>
    <cellStyle name="40% - Accent4 2 4 2 3 2" xfId="23144" xr:uid="{00000000-0005-0000-0000-0000A25A0000}"/>
    <cellStyle name="40% - Accent4 2 4 2 3 2 2" xfId="23145" xr:uid="{00000000-0005-0000-0000-0000A35A0000}"/>
    <cellStyle name="40% - Accent4 2 4 2 3 2 3" xfId="23146" xr:uid="{00000000-0005-0000-0000-0000A45A0000}"/>
    <cellStyle name="40% - Accent4 2 4 2 3 2_OATT calc" xfId="23147" xr:uid="{00000000-0005-0000-0000-0000A55A0000}"/>
    <cellStyle name="40% - Accent4 2 4 2 3 3" xfId="23148" xr:uid="{00000000-0005-0000-0000-0000A65A0000}"/>
    <cellStyle name="40% - Accent4 2 4 2 3 4" xfId="23149" xr:uid="{00000000-0005-0000-0000-0000A75A0000}"/>
    <cellStyle name="40% - Accent4 2 4 2 3 5" xfId="23150" xr:uid="{00000000-0005-0000-0000-0000A85A0000}"/>
    <cellStyle name="40% - Accent4 2 4 2 3_OATT calc" xfId="23151" xr:uid="{00000000-0005-0000-0000-0000A95A0000}"/>
    <cellStyle name="40% - Accent4 2 4 2 4" xfId="23152" xr:uid="{00000000-0005-0000-0000-0000AA5A0000}"/>
    <cellStyle name="40% - Accent4 2 4 2 4 2" xfId="23153" xr:uid="{00000000-0005-0000-0000-0000AB5A0000}"/>
    <cellStyle name="40% - Accent4 2 4 2 4 2 2" xfId="23154" xr:uid="{00000000-0005-0000-0000-0000AC5A0000}"/>
    <cellStyle name="40% - Accent4 2 4 2 4 2 3" xfId="23155" xr:uid="{00000000-0005-0000-0000-0000AD5A0000}"/>
    <cellStyle name="40% - Accent4 2 4 2 4 2_OATT calc" xfId="23156" xr:uid="{00000000-0005-0000-0000-0000AE5A0000}"/>
    <cellStyle name="40% - Accent4 2 4 2 4 3" xfId="23157" xr:uid="{00000000-0005-0000-0000-0000AF5A0000}"/>
    <cellStyle name="40% - Accent4 2 4 2 4 4" xfId="23158" xr:uid="{00000000-0005-0000-0000-0000B05A0000}"/>
    <cellStyle name="40% - Accent4 2 4 2 4_OATT calc" xfId="23159" xr:uid="{00000000-0005-0000-0000-0000B15A0000}"/>
    <cellStyle name="40% - Accent4 2 4 2 5" xfId="23160" xr:uid="{00000000-0005-0000-0000-0000B25A0000}"/>
    <cellStyle name="40% - Accent4 2 4 2 5 2" xfId="23161" xr:uid="{00000000-0005-0000-0000-0000B35A0000}"/>
    <cellStyle name="40% - Accent4 2 4 2 5 3" xfId="23162" xr:uid="{00000000-0005-0000-0000-0000B45A0000}"/>
    <cellStyle name="40% - Accent4 2 4 2 5_OATT calc" xfId="23163" xr:uid="{00000000-0005-0000-0000-0000B55A0000}"/>
    <cellStyle name="40% - Accent4 2 4 2 6" xfId="23164" xr:uid="{00000000-0005-0000-0000-0000B65A0000}"/>
    <cellStyle name="40% - Accent4 2 4 2 7" xfId="23165" xr:uid="{00000000-0005-0000-0000-0000B75A0000}"/>
    <cellStyle name="40% - Accent4 2 4 2 8" xfId="23166" xr:uid="{00000000-0005-0000-0000-0000B85A0000}"/>
    <cellStyle name="40% - Accent4 2 4 2 9" xfId="23167" xr:uid="{00000000-0005-0000-0000-0000B95A0000}"/>
    <cellStyle name="40% - Accent4 2 4 2_OATT calc" xfId="23168" xr:uid="{00000000-0005-0000-0000-0000BA5A0000}"/>
    <cellStyle name="40% - Accent4 2 4 3" xfId="23169" xr:uid="{00000000-0005-0000-0000-0000BB5A0000}"/>
    <cellStyle name="40% - Accent4 2 4 3 10" xfId="23170" xr:uid="{00000000-0005-0000-0000-0000BC5A0000}"/>
    <cellStyle name="40% - Accent4 2 4 3 11" xfId="23171" xr:uid="{00000000-0005-0000-0000-0000BD5A0000}"/>
    <cellStyle name="40% - Accent4 2 4 3 2" xfId="23172" xr:uid="{00000000-0005-0000-0000-0000BE5A0000}"/>
    <cellStyle name="40% - Accent4 2 4 3 2 2" xfId="23173" xr:uid="{00000000-0005-0000-0000-0000BF5A0000}"/>
    <cellStyle name="40% - Accent4 2 4 3 2 2 2" xfId="23174" xr:uid="{00000000-0005-0000-0000-0000C05A0000}"/>
    <cellStyle name="40% - Accent4 2 4 3 2 2 3" xfId="23175" xr:uid="{00000000-0005-0000-0000-0000C15A0000}"/>
    <cellStyle name="40% - Accent4 2 4 3 2 2_OATT calc" xfId="23176" xr:uid="{00000000-0005-0000-0000-0000C25A0000}"/>
    <cellStyle name="40% - Accent4 2 4 3 2 3" xfId="23177" xr:uid="{00000000-0005-0000-0000-0000C35A0000}"/>
    <cellStyle name="40% - Accent4 2 4 3 2 4" xfId="23178" xr:uid="{00000000-0005-0000-0000-0000C45A0000}"/>
    <cellStyle name="40% - Accent4 2 4 3 2 5" xfId="23179" xr:uid="{00000000-0005-0000-0000-0000C55A0000}"/>
    <cellStyle name="40% - Accent4 2 4 3 2_OATT calc" xfId="23180" xr:uid="{00000000-0005-0000-0000-0000C65A0000}"/>
    <cellStyle name="40% - Accent4 2 4 3 3" xfId="23181" xr:uid="{00000000-0005-0000-0000-0000C75A0000}"/>
    <cellStyle name="40% - Accent4 2 4 3 3 2" xfId="23182" xr:uid="{00000000-0005-0000-0000-0000C85A0000}"/>
    <cellStyle name="40% - Accent4 2 4 3 3 2 2" xfId="23183" xr:uid="{00000000-0005-0000-0000-0000C95A0000}"/>
    <cellStyle name="40% - Accent4 2 4 3 3 2 3" xfId="23184" xr:uid="{00000000-0005-0000-0000-0000CA5A0000}"/>
    <cellStyle name="40% - Accent4 2 4 3 3 2_OATT calc" xfId="23185" xr:uid="{00000000-0005-0000-0000-0000CB5A0000}"/>
    <cellStyle name="40% - Accent4 2 4 3 3 3" xfId="23186" xr:uid="{00000000-0005-0000-0000-0000CC5A0000}"/>
    <cellStyle name="40% - Accent4 2 4 3 3 4" xfId="23187" xr:uid="{00000000-0005-0000-0000-0000CD5A0000}"/>
    <cellStyle name="40% - Accent4 2 4 3 3_OATT calc" xfId="23188" xr:uid="{00000000-0005-0000-0000-0000CE5A0000}"/>
    <cellStyle name="40% - Accent4 2 4 3 4" xfId="23189" xr:uid="{00000000-0005-0000-0000-0000CF5A0000}"/>
    <cellStyle name="40% - Accent4 2 4 3 4 2" xfId="23190" xr:uid="{00000000-0005-0000-0000-0000D05A0000}"/>
    <cellStyle name="40% - Accent4 2 4 3 4 3" xfId="23191" xr:uid="{00000000-0005-0000-0000-0000D15A0000}"/>
    <cellStyle name="40% - Accent4 2 4 3 4_OATT calc" xfId="23192" xr:uid="{00000000-0005-0000-0000-0000D25A0000}"/>
    <cellStyle name="40% - Accent4 2 4 3 5" xfId="23193" xr:uid="{00000000-0005-0000-0000-0000D35A0000}"/>
    <cellStyle name="40% - Accent4 2 4 3 6" xfId="23194" xr:uid="{00000000-0005-0000-0000-0000D45A0000}"/>
    <cellStyle name="40% - Accent4 2 4 3 7" xfId="23195" xr:uid="{00000000-0005-0000-0000-0000D55A0000}"/>
    <cellStyle name="40% - Accent4 2 4 3 8" xfId="23196" xr:uid="{00000000-0005-0000-0000-0000D65A0000}"/>
    <cellStyle name="40% - Accent4 2 4 3 9" xfId="23197" xr:uid="{00000000-0005-0000-0000-0000D75A0000}"/>
    <cellStyle name="40% - Accent4 2 4 3_OATT calc" xfId="23198" xr:uid="{00000000-0005-0000-0000-0000D85A0000}"/>
    <cellStyle name="40% - Accent4 2 4 4" xfId="23199" xr:uid="{00000000-0005-0000-0000-0000D95A0000}"/>
    <cellStyle name="40% - Accent4 2 4 4 2" xfId="23200" xr:uid="{00000000-0005-0000-0000-0000DA5A0000}"/>
    <cellStyle name="40% - Accent4 2 4 4 2 2" xfId="23201" xr:uid="{00000000-0005-0000-0000-0000DB5A0000}"/>
    <cellStyle name="40% - Accent4 2 4 4 2 3" xfId="23202" xr:uid="{00000000-0005-0000-0000-0000DC5A0000}"/>
    <cellStyle name="40% - Accent4 2 4 4 2_OATT calc" xfId="23203" xr:uid="{00000000-0005-0000-0000-0000DD5A0000}"/>
    <cellStyle name="40% - Accent4 2 4 4 3" xfId="23204" xr:uid="{00000000-0005-0000-0000-0000DE5A0000}"/>
    <cellStyle name="40% - Accent4 2 4 4 4" xfId="23205" xr:uid="{00000000-0005-0000-0000-0000DF5A0000}"/>
    <cellStyle name="40% - Accent4 2 4 4 5" xfId="23206" xr:uid="{00000000-0005-0000-0000-0000E05A0000}"/>
    <cellStyle name="40% - Accent4 2 4 4_OATT calc" xfId="23207" xr:uid="{00000000-0005-0000-0000-0000E15A0000}"/>
    <cellStyle name="40% - Accent4 2 4 5" xfId="23208" xr:uid="{00000000-0005-0000-0000-0000E25A0000}"/>
    <cellStyle name="40% - Accent4 2 4 5 2" xfId="23209" xr:uid="{00000000-0005-0000-0000-0000E35A0000}"/>
    <cellStyle name="40% - Accent4 2 4 5 2 2" xfId="23210" xr:uid="{00000000-0005-0000-0000-0000E45A0000}"/>
    <cellStyle name="40% - Accent4 2 4 5 2 3" xfId="23211" xr:uid="{00000000-0005-0000-0000-0000E55A0000}"/>
    <cellStyle name="40% - Accent4 2 4 5 2_OATT calc" xfId="23212" xr:uid="{00000000-0005-0000-0000-0000E65A0000}"/>
    <cellStyle name="40% - Accent4 2 4 5 3" xfId="23213" xr:uid="{00000000-0005-0000-0000-0000E75A0000}"/>
    <cellStyle name="40% - Accent4 2 4 5 4" xfId="23214" xr:uid="{00000000-0005-0000-0000-0000E85A0000}"/>
    <cellStyle name="40% - Accent4 2 4 5_OATT calc" xfId="23215" xr:uid="{00000000-0005-0000-0000-0000E95A0000}"/>
    <cellStyle name="40% - Accent4 2 4 6" xfId="23216" xr:uid="{00000000-0005-0000-0000-0000EA5A0000}"/>
    <cellStyle name="40% - Accent4 2 4 6 2" xfId="23217" xr:uid="{00000000-0005-0000-0000-0000EB5A0000}"/>
    <cellStyle name="40% - Accent4 2 4 6 3" xfId="23218" xr:uid="{00000000-0005-0000-0000-0000EC5A0000}"/>
    <cellStyle name="40% - Accent4 2 4 6_OATT calc" xfId="23219" xr:uid="{00000000-0005-0000-0000-0000ED5A0000}"/>
    <cellStyle name="40% - Accent4 2 4 7" xfId="23220" xr:uid="{00000000-0005-0000-0000-0000EE5A0000}"/>
    <cellStyle name="40% - Accent4 2 4 8" xfId="23221" xr:uid="{00000000-0005-0000-0000-0000EF5A0000}"/>
    <cellStyle name="40% - Accent4 2 4 9" xfId="23222" xr:uid="{00000000-0005-0000-0000-0000F05A0000}"/>
    <cellStyle name="40% - Accent4 2 4_OATT calc" xfId="23223" xr:uid="{00000000-0005-0000-0000-0000F15A0000}"/>
    <cellStyle name="40% - Accent4 2 5" xfId="23224" xr:uid="{00000000-0005-0000-0000-0000F25A0000}"/>
    <cellStyle name="40% - Accent4 2 5 2" xfId="23225" xr:uid="{00000000-0005-0000-0000-0000F35A0000}"/>
    <cellStyle name="40% - Accent4 2 5 2 2" xfId="23226" xr:uid="{00000000-0005-0000-0000-0000F45A0000}"/>
    <cellStyle name="40% - Accent4 2 5 2 3" xfId="23227" xr:uid="{00000000-0005-0000-0000-0000F55A0000}"/>
    <cellStyle name="40% - Accent4 2 5 2_OATT calc" xfId="23228" xr:uid="{00000000-0005-0000-0000-0000F65A0000}"/>
    <cellStyle name="40% - Accent4 2 5 3" xfId="23229" xr:uid="{00000000-0005-0000-0000-0000F75A0000}"/>
    <cellStyle name="40% - Accent4 2 5 4" xfId="23230" xr:uid="{00000000-0005-0000-0000-0000F85A0000}"/>
    <cellStyle name="40% - Accent4 2 5 5" xfId="23231" xr:uid="{00000000-0005-0000-0000-0000F95A0000}"/>
    <cellStyle name="40% - Accent4 2 5_OATT calc" xfId="23232" xr:uid="{00000000-0005-0000-0000-0000FA5A0000}"/>
    <cellStyle name="40% - Accent4 2 6" xfId="23233" xr:uid="{00000000-0005-0000-0000-0000FB5A0000}"/>
    <cellStyle name="40% - Accent4 2 6 2" xfId="23234" xr:uid="{00000000-0005-0000-0000-0000FC5A0000}"/>
    <cellStyle name="40% - Accent4 2 6 2 2" xfId="23235" xr:uid="{00000000-0005-0000-0000-0000FD5A0000}"/>
    <cellStyle name="40% - Accent4 2 6 2 3" xfId="23236" xr:uid="{00000000-0005-0000-0000-0000FE5A0000}"/>
    <cellStyle name="40% - Accent4 2 6 2_OATT calc" xfId="23237" xr:uid="{00000000-0005-0000-0000-0000FF5A0000}"/>
    <cellStyle name="40% - Accent4 2 6 3" xfId="23238" xr:uid="{00000000-0005-0000-0000-0000005B0000}"/>
    <cellStyle name="40% - Accent4 2 6 4" xfId="23239" xr:uid="{00000000-0005-0000-0000-0000015B0000}"/>
    <cellStyle name="40% - Accent4 2 6_OATT calc" xfId="23240" xr:uid="{00000000-0005-0000-0000-0000025B0000}"/>
    <cellStyle name="40% - Accent4 2 7" xfId="23241" xr:uid="{00000000-0005-0000-0000-0000035B0000}"/>
    <cellStyle name="40% - Accent4 2 7 2" xfId="23242" xr:uid="{00000000-0005-0000-0000-0000045B0000}"/>
    <cellStyle name="40% - Accent4 2 7 3" xfId="23243" xr:uid="{00000000-0005-0000-0000-0000055B0000}"/>
    <cellStyle name="40% - Accent4 2 7_OATT calc" xfId="23244" xr:uid="{00000000-0005-0000-0000-0000065B0000}"/>
    <cellStyle name="40% - Accent4 2 8" xfId="23245" xr:uid="{00000000-0005-0000-0000-0000075B0000}"/>
    <cellStyle name="40% - Accent4 2 9" xfId="23246" xr:uid="{00000000-0005-0000-0000-0000085B0000}"/>
    <cellStyle name="40% - Accent4 2_OATT calc" xfId="23247" xr:uid="{00000000-0005-0000-0000-0000095B0000}"/>
    <cellStyle name="40% - Accent4 20" xfId="23248" xr:uid="{00000000-0005-0000-0000-00000A5B0000}"/>
    <cellStyle name="40% - Accent4 3" xfId="23249" xr:uid="{00000000-0005-0000-0000-00000B5B0000}"/>
    <cellStyle name="40% - Accent4 3 10" xfId="23250" xr:uid="{00000000-0005-0000-0000-00000C5B0000}"/>
    <cellStyle name="40% - Accent4 3 11" xfId="23251" xr:uid="{00000000-0005-0000-0000-00000D5B0000}"/>
    <cellStyle name="40% - Accent4 3 12" xfId="23252" xr:uid="{00000000-0005-0000-0000-00000E5B0000}"/>
    <cellStyle name="40% - Accent4 3 13" xfId="23253" xr:uid="{00000000-0005-0000-0000-00000F5B0000}"/>
    <cellStyle name="40% - Accent4 3 14" xfId="23254" xr:uid="{00000000-0005-0000-0000-0000105B0000}"/>
    <cellStyle name="40% - Accent4 3 15" xfId="23255" xr:uid="{00000000-0005-0000-0000-0000115B0000}"/>
    <cellStyle name="40% - Accent4 3 16" xfId="23256" xr:uid="{00000000-0005-0000-0000-0000125B0000}"/>
    <cellStyle name="40% - Accent4 3 17" xfId="55183" xr:uid="{00000000-0005-0000-0000-0000135B0000}"/>
    <cellStyle name="40% - Accent4 3 18" xfId="55386" xr:uid="{00000000-0005-0000-0000-0000145B0000}"/>
    <cellStyle name="40% - Accent4 3 2" xfId="23257" xr:uid="{00000000-0005-0000-0000-0000155B0000}"/>
    <cellStyle name="40% - Accent4 3 2 10" xfId="23258" xr:uid="{00000000-0005-0000-0000-0000165B0000}"/>
    <cellStyle name="40% - Accent4 3 2 11" xfId="23259" xr:uid="{00000000-0005-0000-0000-0000175B0000}"/>
    <cellStyle name="40% - Accent4 3 2 12" xfId="23260" xr:uid="{00000000-0005-0000-0000-0000185B0000}"/>
    <cellStyle name="40% - Accent4 3 2 13" xfId="23261" xr:uid="{00000000-0005-0000-0000-0000195B0000}"/>
    <cellStyle name="40% - Accent4 3 2 14" xfId="23262" xr:uid="{00000000-0005-0000-0000-00001A5B0000}"/>
    <cellStyle name="40% - Accent4 3 2 2" xfId="23263" xr:uid="{00000000-0005-0000-0000-00001B5B0000}"/>
    <cellStyle name="40% - Accent4 3 2 2 10" xfId="23264" xr:uid="{00000000-0005-0000-0000-00001C5B0000}"/>
    <cellStyle name="40% - Accent4 3 2 2 11" xfId="23265" xr:uid="{00000000-0005-0000-0000-00001D5B0000}"/>
    <cellStyle name="40% - Accent4 3 2 2 12" xfId="23266" xr:uid="{00000000-0005-0000-0000-00001E5B0000}"/>
    <cellStyle name="40% - Accent4 3 2 2 2" xfId="23267" xr:uid="{00000000-0005-0000-0000-00001F5B0000}"/>
    <cellStyle name="40% - Accent4 3 2 2 2 10" xfId="23268" xr:uid="{00000000-0005-0000-0000-0000205B0000}"/>
    <cellStyle name="40% - Accent4 3 2 2 2 11" xfId="23269" xr:uid="{00000000-0005-0000-0000-0000215B0000}"/>
    <cellStyle name="40% - Accent4 3 2 2 2 2" xfId="23270" xr:uid="{00000000-0005-0000-0000-0000225B0000}"/>
    <cellStyle name="40% - Accent4 3 2 2 2 2 10" xfId="23271" xr:uid="{00000000-0005-0000-0000-0000235B0000}"/>
    <cellStyle name="40% - Accent4 3 2 2 2 2 11" xfId="23272" xr:uid="{00000000-0005-0000-0000-0000245B0000}"/>
    <cellStyle name="40% - Accent4 3 2 2 2 2 2" xfId="23273" xr:uid="{00000000-0005-0000-0000-0000255B0000}"/>
    <cellStyle name="40% - Accent4 3 2 2 2 2 2 2" xfId="23274" xr:uid="{00000000-0005-0000-0000-0000265B0000}"/>
    <cellStyle name="40% - Accent4 3 2 2 2 2 2 2 2" xfId="23275" xr:uid="{00000000-0005-0000-0000-0000275B0000}"/>
    <cellStyle name="40% - Accent4 3 2 2 2 2 2 2 3" xfId="23276" xr:uid="{00000000-0005-0000-0000-0000285B0000}"/>
    <cellStyle name="40% - Accent4 3 2 2 2 2 2 2_OATT calc" xfId="23277" xr:uid="{00000000-0005-0000-0000-0000295B0000}"/>
    <cellStyle name="40% - Accent4 3 2 2 2 2 2 3" xfId="23278" xr:uid="{00000000-0005-0000-0000-00002A5B0000}"/>
    <cellStyle name="40% - Accent4 3 2 2 2 2 2 4" xfId="23279" xr:uid="{00000000-0005-0000-0000-00002B5B0000}"/>
    <cellStyle name="40% - Accent4 3 2 2 2 2 2 5" xfId="23280" xr:uid="{00000000-0005-0000-0000-00002C5B0000}"/>
    <cellStyle name="40% - Accent4 3 2 2 2 2 2_OATT calc" xfId="23281" xr:uid="{00000000-0005-0000-0000-00002D5B0000}"/>
    <cellStyle name="40% - Accent4 3 2 2 2 2 3" xfId="23282" xr:uid="{00000000-0005-0000-0000-00002E5B0000}"/>
    <cellStyle name="40% - Accent4 3 2 2 2 2 3 2" xfId="23283" xr:uid="{00000000-0005-0000-0000-00002F5B0000}"/>
    <cellStyle name="40% - Accent4 3 2 2 2 2 3 2 2" xfId="23284" xr:uid="{00000000-0005-0000-0000-0000305B0000}"/>
    <cellStyle name="40% - Accent4 3 2 2 2 2 3 2 3" xfId="23285" xr:uid="{00000000-0005-0000-0000-0000315B0000}"/>
    <cellStyle name="40% - Accent4 3 2 2 2 2 3 2_OATT calc" xfId="23286" xr:uid="{00000000-0005-0000-0000-0000325B0000}"/>
    <cellStyle name="40% - Accent4 3 2 2 2 2 3 3" xfId="23287" xr:uid="{00000000-0005-0000-0000-0000335B0000}"/>
    <cellStyle name="40% - Accent4 3 2 2 2 2 3 4" xfId="23288" xr:uid="{00000000-0005-0000-0000-0000345B0000}"/>
    <cellStyle name="40% - Accent4 3 2 2 2 2 3_OATT calc" xfId="23289" xr:uid="{00000000-0005-0000-0000-0000355B0000}"/>
    <cellStyle name="40% - Accent4 3 2 2 2 2 4" xfId="23290" xr:uid="{00000000-0005-0000-0000-0000365B0000}"/>
    <cellStyle name="40% - Accent4 3 2 2 2 2 4 2" xfId="23291" xr:uid="{00000000-0005-0000-0000-0000375B0000}"/>
    <cellStyle name="40% - Accent4 3 2 2 2 2 4 3" xfId="23292" xr:uid="{00000000-0005-0000-0000-0000385B0000}"/>
    <cellStyle name="40% - Accent4 3 2 2 2 2 4_OATT calc" xfId="23293" xr:uid="{00000000-0005-0000-0000-0000395B0000}"/>
    <cellStyle name="40% - Accent4 3 2 2 2 2 5" xfId="23294" xr:uid="{00000000-0005-0000-0000-00003A5B0000}"/>
    <cellStyle name="40% - Accent4 3 2 2 2 2 6" xfId="23295" xr:uid="{00000000-0005-0000-0000-00003B5B0000}"/>
    <cellStyle name="40% - Accent4 3 2 2 2 2 7" xfId="23296" xr:uid="{00000000-0005-0000-0000-00003C5B0000}"/>
    <cellStyle name="40% - Accent4 3 2 2 2 2 8" xfId="23297" xr:uid="{00000000-0005-0000-0000-00003D5B0000}"/>
    <cellStyle name="40% - Accent4 3 2 2 2 2 9" xfId="23298" xr:uid="{00000000-0005-0000-0000-00003E5B0000}"/>
    <cellStyle name="40% - Accent4 3 2 2 2 2_OATT calc" xfId="23299" xr:uid="{00000000-0005-0000-0000-00003F5B0000}"/>
    <cellStyle name="40% - Accent4 3 2 2 2 3" xfId="23300" xr:uid="{00000000-0005-0000-0000-0000405B0000}"/>
    <cellStyle name="40% - Accent4 3 2 2 2 3 2" xfId="23301" xr:uid="{00000000-0005-0000-0000-0000415B0000}"/>
    <cellStyle name="40% - Accent4 3 2 2 2 3 2 2" xfId="23302" xr:uid="{00000000-0005-0000-0000-0000425B0000}"/>
    <cellStyle name="40% - Accent4 3 2 2 2 3 2 3" xfId="23303" xr:uid="{00000000-0005-0000-0000-0000435B0000}"/>
    <cellStyle name="40% - Accent4 3 2 2 2 3 2_OATT calc" xfId="23304" xr:uid="{00000000-0005-0000-0000-0000445B0000}"/>
    <cellStyle name="40% - Accent4 3 2 2 2 3 3" xfId="23305" xr:uid="{00000000-0005-0000-0000-0000455B0000}"/>
    <cellStyle name="40% - Accent4 3 2 2 2 3 4" xfId="23306" xr:uid="{00000000-0005-0000-0000-0000465B0000}"/>
    <cellStyle name="40% - Accent4 3 2 2 2 3 5" xfId="23307" xr:uid="{00000000-0005-0000-0000-0000475B0000}"/>
    <cellStyle name="40% - Accent4 3 2 2 2 3_OATT calc" xfId="23308" xr:uid="{00000000-0005-0000-0000-0000485B0000}"/>
    <cellStyle name="40% - Accent4 3 2 2 2 4" xfId="23309" xr:uid="{00000000-0005-0000-0000-0000495B0000}"/>
    <cellStyle name="40% - Accent4 3 2 2 2 4 2" xfId="23310" xr:uid="{00000000-0005-0000-0000-00004A5B0000}"/>
    <cellStyle name="40% - Accent4 3 2 2 2 4 2 2" xfId="23311" xr:uid="{00000000-0005-0000-0000-00004B5B0000}"/>
    <cellStyle name="40% - Accent4 3 2 2 2 4 2 3" xfId="23312" xr:uid="{00000000-0005-0000-0000-00004C5B0000}"/>
    <cellStyle name="40% - Accent4 3 2 2 2 4 2_OATT calc" xfId="23313" xr:uid="{00000000-0005-0000-0000-00004D5B0000}"/>
    <cellStyle name="40% - Accent4 3 2 2 2 4 3" xfId="23314" xr:uid="{00000000-0005-0000-0000-00004E5B0000}"/>
    <cellStyle name="40% - Accent4 3 2 2 2 4 4" xfId="23315" xr:uid="{00000000-0005-0000-0000-00004F5B0000}"/>
    <cellStyle name="40% - Accent4 3 2 2 2 4_OATT calc" xfId="23316" xr:uid="{00000000-0005-0000-0000-0000505B0000}"/>
    <cellStyle name="40% - Accent4 3 2 2 2 5" xfId="23317" xr:uid="{00000000-0005-0000-0000-0000515B0000}"/>
    <cellStyle name="40% - Accent4 3 2 2 2 5 2" xfId="23318" xr:uid="{00000000-0005-0000-0000-0000525B0000}"/>
    <cellStyle name="40% - Accent4 3 2 2 2 5 3" xfId="23319" xr:uid="{00000000-0005-0000-0000-0000535B0000}"/>
    <cellStyle name="40% - Accent4 3 2 2 2 5_OATT calc" xfId="23320" xr:uid="{00000000-0005-0000-0000-0000545B0000}"/>
    <cellStyle name="40% - Accent4 3 2 2 2 6" xfId="23321" xr:uid="{00000000-0005-0000-0000-0000555B0000}"/>
    <cellStyle name="40% - Accent4 3 2 2 2 7" xfId="23322" xr:uid="{00000000-0005-0000-0000-0000565B0000}"/>
    <cellStyle name="40% - Accent4 3 2 2 2 8" xfId="23323" xr:uid="{00000000-0005-0000-0000-0000575B0000}"/>
    <cellStyle name="40% - Accent4 3 2 2 2 9" xfId="23324" xr:uid="{00000000-0005-0000-0000-0000585B0000}"/>
    <cellStyle name="40% - Accent4 3 2 2 2_OATT calc" xfId="23325" xr:uid="{00000000-0005-0000-0000-0000595B0000}"/>
    <cellStyle name="40% - Accent4 3 2 2 3" xfId="23326" xr:uid="{00000000-0005-0000-0000-00005A5B0000}"/>
    <cellStyle name="40% - Accent4 3 2 2 3 10" xfId="23327" xr:uid="{00000000-0005-0000-0000-00005B5B0000}"/>
    <cellStyle name="40% - Accent4 3 2 2 3 11" xfId="23328" xr:uid="{00000000-0005-0000-0000-00005C5B0000}"/>
    <cellStyle name="40% - Accent4 3 2 2 3 2" xfId="23329" xr:uid="{00000000-0005-0000-0000-00005D5B0000}"/>
    <cellStyle name="40% - Accent4 3 2 2 3 2 2" xfId="23330" xr:uid="{00000000-0005-0000-0000-00005E5B0000}"/>
    <cellStyle name="40% - Accent4 3 2 2 3 2 2 2" xfId="23331" xr:uid="{00000000-0005-0000-0000-00005F5B0000}"/>
    <cellStyle name="40% - Accent4 3 2 2 3 2 2 3" xfId="23332" xr:uid="{00000000-0005-0000-0000-0000605B0000}"/>
    <cellStyle name="40% - Accent4 3 2 2 3 2 2_OATT calc" xfId="23333" xr:uid="{00000000-0005-0000-0000-0000615B0000}"/>
    <cellStyle name="40% - Accent4 3 2 2 3 2 3" xfId="23334" xr:uid="{00000000-0005-0000-0000-0000625B0000}"/>
    <cellStyle name="40% - Accent4 3 2 2 3 2 4" xfId="23335" xr:uid="{00000000-0005-0000-0000-0000635B0000}"/>
    <cellStyle name="40% - Accent4 3 2 2 3 2 5" xfId="23336" xr:uid="{00000000-0005-0000-0000-0000645B0000}"/>
    <cellStyle name="40% - Accent4 3 2 2 3 2_OATT calc" xfId="23337" xr:uid="{00000000-0005-0000-0000-0000655B0000}"/>
    <cellStyle name="40% - Accent4 3 2 2 3 3" xfId="23338" xr:uid="{00000000-0005-0000-0000-0000665B0000}"/>
    <cellStyle name="40% - Accent4 3 2 2 3 3 2" xfId="23339" xr:uid="{00000000-0005-0000-0000-0000675B0000}"/>
    <cellStyle name="40% - Accent4 3 2 2 3 3 2 2" xfId="23340" xr:uid="{00000000-0005-0000-0000-0000685B0000}"/>
    <cellStyle name="40% - Accent4 3 2 2 3 3 2 3" xfId="23341" xr:uid="{00000000-0005-0000-0000-0000695B0000}"/>
    <cellStyle name="40% - Accent4 3 2 2 3 3 2_OATT calc" xfId="23342" xr:uid="{00000000-0005-0000-0000-00006A5B0000}"/>
    <cellStyle name="40% - Accent4 3 2 2 3 3 3" xfId="23343" xr:uid="{00000000-0005-0000-0000-00006B5B0000}"/>
    <cellStyle name="40% - Accent4 3 2 2 3 3 4" xfId="23344" xr:uid="{00000000-0005-0000-0000-00006C5B0000}"/>
    <cellStyle name="40% - Accent4 3 2 2 3 3_OATT calc" xfId="23345" xr:uid="{00000000-0005-0000-0000-00006D5B0000}"/>
    <cellStyle name="40% - Accent4 3 2 2 3 4" xfId="23346" xr:uid="{00000000-0005-0000-0000-00006E5B0000}"/>
    <cellStyle name="40% - Accent4 3 2 2 3 4 2" xfId="23347" xr:uid="{00000000-0005-0000-0000-00006F5B0000}"/>
    <cellStyle name="40% - Accent4 3 2 2 3 4 3" xfId="23348" xr:uid="{00000000-0005-0000-0000-0000705B0000}"/>
    <cellStyle name="40% - Accent4 3 2 2 3 4_OATT calc" xfId="23349" xr:uid="{00000000-0005-0000-0000-0000715B0000}"/>
    <cellStyle name="40% - Accent4 3 2 2 3 5" xfId="23350" xr:uid="{00000000-0005-0000-0000-0000725B0000}"/>
    <cellStyle name="40% - Accent4 3 2 2 3 6" xfId="23351" xr:uid="{00000000-0005-0000-0000-0000735B0000}"/>
    <cellStyle name="40% - Accent4 3 2 2 3 7" xfId="23352" xr:uid="{00000000-0005-0000-0000-0000745B0000}"/>
    <cellStyle name="40% - Accent4 3 2 2 3 8" xfId="23353" xr:uid="{00000000-0005-0000-0000-0000755B0000}"/>
    <cellStyle name="40% - Accent4 3 2 2 3 9" xfId="23354" xr:uid="{00000000-0005-0000-0000-0000765B0000}"/>
    <cellStyle name="40% - Accent4 3 2 2 3_OATT calc" xfId="23355" xr:uid="{00000000-0005-0000-0000-0000775B0000}"/>
    <cellStyle name="40% - Accent4 3 2 2 4" xfId="23356" xr:uid="{00000000-0005-0000-0000-0000785B0000}"/>
    <cellStyle name="40% - Accent4 3 2 2 4 2" xfId="23357" xr:uid="{00000000-0005-0000-0000-0000795B0000}"/>
    <cellStyle name="40% - Accent4 3 2 2 4 2 2" xfId="23358" xr:uid="{00000000-0005-0000-0000-00007A5B0000}"/>
    <cellStyle name="40% - Accent4 3 2 2 4 2 3" xfId="23359" xr:uid="{00000000-0005-0000-0000-00007B5B0000}"/>
    <cellStyle name="40% - Accent4 3 2 2 4 2_OATT calc" xfId="23360" xr:uid="{00000000-0005-0000-0000-00007C5B0000}"/>
    <cellStyle name="40% - Accent4 3 2 2 4 3" xfId="23361" xr:uid="{00000000-0005-0000-0000-00007D5B0000}"/>
    <cellStyle name="40% - Accent4 3 2 2 4 4" xfId="23362" xr:uid="{00000000-0005-0000-0000-00007E5B0000}"/>
    <cellStyle name="40% - Accent4 3 2 2 4 5" xfId="23363" xr:uid="{00000000-0005-0000-0000-00007F5B0000}"/>
    <cellStyle name="40% - Accent4 3 2 2 4_OATT calc" xfId="23364" xr:uid="{00000000-0005-0000-0000-0000805B0000}"/>
    <cellStyle name="40% - Accent4 3 2 2 5" xfId="23365" xr:uid="{00000000-0005-0000-0000-0000815B0000}"/>
    <cellStyle name="40% - Accent4 3 2 2 5 2" xfId="23366" xr:uid="{00000000-0005-0000-0000-0000825B0000}"/>
    <cellStyle name="40% - Accent4 3 2 2 5 2 2" xfId="23367" xr:uid="{00000000-0005-0000-0000-0000835B0000}"/>
    <cellStyle name="40% - Accent4 3 2 2 5 2 3" xfId="23368" xr:uid="{00000000-0005-0000-0000-0000845B0000}"/>
    <cellStyle name="40% - Accent4 3 2 2 5 2_OATT calc" xfId="23369" xr:uid="{00000000-0005-0000-0000-0000855B0000}"/>
    <cellStyle name="40% - Accent4 3 2 2 5 3" xfId="23370" xr:uid="{00000000-0005-0000-0000-0000865B0000}"/>
    <cellStyle name="40% - Accent4 3 2 2 5 4" xfId="23371" xr:uid="{00000000-0005-0000-0000-0000875B0000}"/>
    <cellStyle name="40% - Accent4 3 2 2 5_OATT calc" xfId="23372" xr:uid="{00000000-0005-0000-0000-0000885B0000}"/>
    <cellStyle name="40% - Accent4 3 2 2 6" xfId="23373" xr:uid="{00000000-0005-0000-0000-0000895B0000}"/>
    <cellStyle name="40% - Accent4 3 2 2 6 2" xfId="23374" xr:uid="{00000000-0005-0000-0000-00008A5B0000}"/>
    <cellStyle name="40% - Accent4 3 2 2 6 3" xfId="23375" xr:uid="{00000000-0005-0000-0000-00008B5B0000}"/>
    <cellStyle name="40% - Accent4 3 2 2 6_OATT calc" xfId="23376" xr:uid="{00000000-0005-0000-0000-00008C5B0000}"/>
    <cellStyle name="40% - Accent4 3 2 2 7" xfId="23377" xr:uid="{00000000-0005-0000-0000-00008D5B0000}"/>
    <cellStyle name="40% - Accent4 3 2 2 8" xfId="23378" xr:uid="{00000000-0005-0000-0000-00008E5B0000}"/>
    <cellStyle name="40% - Accent4 3 2 2 9" xfId="23379" xr:uid="{00000000-0005-0000-0000-00008F5B0000}"/>
    <cellStyle name="40% - Accent4 3 2 2_OATT calc" xfId="23380" xr:uid="{00000000-0005-0000-0000-0000905B0000}"/>
    <cellStyle name="40% - Accent4 3 2 3" xfId="23381" xr:uid="{00000000-0005-0000-0000-0000915B0000}"/>
    <cellStyle name="40% - Accent4 3 2 3 10" xfId="23382" xr:uid="{00000000-0005-0000-0000-0000925B0000}"/>
    <cellStyle name="40% - Accent4 3 2 3 11" xfId="23383" xr:uid="{00000000-0005-0000-0000-0000935B0000}"/>
    <cellStyle name="40% - Accent4 3 2 3 12" xfId="23384" xr:uid="{00000000-0005-0000-0000-0000945B0000}"/>
    <cellStyle name="40% - Accent4 3 2 3 2" xfId="23385" xr:uid="{00000000-0005-0000-0000-0000955B0000}"/>
    <cellStyle name="40% - Accent4 3 2 3 2 10" xfId="23386" xr:uid="{00000000-0005-0000-0000-0000965B0000}"/>
    <cellStyle name="40% - Accent4 3 2 3 2 11" xfId="23387" xr:uid="{00000000-0005-0000-0000-0000975B0000}"/>
    <cellStyle name="40% - Accent4 3 2 3 2 2" xfId="23388" xr:uid="{00000000-0005-0000-0000-0000985B0000}"/>
    <cellStyle name="40% - Accent4 3 2 3 2 2 10" xfId="23389" xr:uid="{00000000-0005-0000-0000-0000995B0000}"/>
    <cellStyle name="40% - Accent4 3 2 3 2 2 11" xfId="23390" xr:uid="{00000000-0005-0000-0000-00009A5B0000}"/>
    <cellStyle name="40% - Accent4 3 2 3 2 2 2" xfId="23391" xr:uid="{00000000-0005-0000-0000-00009B5B0000}"/>
    <cellStyle name="40% - Accent4 3 2 3 2 2 2 2" xfId="23392" xr:uid="{00000000-0005-0000-0000-00009C5B0000}"/>
    <cellStyle name="40% - Accent4 3 2 3 2 2 2 2 2" xfId="23393" xr:uid="{00000000-0005-0000-0000-00009D5B0000}"/>
    <cellStyle name="40% - Accent4 3 2 3 2 2 2 2 3" xfId="23394" xr:uid="{00000000-0005-0000-0000-00009E5B0000}"/>
    <cellStyle name="40% - Accent4 3 2 3 2 2 2 2_OATT calc" xfId="23395" xr:uid="{00000000-0005-0000-0000-00009F5B0000}"/>
    <cellStyle name="40% - Accent4 3 2 3 2 2 2 3" xfId="23396" xr:uid="{00000000-0005-0000-0000-0000A05B0000}"/>
    <cellStyle name="40% - Accent4 3 2 3 2 2 2 4" xfId="23397" xr:uid="{00000000-0005-0000-0000-0000A15B0000}"/>
    <cellStyle name="40% - Accent4 3 2 3 2 2 2 5" xfId="23398" xr:uid="{00000000-0005-0000-0000-0000A25B0000}"/>
    <cellStyle name="40% - Accent4 3 2 3 2 2 2_OATT calc" xfId="23399" xr:uid="{00000000-0005-0000-0000-0000A35B0000}"/>
    <cellStyle name="40% - Accent4 3 2 3 2 2 3" xfId="23400" xr:uid="{00000000-0005-0000-0000-0000A45B0000}"/>
    <cellStyle name="40% - Accent4 3 2 3 2 2 3 2" xfId="23401" xr:uid="{00000000-0005-0000-0000-0000A55B0000}"/>
    <cellStyle name="40% - Accent4 3 2 3 2 2 3 2 2" xfId="23402" xr:uid="{00000000-0005-0000-0000-0000A65B0000}"/>
    <cellStyle name="40% - Accent4 3 2 3 2 2 3 2 3" xfId="23403" xr:uid="{00000000-0005-0000-0000-0000A75B0000}"/>
    <cellStyle name="40% - Accent4 3 2 3 2 2 3 2_OATT calc" xfId="23404" xr:uid="{00000000-0005-0000-0000-0000A85B0000}"/>
    <cellStyle name="40% - Accent4 3 2 3 2 2 3 3" xfId="23405" xr:uid="{00000000-0005-0000-0000-0000A95B0000}"/>
    <cellStyle name="40% - Accent4 3 2 3 2 2 3 4" xfId="23406" xr:uid="{00000000-0005-0000-0000-0000AA5B0000}"/>
    <cellStyle name="40% - Accent4 3 2 3 2 2 3_OATT calc" xfId="23407" xr:uid="{00000000-0005-0000-0000-0000AB5B0000}"/>
    <cellStyle name="40% - Accent4 3 2 3 2 2 4" xfId="23408" xr:uid="{00000000-0005-0000-0000-0000AC5B0000}"/>
    <cellStyle name="40% - Accent4 3 2 3 2 2 4 2" xfId="23409" xr:uid="{00000000-0005-0000-0000-0000AD5B0000}"/>
    <cellStyle name="40% - Accent4 3 2 3 2 2 4 3" xfId="23410" xr:uid="{00000000-0005-0000-0000-0000AE5B0000}"/>
    <cellStyle name="40% - Accent4 3 2 3 2 2 4_OATT calc" xfId="23411" xr:uid="{00000000-0005-0000-0000-0000AF5B0000}"/>
    <cellStyle name="40% - Accent4 3 2 3 2 2 5" xfId="23412" xr:uid="{00000000-0005-0000-0000-0000B05B0000}"/>
    <cellStyle name="40% - Accent4 3 2 3 2 2 6" xfId="23413" xr:uid="{00000000-0005-0000-0000-0000B15B0000}"/>
    <cellStyle name="40% - Accent4 3 2 3 2 2 7" xfId="23414" xr:uid="{00000000-0005-0000-0000-0000B25B0000}"/>
    <cellStyle name="40% - Accent4 3 2 3 2 2 8" xfId="23415" xr:uid="{00000000-0005-0000-0000-0000B35B0000}"/>
    <cellStyle name="40% - Accent4 3 2 3 2 2 9" xfId="23416" xr:uid="{00000000-0005-0000-0000-0000B45B0000}"/>
    <cellStyle name="40% - Accent4 3 2 3 2 2_OATT calc" xfId="23417" xr:uid="{00000000-0005-0000-0000-0000B55B0000}"/>
    <cellStyle name="40% - Accent4 3 2 3 2 3" xfId="23418" xr:uid="{00000000-0005-0000-0000-0000B65B0000}"/>
    <cellStyle name="40% - Accent4 3 2 3 2 3 2" xfId="23419" xr:uid="{00000000-0005-0000-0000-0000B75B0000}"/>
    <cellStyle name="40% - Accent4 3 2 3 2 3 2 2" xfId="23420" xr:uid="{00000000-0005-0000-0000-0000B85B0000}"/>
    <cellStyle name="40% - Accent4 3 2 3 2 3 2 3" xfId="23421" xr:uid="{00000000-0005-0000-0000-0000B95B0000}"/>
    <cellStyle name="40% - Accent4 3 2 3 2 3 2_OATT calc" xfId="23422" xr:uid="{00000000-0005-0000-0000-0000BA5B0000}"/>
    <cellStyle name="40% - Accent4 3 2 3 2 3 3" xfId="23423" xr:uid="{00000000-0005-0000-0000-0000BB5B0000}"/>
    <cellStyle name="40% - Accent4 3 2 3 2 3 4" xfId="23424" xr:uid="{00000000-0005-0000-0000-0000BC5B0000}"/>
    <cellStyle name="40% - Accent4 3 2 3 2 3 5" xfId="23425" xr:uid="{00000000-0005-0000-0000-0000BD5B0000}"/>
    <cellStyle name="40% - Accent4 3 2 3 2 3_OATT calc" xfId="23426" xr:uid="{00000000-0005-0000-0000-0000BE5B0000}"/>
    <cellStyle name="40% - Accent4 3 2 3 2 4" xfId="23427" xr:uid="{00000000-0005-0000-0000-0000BF5B0000}"/>
    <cellStyle name="40% - Accent4 3 2 3 2 4 2" xfId="23428" xr:uid="{00000000-0005-0000-0000-0000C05B0000}"/>
    <cellStyle name="40% - Accent4 3 2 3 2 4 2 2" xfId="23429" xr:uid="{00000000-0005-0000-0000-0000C15B0000}"/>
    <cellStyle name="40% - Accent4 3 2 3 2 4 2 3" xfId="23430" xr:uid="{00000000-0005-0000-0000-0000C25B0000}"/>
    <cellStyle name="40% - Accent4 3 2 3 2 4 2_OATT calc" xfId="23431" xr:uid="{00000000-0005-0000-0000-0000C35B0000}"/>
    <cellStyle name="40% - Accent4 3 2 3 2 4 3" xfId="23432" xr:uid="{00000000-0005-0000-0000-0000C45B0000}"/>
    <cellStyle name="40% - Accent4 3 2 3 2 4 4" xfId="23433" xr:uid="{00000000-0005-0000-0000-0000C55B0000}"/>
    <cellStyle name="40% - Accent4 3 2 3 2 4_OATT calc" xfId="23434" xr:uid="{00000000-0005-0000-0000-0000C65B0000}"/>
    <cellStyle name="40% - Accent4 3 2 3 2 5" xfId="23435" xr:uid="{00000000-0005-0000-0000-0000C75B0000}"/>
    <cellStyle name="40% - Accent4 3 2 3 2 5 2" xfId="23436" xr:uid="{00000000-0005-0000-0000-0000C85B0000}"/>
    <cellStyle name="40% - Accent4 3 2 3 2 5 3" xfId="23437" xr:uid="{00000000-0005-0000-0000-0000C95B0000}"/>
    <cellStyle name="40% - Accent4 3 2 3 2 5_OATT calc" xfId="23438" xr:uid="{00000000-0005-0000-0000-0000CA5B0000}"/>
    <cellStyle name="40% - Accent4 3 2 3 2 6" xfId="23439" xr:uid="{00000000-0005-0000-0000-0000CB5B0000}"/>
    <cellStyle name="40% - Accent4 3 2 3 2 7" xfId="23440" xr:uid="{00000000-0005-0000-0000-0000CC5B0000}"/>
    <cellStyle name="40% - Accent4 3 2 3 2 8" xfId="23441" xr:uid="{00000000-0005-0000-0000-0000CD5B0000}"/>
    <cellStyle name="40% - Accent4 3 2 3 2 9" xfId="23442" xr:uid="{00000000-0005-0000-0000-0000CE5B0000}"/>
    <cellStyle name="40% - Accent4 3 2 3 2_OATT calc" xfId="23443" xr:uid="{00000000-0005-0000-0000-0000CF5B0000}"/>
    <cellStyle name="40% - Accent4 3 2 3 3" xfId="23444" xr:uid="{00000000-0005-0000-0000-0000D05B0000}"/>
    <cellStyle name="40% - Accent4 3 2 3 3 10" xfId="23445" xr:uid="{00000000-0005-0000-0000-0000D15B0000}"/>
    <cellStyle name="40% - Accent4 3 2 3 3 11" xfId="23446" xr:uid="{00000000-0005-0000-0000-0000D25B0000}"/>
    <cellStyle name="40% - Accent4 3 2 3 3 2" xfId="23447" xr:uid="{00000000-0005-0000-0000-0000D35B0000}"/>
    <cellStyle name="40% - Accent4 3 2 3 3 2 2" xfId="23448" xr:uid="{00000000-0005-0000-0000-0000D45B0000}"/>
    <cellStyle name="40% - Accent4 3 2 3 3 2 2 2" xfId="23449" xr:uid="{00000000-0005-0000-0000-0000D55B0000}"/>
    <cellStyle name="40% - Accent4 3 2 3 3 2 2 3" xfId="23450" xr:uid="{00000000-0005-0000-0000-0000D65B0000}"/>
    <cellStyle name="40% - Accent4 3 2 3 3 2 2_OATT calc" xfId="23451" xr:uid="{00000000-0005-0000-0000-0000D75B0000}"/>
    <cellStyle name="40% - Accent4 3 2 3 3 2 3" xfId="23452" xr:uid="{00000000-0005-0000-0000-0000D85B0000}"/>
    <cellStyle name="40% - Accent4 3 2 3 3 2 4" xfId="23453" xr:uid="{00000000-0005-0000-0000-0000D95B0000}"/>
    <cellStyle name="40% - Accent4 3 2 3 3 2 5" xfId="23454" xr:uid="{00000000-0005-0000-0000-0000DA5B0000}"/>
    <cellStyle name="40% - Accent4 3 2 3 3 2_OATT calc" xfId="23455" xr:uid="{00000000-0005-0000-0000-0000DB5B0000}"/>
    <cellStyle name="40% - Accent4 3 2 3 3 3" xfId="23456" xr:uid="{00000000-0005-0000-0000-0000DC5B0000}"/>
    <cellStyle name="40% - Accent4 3 2 3 3 3 2" xfId="23457" xr:uid="{00000000-0005-0000-0000-0000DD5B0000}"/>
    <cellStyle name="40% - Accent4 3 2 3 3 3 2 2" xfId="23458" xr:uid="{00000000-0005-0000-0000-0000DE5B0000}"/>
    <cellStyle name="40% - Accent4 3 2 3 3 3 2 3" xfId="23459" xr:uid="{00000000-0005-0000-0000-0000DF5B0000}"/>
    <cellStyle name="40% - Accent4 3 2 3 3 3 2_OATT calc" xfId="23460" xr:uid="{00000000-0005-0000-0000-0000E05B0000}"/>
    <cellStyle name="40% - Accent4 3 2 3 3 3 3" xfId="23461" xr:uid="{00000000-0005-0000-0000-0000E15B0000}"/>
    <cellStyle name="40% - Accent4 3 2 3 3 3 4" xfId="23462" xr:uid="{00000000-0005-0000-0000-0000E25B0000}"/>
    <cellStyle name="40% - Accent4 3 2 3 3 3_OATT calc" xfId="23463" xr:uid="{00000000-0005-0000-0000-0000E35B0000}"/>
    <cellStyle name="40% - Accent4 3 2 3 3 4" xfId="23464" xr:uid="{00000000-0005-0000-0000-0000E45B0000}"/>
    <cellStyle name="40% - Accent4 3 2 3 3 4 2" xfId="23465" xr:uid="{00000000-0005-0000-0000-0000E55B0000}"/>
    <cellStyle name="40% - Accent4 3 2 3 3 4 3" xfId="23466" xr:uid="{00000000-0005-0000-0000-0000E65B0000}"/>
    <cellStyle name="40% - Accent4 3 2 3 3 4_OATT calc" xfId="23467" xr:uid="{00000000-0005-0000-0000-0000E75B0000}"/>
    <cellStyle name="40% - Accent4 3 2 3 3 5" xfId="23468" xr:uid="{00000000-0005-0000-0000-0000E85B0000}"/>
    <cellStyle name="40% - Accent4 3 2 3 3 6" xfId="23469" xr:uid="{00000000-0005-0000-0000-0000E95B0000}"/>
    <cellStyle name="40% - Accent4 3 2 3 3 7" xfId="23470" xr:uid="{00000000-0005-0000-0000-0000EA5B0000}"/>
    <cellStyle name="40% - Accent4 3 2 3 3 8" xfId="23471" xr:uid="{00000000-0005-0000-0000-0000EB5B0000}"/>
    <cellStyle name="40% - Accent4 3 2 3 3 9" xfId="23472" xr:uid="{00000000-0005-0000-0000-0000EC5B0000}"/>
    <cellStyle name="40% - Accent4 3 2 3 3_OATT calc" xfId="23473" xr:uid="{00000000-0005-0000-0000-0000ED5B0000}"/>
    <cellStyle name="40% - Accent4 3 2 3 4" xfId="23474" xr:uid="{00000000-0005-0000-0000-0000EE5B0000}"/>
    <cellStyle name="40% - Accent4 3 2 3 4 2" xfId="23475" xr:uid="{00000000-0005-0000-0000-0000EF5B0000}"/>
    <cellStyle name="40% - Accent4 3 2 3 4 2 2" xfId="23476" xr:uid="{00000000-0005-0000-0000-0000F05B0000}"/>
    <cellStyle name="40% - Accent4 3 2 3 4 2 3" xfId="23477" xr:uid="{00000000-0005-0000-0000-0000F15B0000}"/>
    <cellStyle name="40% - Accent4 3 2 3 4 2_OATT calc" xfId="23478" xr:uid="{00000000-0005-0000-0000-0000F25B0000}"/>
    <cellStyle name="40% - Accent4 3 2 3 4 3" xfId="23479" xr:uid="{00000000-0005-0000-0000-0000F35B0000}"/>
    <cellStyle name="40% - Accent4 3 2 3 4 4" xfId="23480" xr:uid="{00000000-0005-0000-0000-0000F45B0000}"/>
    <cellStyle name="40% - Accent4 3 2 3 4 5" xfId="23481" xr:uid="{00000000-0005-0000-0000-0000F55B0000}"/>
    <cellStyle name="40% - Accent4 3 2 3 4_OATT calc" xfId="23482" xr:uid="{00000000-0005-0000-0000-0000F65B0000}"/>
    <cellStyle name="40% - Accent4 3 2 3 5" xfId="23483" xr:uid="{00000000-0005-0000-0000-0000F75B0000}"/>
    <cellStyle name="40% - Accent4 3 2 3 5 2" xfId="23484" xr:uid="{00000000-0005-0000-0000-0000F85B0000}"/>
    <cellStyle name="40% - Accent4 3 2 3 5 2 2" xfId="23485" xr:uid="{00000000-0005-0000-0000-0000F95B0000}"/>
    <cellStyle name="40% - Accent4 3 2 3 5 2 3" xfId="23486" xr:uid="{00000000-0005-0000-0000-0000FA5B0000}"/>
    <cellStyle name="40% - Accent4 3 2 3 5 2_OATT calc" xfId="23487" xr:uid="{00000000-0005-0000-0000-0000FB5B0000}"/>
    <cellStyle name="40% - Accent4 3 2 3 5 3" xfId="23488" xr:uid="{00000000-0005-0000-0000-0000FC5B0000}"/>
    <cellStyle name="40% - Accent4 3 2 3 5 4" xfId="23489" xr:uid="{00000000-0005-0000-0000-0000FD5B0000}"/>
    <cellStyle name="40% - Accent4 3 2 3 5_OATT calc" xfId="23490" xr:uid="{00000000-0005-0000-0000-0000FE5B0000}"/>
    <cellStyle name="40% - Accent4 3 2 3 6" xfId="23491" xr:uid="{00000000-0005-0000-0000-0000FF5B0000}"/>
    <cellStyle name="40% - Accent4 3 2 3 6 2" xfId="23492" xr:uid="{00000000-0005-0000-0000-0000005C0000}"/>
    <cellStyle name="40% - Accent4 3 2 3 6 3" xfId="23493" xr:uid="{00000000-0005-0000-0000-0000015C0000}"/>
    <cellStyle name="40% - Accent4 3 2 3 6_OATT calc" xfId="23494" xr:uid="{00000000-0005-0000-0000-0000025C0000}"/>
    <cellStyle name="40% - Accent4 3 2 3 7" xfId="23495" xr:uid="{00000000-0005-0000-0000-0000035C0000}"/>
    <cellStyle name="40% - Accent4 3 2 3 8" xfId="23496" xr:uid="{00000000-0005-0000-0000-0000045C0000}"/>
    <cellStyle name="40% - Accent4 3 2 3 9" xfId="23497" xr:uid="{00000000-0005-0000-0000-0000055C0000}"/>
    <cellStyle name="40% - Accent4 3 2 3_OATT calc" xfId="23498" xr:uid="{00000000-0005-0000-0000-0000065C0000}"/>
    <cellStyle name="40% - Accent4 3 2 4" xfId="23499" xr:uid="{00000000-0005-0000-0000-0000075C0000}"/>
    <cellStyle name="40% - Accent4 3 2 4 10" xfId="23500" xr:uid="{00000000-0005-0000-0000-0000085C0000}"/>
    <cellStyle name="40% - Accent4 3 2 4 11" xfId="23501" xr:uid="{00000000-0005-0000-0000-0000095C0000}"/>
    <cellStyle name="40% - Accent4 3 2 4 2" xfId="23502" xr:uid="{00000000-0005-0000-0000-00000A5C0000}"/>
    <cellStyle name="40% - Accent4 3 2 4 2 10" xfId="23503" xr:uid="{00000000-0005-0000-0000-00000B5C0000}"/>
    <cellStyle name="40% - Accent4 3 2 4 2 11" xfId="23504" xr:uid="{00000000-0005-0000-0000-00000C5C0000}"/>
    <cellStyle name="40% - Accent4 3 2 4 2 2" xfId="23505" xr:uid="{00000000-0005-0000-0000-00000D5C0000}"/>
    <cellStyle name="40% - Accent4 3 2 4 2 2 2" xfId="23506" xr:uid="{00000000-0005-0000-0000-00000E5C0000}"/>
    <cellStyle name="40% - Accent4 3 2 4 2 2 2 2" xfId="23507" xr:uid="{00000000-0005-0000-0000-00000F5C0000}"/>
    <cellStyle name="40% - Accent4 3 2 4 2 2 2 3" xfId="23508" xr:uid="{00000000-0005-0000-0000-0000105C0000}"/>
    <cellStyle name="40% - Accent4 3 2 4 2 2 2_OATT calc" xfId="23509" xr:uid="{00000000-0005-0000-0000-0000115C0000}"/>
    <cellStyle name="40% - Accent4 3 2 4 2 2 3" xfId="23510" xr:uid="{00000000-0005-0000-0000-0000125C0000}"/>
    <cellStyle name="40% - Accent4 3 2 4 2 2 4" xfId="23511" xr:uid="{00000000-0005-0000-0000-0000135C0000}"/>
    <cellStyle name="40% - Accent4 3 2 4 2 2 5" xfId="23512" xr:uid="{00000000-0005-0000-0000-0000145C0000}"/>
    <cellStyle name="40% - Accent4 3 2 4 2 2_OATT calc" xfId="23513" xr:uid="{00000000-0005-0000-0000-0000155C0000}"/>
    <cellStyle name="40% - Accent4 3 2 4 2 3" xfId="23514" xr:uid="{00000000-0005-0000-0000-0000165C0000}"/>
    <cellStyle name="40% - Accent4 3 2 4 2 3 2" xfId="23515" xr:uid="{00000000-0005-0000-0000-0000175C0000}"/>
    <cellStyle name="40% - Accent4 3 2 4 2 3 2 2" xfId="23516" xr:uid="{00000000-0005-0000-0000-0000185C0000}"/>
    <cellStyle name="40% - Accent4 3 2 4 2 3 2 3" xfId="23517" xr:uid="{00000000-0005-0000-0000-0000195C0000}"/>
    <cellStyle name="40% - Accent4 3 2 4 2 3 2_OATT calc" xfId="23518" xr:uid="{00000000-0005-0000-0000-00001A5C0000}"/>
    <cellStyle name="40% - Accent4 3 2 4 2 3 3" xfId="23519" xr:uid="{00000000-0005-0000-0000-00001B5C0000}"/>
    <cellStyle name="40% - Accent4 3 2 4 2 3 4" xfId="23520" xr:uid="{00000000-0005-0000-0000-00001C5C0000}"/>
    <cellStyle name="40% - Accent4 3 2 4 2 3_OATT calc" xfId="23521" xr:uid="{00000000-0005-0000-0000-00001D5C0000}"/>
    <cellStyle name="40% - Accent4 3 2 4 2 4" xfId="23522" xr:uid="{00000000-0005-0000-0000-00001E5C0000}"/>
    <cellStyle name="40% - Accent4 3 2 4 2 4 2" xfId="23523" xr:uid="{00000000-0005-0000-0000-00001F5C0000}"/>
    <cellStyle name="40% - Accent4 3 2 4 2 4 3" xfId="23524" xr:uid="{00000000-0005-0000-0000-0000205C0000}"/>
    <cellStyle name="40% - Accent4 3 2 4 2 4_OATT calc" xfId="23525" xr:uid="{00000000-0005-0000-0000-0000215C0000}"/>
    <cellStyle name="40% - Accent4 3 2 4 2 5" xfId="23526" xr:uid="{00000000-0005-0000-0000-0000225C0000}"/>
    <cellStyle name="40% - Accent4 3 2 4 2 6" xfId="23527" xr:uid="{00000000-0005-0000-0000-0000235C0000}"/>
    <cellStyle name="40% - Accent4 3 2 4 2 7" xfId="23528" xr:uid="{00000000-0005-0000-0000-0000245C0000}"/>
    <cellStyle name="40% - Accent4 3 2 4 2 8" xfId="23529" xr:uid="{00000000-0005-0000-0000-0000255C0000}"/>
    <cellStyle name="40% - Accent4 3 2 4 2 9" xfId="23530" xr:uid="{00000000-0005-0000-0000-0000265C0000}"/>
    <cellStyle name="40% - Accent4 3 2 4 2_OATT calc" xfId="23531" xr:uid="{00000000-0005-0000-0000-0000275C0000}"/>
    <cellStyle name="40% - Accent4 3 2 4 3" xfId="23532" xr:uid="{00000000-0005-0000-0000-0000285C0000}"/>
    <cellStyle name="40% - Accent4 3 2 4 3 2" xfId="23533" xr:uid="{00000000-0005-0000-0000-0000295C0000}"/>
    <cellStyle name="40% - Accent4 3 2 4 3 2 2" xfId="23534" xr:uid="{00000000-0005-0000-0000-00002A5C0000}"/>
    <cellStyle name="40% - Accent4 3 2 4 3 2 3" xfId="23535" xr:uid="{00000000-0005-0000-0000-00002B5C0000}"/>
    <cellStyle name="40% - Accent4 3 2 4 3 2_OATT calc" xfId="23536" xr:uid="{00000000-0005-0000-0000-00002C5C0000}"/>
    <cellStyle name="40% - Accent4 3 2 4 3 3" xfId="23537" xr:uid="{00000000-0005-0000-0000-00002D5C0000}"/>
    <cellStyle name="40% - Accent4 3 2 4 3 4" xfId="23538" xr:uid="{00000000-0005-0000-0000-00002E5C0000}"/>
    <cellStyle name="40% - Accent4 3 2 4 3 5" xfId="23539" xr:uid="{00000000-0005-0000-0000-00002F5C0000}"/>
    <cellStyle name="40% - Accent4 3 2 4 3_OATT calc" xfId="23540" xr:uid="{00000000-0005-0000-0000-0000305C0000}"/>
    <cellStyle name="40% - Accent4 3 2 4 4" xfId="23541" xr:uid="{00000000-0005-0000-0000-0000315C0000}"/>
    <cellStyle name="40% - Accent4 3 2 4 4 2" xfId="23542" xr:uid="{00000000-0005-0000-0000-0000325C0000}"/>
    <cellStyle name="40% - Accent4 3 2 4 4 2 2" xfId="23543" xr:uid="{00000000-0005-0000-0000-0000335C0000}"/>
    <cellStyle name="40% - Accent4 3 2 4 4 2 3" xfId="23544" xr:uid="{00000000-0005-0000-0000-0000345C0000}"/>
    <cellStyle name="40% - Accent4 3 2 4 4 2_OATT calc" xfId="23545" xr:uid="{00000000-0005-0000-0000-0000355C0000}"/>
    <cellStyle name="40% - Accent4 3 2 4 4 3" xfId="23546" xr:uid="{00000000-0005-0000-0000-0000365C0000}"/>
    <cellStyle name="40% - Accent4 3 2 4 4 4" xfId="23547" xr:uid="{00000000-0005-0000-0000-0000375C0000}"/>
    <cellStyle name="40% - Accent4 3 2 4 4_OATT calc" xfId="23548" xr:uid="{00000000-0005-0000-0000-0000385C0000}"/>
    <cellStyle name="40% - Accent4 3 2 4 5" xfId="23549" xr:uid="{00000000-0005-0000-0000-0000395C0000}"/>
    <cellStyle name="40% - Accent4 3 2 4 5 2" xfId="23550" xr:uid="{00000000-0005-0000-0000-00003A5C0000}"/>
    <cellStyle name="40% - Accent4 3 2 4 5 3" xfId="23551" xr:uid="{00000000-0005-0000-0000-00003B5C0000}"/>
    <cellStyle name="40% - Accent4 3 2 4 5_OATT calc" xfId="23552" xr:uid="{00000000-0005-0000-0000-00003C5C0000}"/>
    <cellStyle name="40% - Accent4 3 2 4 6" xfId="23553" xr:uid="{00000000-0005-0000-0000-00003D5C0000}"/>
    <cellStyle name="40% - Accent4 3 2 4 7" xfId="23554" xr:uid="{00000000-0005-0000-0000-00003E5C0000}"/>
    <cellStyle name="40% - Accent4 3 2 4 8" xfId="23555" xr:uid="{00000000-0005-0000-0000-00003F5C0000}"/>
    <cellStyle name="40% - Accent4 3 2 4 9" xfId="23556" xr:uid="{00000000-0005-0000-0000-0000405C0000}"/>
    <cellStyle name="40% - Accent4 3 2 4_OATT calc" xfId="23557" xr:uid="{00000000-0005-0000-0000-0000415C0000}"/>
    <cellStyle name="40% - Accent4 3 2 5" xfId="23558" xr:uid="{00000000-0005-0000-0000-0000425C0000}"/>
    <cellStyle name="40% - Accent4 3 2 5 10" xfId="23559" xr:uid="{00000000-0005-0000-0000-0000435C0000}"/>
    <cellStyle name="40% - Accent4 3 2 5 11" xfId="23560" xr:uid="{00000000-0005-0000-0000-0000445C0000}"/>
    <cellStyle name="40% - Accent4 3 2 5 2" xfId="23561" xr:uid="{00000000-0005-0000-0000-0000455C0000}"/>
    <cellStyle name="40% - Accent4 3 2 5 2 2" xfId="23562" xr:uid="{00000000-0005-0000-0000-0000465C0000}"/>
    <cellStyle name="40% - Accent4 3 2 5 2 2 2" xfId="23563" xr:uid="{00000000-0005-0000-0000-0000475C0000}"/>
    <cellStyle name="40% - Accent4 3 2 5 2 2 3" xfId="23564" xr:uid="{00000000-0005-0000-0000-0000485C0000}"/>
    <cellStyle name="40% - Accent4 3 2 5 2 2_OATT calc" xfId="23565" xr:uid="{00000000-0005-0000-0000-0000495C0000}"/>
    <cellStyle name="40% - Accent4 3 2 5 2 3" xfId="23566" xr:uid="{00000000-0005-0000-0000-00004A5C0000}"/>
    <cellStyle name="40% - Accent4 3 2 5 2 4" xfId="23567" xr:uid="{00000000-0005-0000-0000-00004B5C0000}"/>
    <cellStyle name="40% - Accent4 3 2 5 2 5" xfId="23568" xr:uid="{00000000-0005-0000-0000-00004C5C0000}"/>
    <cellStyle name="40% - Accent4 3 2 5 2_OATT calc" xfId="23569" xr:uid="{00000000-0005-0000-0000-00004D5C0000}"/>
    <cellStyle name="40% - Accent4 3 2 5 3" xfId="23570" xr:uid="{00000000-0005-0000-0000-00004E5C0000}"/>
    <cellStyle name="40% - Accent4 3 2 5 3 2" xfId="23571" xr:uid="{00000000-0005-0000-0000-00004F5C0000}"/>
    <cellStyle name="40% - Accent4 3 2 5 3 2 2" xfId="23572" xr:uid="{00000000-0005-0000-0000-0000505C0000}"/>
    <cellStyle name="40% - Accent4 3 2 5 3 2 3" xfId="23573" xr:uid="{00000000-0005-0000-0000-0000515C0000}"/>
    <cellStyle name="40% - Accent4 3 2 5 3 2_OATT calc" xfId="23574" xr:uid="{00000000-0005-0000-0000-0000525C0000}"/>
    <cellStyle name="40% - Accent4 3 2 5 3 3" xfId="23575" xr:uid="{00000000-0005-0000-0000-0000535C0000}"/>
    <cellStyle name="40% - Accent4 3 2 5 3 4" xfId="23576" xr:uid="{00000000-0005-0000-0000-0000545C0000}"/>
    <cellStyle name="40% - Accent4 3 2 5 3_OATT calc" xfId="23577" xr:uid="{00000000-0005-0000-0000-0000555C0000}"/>
    <cellStyle name="40% - Accent4 3 2 5 4" xfId="23578" xr:uid="{00000000-0005-0000-0000-0000565C0000}"/>
    <cellStyle name="40% - Accent4 3 2 5 4 2" xfId="23579" xr:uid="{00000000-0005-0000-0000-0000575C0000}"/>
    <cellStyle name="40% - Accent4 3 2 5 4 3" xfId="23580" xr:uid="{00000000-0005-0000-0000-0000585C0000}"/>
    <cellStyle name="40% - Accent4 3 2 5 4_OATT calc" xfId="23581" xr:uid="{00000000-0005-0000-0000-0000595C0000}"/>
    <cellStyle name="40% - Accent4 3 2 5 5" xfId="23582" xr:uid="{00000000-0005-0000-0000-00005A5C0000}"/>
    <cellStyle name="40% - Accent4 3 2 5 6" xfId="23583" xr:uid="{00000000-0005-0000-0000-00005B5C0000}"/>
    <cellStyle name="40% - Accent4 3 2 5 7" xfId="23584" xr:uid="{00000000-0005-0000-0000-00005C5C0000}"/>
    <cellStyle name="40% - Accent4 3 2 5 8" xfId="23585" xr:uid="{00000000-0005-0000-0000-00005D5C0000}"/>
    <cellStyle name="40% - Accent4 3 2 5 9" xfId="23586" xr:uid="{00000000-0005-0000-0000-00005E5C0000}"/>
    <cellStyle name="40% - Accent4 3 2 5_OATT calc" xfId="23587" xr:uid="{00000000-0005-0000-0000-00005F5C0000}"/>
    <cellStyle name="40% - Accent4 3 2 6" xfId="23588" xr:uid="{00000000-0005-0000-0000-0000605C0000}"/>
    <cellStyle name="40% - Accent4 3 2 6 2" xfId="23589" xr:uid="{00000000-0005-0000-0000-0000615C0000}"/>
    <cellStyle name="40% - Accent4 3 2 6 2 2" xfId="23590" xr:uid="{00000000-0005-0000-0000-0000625C0000}"/>
    <cellStyle name="40% - Accent4 3 2 6 2 3" xfId="23591" xr:uid="{00000000-0005-0000-0000-0000635C0000}"/>
    <cellStyle name="40% - Accent4 3 2 6 2_OATT calc" xfId="23592" xr:uid="{00000000-0005-0000-0000-0000645C0000}"/>
    <cellStyle name="40% - Accent4 3 2 6 3" xfId="23593" xr:uid="{00000000-0005-0000-0000-0000655C0000}"/>
    <cellStyle name="40% - Accent4 3 2 6 4" xfId="23594" xr:uid="{00000000-0005-0000-0000-0000665C0000}"/>
    <cellStyle name="40% - Accent4 3 2 6 5" xfId="23595" xr:uid="{00000000-0005-0000-0000-0000675C0000}"/>
    <cellStyle name="40% - Accent4 3 2 6_OATT calc" xfId="23596" xr:uid="{00000000-0005-0000-0000-0000685C0000}"/>
    <cellStyle name="40% - Accent4 3 2 7" xfId="23597" xr:uid="{00000000-0005-0000-0000-0000695C0000}"/>
    <cellStyle name="40% - Accent4 3 2 7 2" xfId="23598" xr:uid="{00000000-0005-0000-0000-00006A5C0000}"/>
    <cellStyle name="40% - Accent4 3 2 7 2 2" xfId="23599" xr:uid="{00000000-0005-0000-0000-00006B5C0000}"/>
    <cellStyle name="40% - Accent4 3 2 7 2 3" xfId="23600" xr:uid="{00000000-0005-0000-0000-00006C5C0000}"/>
    <cellStyle name="40% - Accent4 3 2 7 2_OATT calc" xfId="23601" xr:uid="{00000000-0005-0000-0000-00006D5C0000}"/>
    <cellStyle name="40% - Accent4 3 2 7 3" xfId="23602" xr:uid="{00000000-0005-0000-0000-00006E5C0000}"/>
    <cellStyle name="40% - Accent4 3 2 7 4" xfId="23603" xr:uid="{00000000-0005-0000-0000-00006F5C0000}"/>
    <cellStyle name="40% - Accent4 3 2 7_OATT calc" xfId="23604" xr:uid="{00000000-0005-0000-0000-0000705C0000}"/>
    <cellStyle name="40% - Accent4 3 2 8" xfId="23605" xr:uid="{00000000-0005-0000-0000-0000715C0000}"/>
    <cellStyle name="40% - Accent4 3 2 8 2" xfId="23606" xr:uid="{00000000-0005-0000-0000-0000725C0000}"/>
    <cellStyle name="40% - Accent4 3 2 8 3" xfId="23607" xr:uid="{00000000-0005-0000-0000-0000735C0000}"/>
    <cellStyle name="40% - Accent4 3 2 8_OATT calc" xfId="23608" xr:uid="{00000000-0005-0000-0000-0000745C0000}"/>
    <cellStyle name="40% - Accent4 3 2 9" xfId="23609" xr:uid="{00000000-0005-0000-0000-0000755C0000}"/>
    <cellStyle name="40% - Accent4 3 2_OATT calc" xfId="23610" xr:uid="{00000000-0005-0000-0000-0000765C0000}"/>
    <cellStyle name="40% - Accent4 3 3" xfId="23611" xr:uid="{00000000-0005-0000-0000-0000775C0000}"/>
    <cellStyle name="40% - Accent4 3 3 10" xfId="23612" xr:uid="{00000000-0005-0000-0000-0000785C0000}"/>
    <cellStyle name="40% - Accent4 3 3 11" xfId="23613" xr:uid="{00000000-0005-0000-0000-0000795C0000}"/>
    <cellStyle name="40% - Accent4 3 3 12" xfId="23614" xr:uid="{00000000-0005-0000-0000-00007A5C0000}"/>
    <cellStyle name="40% - Accent4 3 3 2" xfId="23615" xr:uid="{00000000-0005-0000-0000-00007B5C0000}"/>
    <cellStyle name="40% - Accent4 3 3 2 10" xfId="23616" xr:uid="{00000000-0005-0000-0000-00007C5C0000}"/>
    <cellStyle name="40% - Accent4 3 3 2 11" xfId="23617" xr:uid="{00000000-0005-0000-0000-00007D5C0000}"/>
    <cellStyle name="40% - Accent4 3 3 2 2" xfId="23618" xr:uid="{00000000-0005-0000-0000-00007E5C0000}"/>
    <cellStyle name="40% - Accent4 3 3 2 2 10" xfId="23619" xr:uid="{00000000-0005-0000-0000-00007F5C0000}"/>
    <cellStyle name="40% - Accent4 3 3 2 2 11" xfId="23620" xr:uid="{00000000-0005-0000-0000-0000805C0000}"/>
    <cellStyle name="40% - Accent4 3 3 2 2 2" xfId="23621" xr:uid="{00000000-0005-0000-0000-0000815C0000}"/>
    <cellStyle name="40% - Accent4 3 3 2 2 2 2" xfId="23622" xr:uid="{00000000-0005-0000-0000-0000825C0000}"/>
    <cellStyle name="40% - Accent4 3 3 2 2 2 2 2" xfId="23623" xr:uid="{00000000-0005-0000-0000-0000835C0000}"/>
    <cellStyle name="40% - Accent4 3 3 2 2 2 2 3" xfId="23624" xr:uid="{00000000-0005-0000-0000-0000845C0000}"/>
    <cellStyle name="40% - Accent4 3 3 2 2 2 2_OATT calc" xfId="23625" xr:uid="{00000000-0005-0000-0000-0000855C0000}"/>
    <cellStyle name="40% - Accent4 3 3 2 2 2 3" xfId="23626" xr:uid="{00000000-0005-0000-0000-0000865C0000}"/>
    <cellStyle name="40% - Accent4 3 3 2 2 2 4" xfId="23627" xr:uid="{00000000-0005-0000-0000-0000875C0000}"/>
    <cellStyle name="40% - Accent4 3 3 2 2 2 5" xfId="23628" xr:uid="{00000000-0005-0000-0000-0000885C0000}"/>
    <cellStyle name="40% - Accent4 3 3 2 2 2_OATT calc" xfId="23629" xr:uid="{00000000-0005-0000-0000-0000895C0000}"/>
    <cellStyle name="40% - Accent4 3 3 2 2 3" xfId="23630" xr:uid="{00000000-0005-0000-0000-00008A5C0000}"/>
    <cellStyle name="40% - Accent4 3 3 2 2 3 2" xfId="23631" xr:uid="{00000000-0005-0000-0000-00008B5C0000}"/>
    <cellStyle name="40% - Accent4 3 3 2 2 3 2 2" xfId="23632" xr:uid="{00000000-0005-0000-0000-00008C5C0000}"/>
    <cellStyle name="40% - Accent4 3 3 2 2 3 2 3" xfId="23633" xr:uid="{00000000-0005-0000-0000-00008D5C0000}"/>
    <cellStyle name="40% - Accent4 3 3 2 2 3 2_OATT calc" xfId="23634" xr:uid="{00000000-0005-0000-0000-00008E5C0000}"/>
    <cellStyle name="40% - Accent4 3 3 2 2 3 3" xfId="23635" xr:uid="{00000000-0005-0000-0000-00008F5C0000}"/>
    <cellStyle name="40% - Accent4 3 3 2 2 3 4" xfId="23636" xr:uid="{00000000-0005-0000-0000-0000905C0000}"/>
    <cellStyle name="40% - Accent4 3 3 2 2 3_OATT calc" xfId="23637" xr:uid="{00000000-0005-0000-0000-0000915C0000}"/>
    <cellStyle name="40% - Accent4 3 3 2 2 4" xfId="23638" xr:uid="{00000000-0005-0000-0000-0000925C0000}"/>
    <cellStyle name="40% - Accent4 3 3 2 2 4 2" xfId="23639" xr:uid="{00000000-0005-0000-0000-0000935C0000}"/>
    <cellStyle name="40% - Accent4 3 3 2 2 4 3" xfId="23640" xr:uid="{00000000-0005-0000-0000-0000945C0000}"/>
    <cellStyle name="40% - Accent4 3 3 2 2 4_OATT calc" xfId="23641" xr:uid="{00000000-0005-0000-0000-0000955C0000}"/>
    <cellStyle name="40% - Accent4 3 3 2 2 5" xfId="23642" xr:uid="{00000000-0005-0000-0000-0000965C0000}"/>
    <cellStyle name="40% - Accent4 3 3 2 2 6" xfId="23643" xr:uid="{00000000-0005-0000-0000-0000975C0000}"/>
    <cellStyle name="40% - Accent4 3 3 2 2 7" xfId="23644" xr:uid="{00000000-0005-0000-0000-0000985C0000}"/>
    <cellStyle name="40% - Accent4 3 3 2 2 8" xfId="23645" xr:uid="{00000000-0005-0000-0000-0000995C0000}"/>
    <cellStyle name="40% - Accent4 3 3 2 2 9" xfId="23646" xr:uid="{00000000-0005-0000-0000-00009A5C0000}"/>
    <cellStyle name="40% - Accent4 3 3 2 2_OATT calc" xfId="23647" xr:uid="{00000000-0005-0000-0000-00009B5C0000}"/>
    <cellStyle name="40% - Accent4 3 3 2 3" xfId="23648" xr:uid="{00000000-0005-0000-0000-00009C5C0000}"/>
    <cellStyle name="40% - Accent4 3 3 2 3 2" xfId="23649" xr:uid="{00000000-0005-0000-0000-00009D5C0000}"/>
    <cellStyle name="40% - Accent4 3 3 2 3 2 2" xfId="23650" xr:uid="{00000000-0005-0000-0000-00009E5C0000}"/>
    <cellStyle name="40% - Accent4 3 3 2 3 2 3" xfId="23651" xr:uid="{00000000-0005-0000-0000-00009F5C0000}"/>
    <cellStyle name="40% - Accent4 3 3 2 3 2_OATT calc" xfId="23652" xr:uid="{00000000-0005-0000-0000-0000A05C0000}"/>
    <cellStyle name="40% - Accent4 3 3 2 3 3" xfId="23653" xr:uid="{00000000-0005-0000-0000-0000A15C0000}"/>
    <cellStyle name="40% - Accent4 3 3 2 3 4" xfId="23654" xr:uid="{00000000-0005-0000-0000-0000A25C0000}"/>
    <cellStyle name="40% - Accent4 3 3 2 3 5" xfId="23655" xr:uid="{00000000-0005-0000-0000-0000A35C0000}"/>
    <cellStyle name="40% - Accent4 3 3 2 3_OATT calc" xfId="23656" xr:uid="{00000000-0005-0000-0000-0000A45C0000}"/>
    <cellStyle name="40% - Accent4 3 3 2 4" xfId="23657" xr:uid="{00000000-0005-0000-0000-0000A55C0000}"/>
    <cellStyle name="40% - Accent4 3 3 2 4 2" xfId="23658" xr:uid="{00000000-0005-0000-0000-0000A65C0000}"/>
    <cellStyle name="40% - Accent4 3 3 2 4 2 2" xfId="23659" xr:uid="{00000000-0005-0000-0000-0000A75C0000}"/>
    <cellStyle name="40% - Accent4 3 3 2 4 2 3" xfId="23660" xr:uid="{00000000-0005-0000-0000-0000A85C0000}"/>
    <cellStyle name="40% - Accent4 3 3 2 4 2_OATT calc" xfId="23661" xr:uid="{00000000-0005-0000-0000-0000A95C0000}"/>
    <cellStyle name="40% - Accent4 3 3 2 4 3" xfId="23662" xr:uid="{00000000-0005-0000-0000-0000AA5C0000}"/>
    <cellStyle name="40% - Accent4 3 3 2 4 4" xfId="23663" xr:uid="{00000000-0005-0000-0000-0000AB5C0000}"/>
    <cellStyle name="40% - Accent4 3 3 2 4_OATT calc" xfId="23664" xr:uid="{00000000-0005-0000-0000-0000AC5C0000}"/>
    <cellStyle name="40% - Accent4 3 3 2 5" xfId="23665" xr:uid="{00000000-0005-0000-0000-0000AD5C0000}"/>
    <cellStyle name="40% - Accent4 3 3 2 5 2" xfId="23666" xr:uid="{00000000-0005-0000-0000-0000AE5C0000}"/>
    <cellStyle name="40% - Accent4 3 3 2 5 3" xfId="23667" xr:uid="{00000000-0005-0000-0000-0000AF5C0000}"/>
    <cellStyle name="40% - Accent4 3 3 2 5_OATT calc" xfId="23668" xr:uid="{00000000-0005-0000-0000-0000B05C0000}"/>
    <cellStyle name="40% - Accent4 3 3 2 6" xfId="23669" xr:uid="{00000000-0005-0000-0000-0000B15C0000}"/>
    <cellStyle name="40% - Accent4 3 3 2 7" xfId="23670" xr:uid="{00000000-0005-0000-0000-0000B25C0000}"/>
    <cellStyle name="40% - Accent4 3 3 2 8" xfId="23671" xr:uid="{00000000-0005-0000-0000-0000B35C0000}"/>
    <cellStyle name="40% - Accent4 3 3 2 9" xfId="23672" xr:uid="{00000000-0005-0000-0000-0000B45C0000}"/>
    <cellStyle name="40% - Accent4 3 3 2_OATT calc" xfId="23673" xr:uid="{00000000-0005-0000-0000-0000B55C0000}"/>
    <cellStyle name="40% - Accent4 3 3 3" xfId="23674" xr:uid="{00000000-0005-0000-0000-0000B65C0000}"/>
    <cellStyle name="40% - Accent4 3 3 3 10" xfId="23675" xr:uid="{00000000-0005-0000-0000-0000B75C0000}"/>
    <cellStyle name="40% - Accent4 3 3 3 11" xfId="23676" xr:uid="{00000000-0005-0000-0000-0000B85C0000}"/>
    <cellStyle name="40% - Accent4 3 3 3 2" xfId="23677" xr:uid="{00000000-0005-0000-0000-0000B95C0000}"/>
    <cellStyle name="40% - Accent4 3 3 3 2 2" xfId="23678" xr:uid="{00000000-0005-0000-0000-0000BA5C0000}"/>
    <cellStyle name="40% - Accent4 3 3 3 2 2 2" xfId="23679" xr:uid="{00000000-0005-0000-0000-0000BB5C0000}"/>
    <cellStyle name="40% - Accent4 3 3 3 2 2 3" xfId="23680" xr:uid="{00000000-0005-0000-0000-0000BC5C0000}"/>
    <cellStyle name="40% - Accent4 3 3 3 2 2_OATT calc" xfId="23681" xr:uid="{00000000-0005-0000-0000-0000BD5C0000}"/>
    <cellStyle name="40% - Accent4 3 3 3 2 3" xfId="23682" xr:uid="{00000000-0005-0000-0000-0000BE5C0000}"/>
    <cellStyle name="40% - Accent4 3 3 3 2 4" xfId="23683" xr:uid="{00000000-0005-0000-0000-0000BF5C0000}"/>
    <cellStyle name="40% - Accent4 3 3 3 2 5" xfId="23684" xr:uid="{00000000-0005-0000-0000-0000C05C0000}"/>
    <cellStyle name="40% - Accent4 3 3 3 2_OATT calc" xfId="23685" xr:uid="{00000000-0005-0000-0000-0000C15C0000}"/>
    <cellStyle name="40% - Accent4 3 3 3 3" xfId="23686" xr:uid="{00000000-0005-0000-0000-0000C25C0000}"/>
    <cellStyle name="40% - Accent4 3 3 3 3 2" xfId="23687" xr:uid="{00000000-0005-0000-0000-0000C35C0000}"/>
    <cellStyle name="40% - Accent4 3 3 3 3 2 2" xfId="23688" xr:uid="{00000000-0005-0000-0000-0000C45C0000}"/>
    <cellStyle name="40% - Accent4 3 3 3 3 2 3" xfId="23689" xr:uid="{00000000-0005-0000-0000-0000C55C0000}"/>
    <cellStyle name="40% - Accent4 3 3 3 3 2_OATT calc" xfId="23690" xr:uid="{00000000-0005-0000-0000-0000C65C0000}"/>
    <cellStyle name="40% - Accent4 3 3 3 3 3" xfId="23691" xr:uid="{00000000-0005-0000-0000-0000C75C0000}"/>
    <cellStyle name="40% - Accent4 3 3 3 3 4" xfId="23692" xr:uid="{00000000-0005-0000-0000-0000C85C0000}"/>
    <cellStyle name="40% - Accent4 3 3 3 3_OATT calc" xfId="23693" xr:uid="{00000000-0005-0000-0000-0000C95C0000}"/>
    <cellStyle name="40% - Accent4 3 3 3 4" xfId="23694" xr:uid="{00000000-0005-0000-0000-0000CA5C0000}"/>
    <cellStyle name="40% - Accent4 3 3 3 4 2" xfId="23695" xr:uid="{00000000-0005-0000-0000-0000CB5C0000}"/>
    <cellStyle name="40% - Accent4 3 3 3 4 3" xfId="23696" xr:uid="{00000000-0005-0000-0000-0000CC5C0000}"/>
    <cellStyle name="40% - Accent4 3 3 3 4_OATT calc" xfId="23697" xr:uid="{00000000-0005-0000-0000-0000CD5C0000}"/>
    <cellStyle name="40% - Accent4 3 3 3 5" xfId="23698" xr:uid="{00000000-0005-0000-0000-0000CE5C0000}"/>
    <cellStyle name="40% - Accent4 3 3 3 6" xfId="23699" xr:uid="{00000000-0005-0000-0000-0000CF5C0000}"/>
    <cellStyle name="40% - Accent4 3 3 3 7" xfId="23700" xr:uid="{00000000-0005-0000-0000-0000D05C0000}"/>
    <cellStyle name="40% - Accent4 3 3 3 8" xfId="23701" xr:uid="{00000000-0005-0000-0000-0000D15C0000}"/>
    <cellStyle name="40% - Accent4 3 3 3 9" xfId="23702" xr:uid="{00000000-0005-0000-0000-0000D25C0000}"/>
    <cellStyle name="40% - Accent4 3 3 3_OATT calc" xfId="23703" xr:uid="{00000000-0005-0000-0000-0000D35C0000}"/>
    <cellStyle name="40% - Accent4 3 3 4" xfId="23704" xr:uid="{00000000-0005-0000-0000-0000D45C0000}"/>
    <cellStyle name="40% - Accent4 3 3 4 2" xfId="23705" xr:uid="{00000000-0005-0000-0000-0000D55C0000}"/>
    <cellStyle name="40% - Accent4 3 3 4 2 2" xfId="23706" xr:uid="{00000000-0005-0000-0000-0000D65C0000}"/>
    <cellStyle name="40% - Accent4 3 3 4 2 3" xfId="23707" xr:uid="{00000000-0005-0000-0000-0000D75C0000}"/>
    <cellStyle name="40% - Accent4 3 3 4 2_OATT calc" xfId="23708" xr:uid="{00000000-0005-0000-0000-0000D85C0000}"/>
    <cellStyle name="40% - Accent4 3 3 4 3" xfId="23709" xr:uid="{00000000-0005-0000-0000-0000D95C0000}"/>
    <cellStyle name="40% - Accent4 3 3 4 4" xfId="23710" xr:uid="{00000000-0005-0000-0000-0000DA5C0000}"/>
    <cellStyle name="40% - Accent4 3 3 4 5" xfId="23711" xr:uid="{00000000-0005-0000-0000-0000DB5C0000}"/>
    <cellStyle name="40% - Accent4 3 3 4_OATT calc" xfId="23712" xr:uid="{00000000-0005-0000-0000-0000DC5C0000}"/>
    <cellStyle name="40% - Accent4 3 3 5" xfId="23713" xr:uid="{00000000-0005-0000-0000-0000DD5C0000}"/>
    <cellStyle name="40% - Accent4 3 3 5 2" xfId="23714" xr:uid="{00000000-0005-0000-0000-0000DE5C0000}"/>
    <cellStyle name="40% - Accent4 3 3 5 2 2" xfId="23715" xr:uid="{00000000-0005-0000-0000-0000DF5C0000}"/>
    <cellStyle name="40% - Accent4 3 3 5 2 3" xfId="23716" xr:uid="{00000000-0005-0000-0000-0000E05C0000}"/>
    <cellStyle name="40% - Accent4 3 3 5 2_OATT calc" xfId="23717" xr:uid="{00000000-0005-0000-0000-0000E15C0000}"/>
    <cellStyle name="40% - Accent4 3 3 5 3" xfId="23718" xr:uid="{00000000-0005-0000-0000-0000E25C0000}"/>
    <cellStyle name="40% - Accent4 3 3 5 4" xfId="23719" xr:uid="{00000000-0005-0000-0000-0000E35C0000}"/>
    <cellStyle name="40% - Accent4 3 3 5_OATT calc" xfId="23720" xr:uid="{00000000-0005-0000-0000-0000E45C0000}"/>
    <cellStyle name="40% - Accent4 3 3 6" xfId="23721" xr:uid="{00000000-0005-0000-0000-0000E55C0000}"/>
    <cellStyle name="40% - Accent4 3 3 6 2" xfId="23722" xr:uid="{00000000-0005-0000-0000-0000E65C0000}"/>
    <cellStyle name="40% - Accent4 3 3 6 3" xfId="23723" xr:uid="{00000000-0005-0000-0000-0000E75C0000}"/>
    <cellStyle name="40% - Accent4 3 3 6_OATT calc" xfId="23724" xr:uid="{00000000-0005-0000-0000-0000E85C0000}"/>
    <cellStyle name="40% - Accent4 3 3 7" xfId="23725" xr:uid="{00000000-0005-0000-0000-0000E95C0000}"/>
    <cellStyle name="40% - Accent4 3 3 8" xfId="23726" xr:uid="{00000000-0005-0000-0000-0000EA5C0000}"/>
    <cellStyle name="40% - Accent4 3 3 9" xfId="23727" xr:uid="{00000000-0005-0000-0000-0000EB5C0000}"/>
    <cellStyle name="40% - Accent4 3 3_OATT calc" xfId="23728" xr:uid="{00000000-0005-0000-0000-0000EC5C0000}"/>
    <cellStyle name="40% - Accent4 3 4" xfId="23729" xr:uid="{00000000-0005-0000-0000-0000ED5C0000}"/>
    <cellStyle name="40% - Accent4 3 4 10" xfId="23730" xr:uid="{00000000-0005-0000-0000-0000EE5C0000}"/>
    <cellStyle name="40% - Accent4 3 4 11" xfId="23731" xr:uid="{00000000-0005-0000-0000-0000EF5C0000}"/>
    <cellStyle name="40% - Accent4 3 4 12" xfId="23732" xr:uid="{00000000-0005-0000-0000-0000F05C0000}"/>
    <cellStyle name="40% - Accent4 3 4 2" xfId="23733" xr:uid="{00000000-0005-0000-0000-0000F15C0000}"/>
    <cellStyle name="40% - Accent4 3 4 2 10" xfId="23734" xr:uid="{00000000-0005-0000-0000-0000F25C0000}"/>
    <cellStyle name="40% - Accent4 3 4 2 11" xfId="23735" xr:uid="{00000000-0005-0000-0000-0000F35C0000}"/>
    <cellStyle name="40% - Accent4 3 4 2 2" xfId="23736" xr:uid="{00000000-0005-0000-0000-0000F45C0000}"/>
    <cellStyle name="40% - Accent4 3 4 2 2 10" xfId="23737" xr:uid="{00000000-0005-0000-0000-0000F55C0000}"/>
    <cellStyle name="40% - Accent4 3 4 2 2 11" xfId="23738" xr:uid="{00000000-0005-0000-0000-0000F65C0000}"/>
    <cellStyle name="40% - Accent4 3 4 2 2 2" xfId="23739" xr:uid="{00000000-0005-0000-0000-0000F75C0000}"/>
    <cellStyle name="40% - Accent4 3 4 2 2 2 2" xfId="23740" xr:uid="{00000000-0005-0000-0000-0000F85C0000}"/>
    <cellStyle name="40% - Accent4 3 4 2 2 2 2 2" xfId="23741" xr:uid="{00000000-0005-0000-0000-0000F95C0000}"/>
    <cellStyle name="40% - Accent4 3 4 2 2 2 2 3" xfId="23742" xr:uid="{00000000-0005-0000-0000-0000FA5C0000}"/>
    <cellStyle name="40% - Accent4 3 4 2 2 2 2_OATT calc" xfId="23743" xr:uid="{00000000-0005-0000-0000-0000FB5C0000}"/>
    <cellStyle name="40% - Accent4 3 4 2 2 2 3" xfId="23744" xr:uid="{00000000-0005-0000-0000-0000FC5C0000}"/>
    <cellStyle name="40% - Accent4 3 4 2 2 2 4" xfId="23745" xr:uid="{00000000-0005-0000-0000-0000FD5C0000}"/>
    <cellStyle name="40% - Accent4 3 4 2 2 2 5" xfId="23746" xr:uid="{00000000-0005-0000-0000-0000FE5C0000}"/>
    <cellStyle name="40% - Accent4 3 4 2 2 2_OATT calc" xfId="23747" xr:uid="{00000000-0005-0000-0000-0000FF5C0000}"/>
    <cellStyle name="40% - Accent4 3 4 2 2 3" xfId="23748" xr:uid="{00000000-0005-0000-0000-0000005D0000}"/>
    <cellStyle name="40% - Accent4 3 4 2 2 3 2" xfId="23749" xr:uid="{00000000-0005-0000-0000-0000015D0000}"/>
    <cellStyle name="40% - Accent4 3 4 2 2 3 2 2" xfId="23750" xr:uid="{00000000-0005-0000-0000-0000025D0000}"/>
    <cellStyle name="40% - Accent4 3 4 2 2 3 2 3" xfId="23751" xr:uid="{00000000-0005-0000-0000-0000035D0000}"/>
    <cellStyle name="40% - Accent4 3 4 2 2 3 2_OATT calc" xfId="23752" xr:uid="{00000000-0005-0000-0000-0000045D0000}"/>
    <cellStyle name="40% - Accent4 3 4 2 2 3 3" xfId="23753" xr:uid="{00000000-0005-0000-0000-0000055D0000}"/>
    <cellStyle name="40% - Accent4 3 4 2 2 3 4" xfId="23754" xr:uid="{00000000-0005-0000-0000-0000065D0000}"/>
    <cellStyle name="40% - Accent4 3 4 2 2 3_OATT calc" xfId="23755" xr:uid="{00000000-0005-0000-0000-0000075D0000}"/>
    <cellStyle name="40% - Accent4 3 4 2 2 4" xfId="23756" xr:uid="{00000000-0005-0000-0000-0000085D0000}"/>
    <cellStyle name="40% - Accent4 3 4 2 2 4 2" xfId="23757" xr:uid="{00000000-0005-0000-0000-0000095D0000}"/>
    <cellStyle name="40% - Accent4 3 4 2 2 4 3" xfId="23758" xr:uid="{00000000-0005-0000-0000-00000A5D0000}"/>
    <cellStyle name="40% - Accent4 3 4 2 2 4_OATT calc" xfId="23759" xr:uid="{00000000-0005-0000-0000-00000B5D0000}"/>
    <cellStyle name="40% - Accent4 3 4 2 2 5" xfId="23760" xr:uid="{00000000-0005-0000-0000-00000C5D0000}"/>
    <cellStyle name="40% - Accent4 3 4 2 2 6" xfId="23761" xr:uid="{00000000-0005-0000-0000-00000D5D0000}"/>
    <cellStyle name="40% - Accent4 3 4 2 2 7" xfId="23762" xr:uid="{00000000-0005-0000-0000-00000E5D0000}"/>
    <cellStyle name="40% - Accent4 3 4 2 2 8" xfId="23763" xr:uid="{00000000-0005-0000-0000-00000F5D0000}"/>
    <cellStyle name="40% - Accent4 3 4 2 2 9" xfId="23764" xr:uid="{00000000-0005-0000-0000-0000105D0000}"/>
    <cellStyle name="40% - Accent4 3 4 2 2_OATT calc" xfId="23765" xr:uid="{00000000-0005-0000-0000-0000115D0000}"/>
    <cellStyle name="40% - Accent4 3 4 2 3" xfId="23766" xr:uid="{00000000-0005-0000-0000-0000125D0000}"/>
    <cellStyle name="40% - Accent4 3 4 2 3 2" xfId="23767" xr:uid="{00000000-0005-0000-0000-0000135D0000}"/>
    <cellStyle name="40% - Accent4 3 4 2 3 2 2" xfId="23768" xr:uid="{00000000-0005-0000-0000-0000145D0000}"/>
    <cellStyle name="40% - Accent4 3 4 2 3 2 3" xfId="23769" xr:uid="{00000000-0005-0000-0000-0000155D0000}"/>
    <cellStyle name="40% - Accent4 3 4 2 3 2_OATT calc" xfId="23770" xr:uid="{00000000-0005-0000-0000-0000165D0000}"/>
    <cellStyle name="40% - Accent4 3 4 2 3 3" xfId="23771" xr:uid="{00000000-0005-0000-0000-0000175D0000}"/>
    <cellStyle name="40% - Accent4 3 4 2 3 4" xfId="23772" xr:uid="{00000000-0005-0000-0000-0000185D0000}"/>
    <cellStyle name="40% - Accent4 3 4 2 3 5" xfId="23773" xr:uid="{00000000-0005-0000-0000-0000195D0000}"/>
    <cellStyle name="40% - Accent4 3 4 2 3_OATT calc" xfId="23774" xr:uid="{00000000-0005-0000-0000-00001A5D0000}"/>
    <cellStyle name="40% - Accent4 3 4 2 4" xfId="23775" xr:uid="{00000000-0005-0000-0000-00001B5D0000}"/>
    <cellStyle name="40% - Accent4 3 4 2 4 2" xfId="23776" xr:uid="{00000000-0005-0000-0000-00001C5D0000}"/>
    <cellStyle name="40% - Accent4 3 4 2 4 2 2" xfId="23777" xr:uid="{00000000-0005-0000-0000-00001D5D0000}"/>
    <cellStyle name="40% - Accent4 3 4 2 4 2 3" xfId="23778" xr:uid="{00000000-0005-0000-0000-00001E5D0000}"/>
    <cellStyle name="40% - Accent4 3 4 2 4 2_OATT calc" xfId="23779" xr:uid="{00000000-0005-0000-0000-00001F5D0000}"/>
    <cellStyle name="40% - Accent4 3 4 2 4 3" xfId="23780" xr:uid="{00000000-0005-0000-0000-0000205D0000}"/>
    <cellStyle name="40% - Accent4 3 4 2 4 4" xfId="23781" xr:uid="{00000000-0005-0000-0000-0000215D0000}"/>
    <cellStyle name="40% - Accent4 3 4 2 4_OATT calc" xfId="23782" xr:uid="{00000000-0005-0000-0000-0000225D0000}"/>
    <cellStyle name="40% - Accent4 3 4 2 5" xfId="23783" xr:uid="{00000000-0005-0000-0000-0000235D0000}"/>
    <cellStyle name="40% - Accent4 3 4 2 5 2" xfId="23784" xr:uid="{00000000-0005-0000-0000-0000245D0000}"/>
    <cellStyle name="40% - Accent4 3 4 2 5 3" xfId="23785" xr:uid="{00000000-0005-0000-0000-0000255D0000}"/>
    <cellStyle name="40% - Accent4 3 4 2 5_OATT calc" xfId="23786" xr:uid="{00000000-0005-0000-0000-0000265D0000}"/>
    <cellStyle name="40% - Accent4 3 4 2 6" xfId="23787" xr:uid="{00000000-0005-0000-0000-0000275D0000}"/>
    <cellStyle name="40% - Accent4 3 4 2 7" xfId="23788" xr:uid="{00000000-0005-0000-0000-0000285D0000}"/>
    <cellStyle name="40% - Accent4 3 4 2 8" xfId="23789" xr:uid="{00000000-0005-0000-0000-0000295D0000}"/>
    <cellStyle name="40% - Accent4 3 4 2 9" xfId="23790" xr:uid="{00000000-0005-0000-0000-00002A5D0000}"/>
    <cellStyle name="40% - Accent4 3 4 2_OATT calc" xfId="23791" xr:uid="{00000000-0005-0000-0000-00002B5D0000}"/>
    <cellStyle name="40% - Accent4 3 4 3" xfId="23792" xr:uid="{00000000-0005-0000-0000-00002C5D0000}"/>
    <cellStyle name="40% - Accent4 3 4 3 10" xfId="23793" xr:uid="{00000000-0005-0000-0000-00002D5D0000}"/>
    <cellStyle name="40% - Accent4 3 4 3 11" xfId="23794" xr:uid="{00000000-0005-0000-0000-00002E5D0000}"/>
    <cellStyle name="40% - Accent4 3 4 3 2" xfId="23795" xr:uid="{00000000-0005-0000-0000-00002F5D0000}"/>
    <cellStyle name="40% - Accent4 3 4 3 2 2" xfId="23796" xr:uid="{00000000-0005-0000-0000-0000305D0000}"/>
    <cellStyle name="40% - Accent4 3 4 3 2 2 2" xfId="23797" xr:uid="{00000000-0005-0000-0000-0000315D0000}"/>
    <cellStyle name="40% - Accent4 3 4 3 2 2 3" xfId="23798" xr:uid="{00000000-0005-0000-0000-0000325D0000}"/>
    <cellStyle name="40% - Accent4 3 4 3 2 2_OATT calc" xfId="23799" xr:uid="{00000000-0005-0000-0000-0000335D0000}"/>
    <cellStyle name="40% - Accent4 3 4 3 2 3" xfId="23800" xr:uid="{00000000-0005-0000-0000-0000345D0000}"/>
    <cellStyle name="40% - Accent4 3 4 3 2 4" xfId="23801" xr:uid="{00000000-0005-0000-0000-0000355D0000}"/>
    <cellStyle name="40% - Accent4 3 4 3 2 5" xfId="23802" xr:uid="{00000000-0005-0000-0000-0000365D0000}"/>
    <cellStyle name="40% - Accent4 3 4 3 2_OATT calc" xfId="23803" xr:uid="{00000000-0005-0000-0000-0000375D0000}"/>
    <cellStyle name="40% - Accent4 3 4 3 3" xfId="23804" xr:uid="{00000000-0005-0000-0000-0000385D0000}"/>
    <cellStyle name="40% - Accent4 3 4 3 3 2" xfId="23805" xr:uid="{00000000-0005-0000-0000-0000395D0000}"/>
    <cellStyle name="40% - Accent4 3 4 3 3 2 2" xfId="23806" xr:uid="{00000000-0005-0000-0000-00003A5D0000}"/>
    <cellStyle name="40% - Accent4 3 4 3 3 2 3" xfId="23807" xr:uid="{00000000-0005-0000-0000-00003B5D0000}"/>
    <cellStyle name="40% - Accent4 3 4 3 3 2_OATT calc" xfId="23808" xr:uid="{00000000-0005-0000-0000-00003C5D0000}"/>
    <cellStyle name="40% - Accent4 3 4 3 3 3" xfId="23809" xr:uid="{00000000-0005-0000-0000-00003D5D0000}"/>
    <cellStyle name="40% - Accent4 3 4 3 3 4" xfId="23810" xr:uid="{00000000-0005-0000-0000-00003E5D0000}"/>
    <cellStyle name="40% - Accent4 3 4 3 3_OATT calc" xfId="23811" xr:uid="{00000000-0005-0000-0000-00003F5D0000}"/>
    <cellStyle name="40% - Accent4 3 4 3 4" xfId="23812" xr:uid="{00000000-0005-0000-0000-0000405D0000}"/>
    <cellStyle name="40% - Accent4 3 4 3 4 2" xfId="23813" xr:uid="{00000000-0005-0000-0000-0000415D0000}"/>
    <cellStyle name="40% - Accent4 3 4 3 4 3" xfId="23814" xr:uid="{00000000-0005-0000-0000-0000425D0000}"/>
    <cellStyle name="40% - Accent4 3 4 3 4_OATT calc" xfId="23815" xr:uid="{00000000-0005-0000-0000-0000435D0000}"/>
    <cellStyle name="40% - Accent4 3 4 3 5" xfId="23816" xr:uid="{00000000-0005-0000-0000-0000445D0000}"/>
    <cellStyle name="40% - Accent4 3 4 3 6" xfId="23817" xr:uid="{00000000-0005-0000-0000-0000455D0000}"/>
    <cellStyle name="40% - Accent4 3 4 3 7" xfId="23818" xr:uid="{00000000-0005-0000-0000-0000465D0000}"/>
    <cellStyle name="40% - Accent4 3 4 3 8" xfId="23819" xr:uid="{00000000-0005-0000-0000-0000475D0000}"/>
    <cellStyle name="40% - Accent4 3 4 3 9" xfId="23820" xr:uid="{00000000-0005-0000-0000-0000485D0000}"/>
    <cellStyle name="40% - Accent4 3 4 3_OATT calc" xfId="23821" xr:uid="{00000000-0005-0000-0000-0000495D0000}"/>
    <cellStyle name="40% - Accent4 3 4 4" xfId="23822" xr:uid="{00000000-0005-0000-0000-00004A5D0000}"/>
    <cellStyle name="40% - Accent4 3 4 4 2" xfId="23823" xr:uid="{00000000-0005-0000-0000-00004B5D0000}"/>
    <cellStyle name="40% - Accent4 3 4 4 2 2" xfId="23824" xr:uid="{00000000-0005-0000-0000-00004C5D0000}"/>
    <cellStyle name="40% - Accent4 3 4 4 2 3" xfId="23825" xr:uid="{00000000-0005-0000-0000-00004D5D0000}"/>
    <cellStyle name="40% - Accent4 3 4 4 2_OATT calc" xfId="23826" xr:uid="{00000000-0005-0000-0000-00004E5D0000}"/>
    <cellStyle name="40% - Accent4 3 4 4 3" xfId="23827" xr:uid="{00000000-0005-0000-0000-00004F5D0000}"/>
    <cellStyle name="40% - Accent4 3 4 4 4" xfId="23828" xr:uid="{00000000-0005-0000-0000-0000505D0000}"/>
    <cellStyle name="40% - Accent4 3 4 4 5" xfId="23829" xr:uid="{00000000-0005-0000-0000-0000515D0000}"/>
    <cellStyle name="40% - Accent4 3 4 4_OATT calc" xfId="23830" xr:uid="{00000000-0005-0000-0000-0000525D0000}"/>
    <cellStyle name="40% - Accent4 3 4 5" xfId="23831" xr:uid="{00000000-0005-0000-0000-0000535D0000}"/>
    <cellStyle name="40% - Accent4 3 4 5 2" xfId="23832" xr:uid="{00000000-0005-0000-0000-0000545D0000}"/>
    <cellStyle name="40% - Accent4 3 4 5 2 2" xfId="23833" xr:uid="{00000000-0005-0000-0000-0000555D0000}"/>
    <cellStyle name="40% - Accent4 3 4 5 2 3" xfId="23834" xr:uid="{00000000-0005-0000-0000-0000565D0000}"/>
    <cellStyle name="40% - Accent4 3 4 5 2_OATT calc" xfId="23835" xr:uid="{00000000-0005-0000-0000-0000575D0000}"/>
    <cellStyle name="40% - Accent4 3 4 5 3" xfId="23836" xr:uid="{00000000-0005-0000-0000-0000585D0000}"/>
    <cellStyle name="40% - Accent4 3 4 5 4" xfId="23837" xr:uid="{00000000-0005-0000-0000-0000595D0000}"/>
    <cellStyle name="40% - Accent4 3 4 5_OATT calc" xfId="23838" xr:uid="{00000000-0005-0000-0000-00005A5D0000}"/>
    <cellStyle name="40% - Accent4 3 4 6" xfId="23839" xr:uid="{00000000-0005-0000-0000-00005B5D0000}"/>
    <cellStyle name="40% - Accent4 3 4 6 2" xfId="23840" xr:uid="{00000000-0005-0000-0000-00005C5D0000}"/>
    <cellStyle name="40% - Accent4 3 4 6 3" xfId="23841" xr:uid="{00000000-0005-0000-0000-00005D5D0000}"/>
    <cellStyle name="40% - Accent4 3 4 6_OATT calc" xfId="23842" xr:uid="{00000000-0005-0000-0000-00005E5D0000}"/>
    <cellStyle name="40% - Accent4 3 4 7" xfId="23843" xr:uid="{00000000-0005-0000-0000-00005F5D0000}"/>
    <cellStyle name="40% - Accent4 3 4 8" xfId="23844" xr:uid="{00000000-0005-0000-0000-0000605D0000}"/>
    <cellStyle name="40% - Accent4 3 4 9" xfId="23845" xr:uid="{00000000-0005-0000-0000-0000615D0000}"/>
    <cellStyle name="40% - Accent4 3 4_OATT calc" xfId="23846" xr:uid="{00000000-0005-0000-0000-0000625D0000}"/>
    <cellStyle name="40% - Accent4 3 5" xfId="23847" xr:uid="{00000000-0005-0000-0000-0000635D0000}"/>
    <cellStyle name="40% - Accent4 3 5 10" xfId="23848" xr:uid="{00000000-0005-0000-0000-0000645D0000}"/>
    <cellStyle name="40% - Accent4 3 5 11" xfId="23849" xr:uid="{00000000-0005-0000-0000-0000655D0000}"/>
    <cellStyle name="40% - Accent4 3 5 2" xfId="23850" xr:uid="{00000000-0005-0000-0000-0000665D0000}"/>
    <cellStyle name="40% - Accent4 3 5 2 10" xfId="23851" xr:uid="{00000000-0005-0000-0000-0000675D0000}"/>
    <cellStyle name="40% - Accent4 3 5 2 11" xfId="23852" xr:uid="{00000000-0005-0000-0000-0000685D0000}"/>
    <cellStyle name="40% - Accent4 3 5 2 2" xfId="23853" xr:uid="{00000000-0005-0000-0000-0000695D0000}"/>
    <cellStyle name="40% - Accent4 3 5 2 2 2" xfId="23854" xr:uid="{00000000-0005-0000-0000-00006A5D0000}"/>
    <cellStyle name="40% - Accent4 3 5 2 2 2 2" xfId="23855" xr:uid="{00000000-0005-0000-0000-00006B5D0000}"/>
    <cellStyle name="40% - Accent4 3 5 2 2 2 3" xfId="23856" xr:uid="{00000000-0005-0000-0000-00006C5D0000}"/>
    <cellStyle name="40% - Accent4 3 5 2 2 2_OATT calc" xfId="23857" xr:uid="{00000000-0005-0000-0000-00006D5D0000}"/>
    <cellStyle name="40% - Accent4 3 5 2 2 3" xfId="23858" xr:uid="{00000000-0005-0000-0000-00006E5D0000}"/>
    <cellStyle name="40% - Accent4 3 5 2 2 4" xfId="23859" xr:uid="{00000000-0005-0000-0000-00006F5D0000}"/>
    <cellStyle name="40% - Accent4 3 5 2 2 5" xfId="23860" xr:uid="{00000000-0005-0000-0000-0000705D0000}"/>
    <cellStyle name="40% - Accent4 3 5 2 2_OATT calc" xfId="23861" xr:uid="{00000000-0005-0000-0000-0000715D0000}"/>
    <cellStyle name="40% - Accent4 3 5 2 3" xfId="23862" xr:uid="{00000000-0005-0000-0000-0000725D0000}"/>
    <cellStyle name="40% - Accent4 3 5 2 3 2" xfId="23863" xr:uid="{00000000-0005-0000-0000-0000735D0000}"/>
    <cellStyle name="40% - Accent4 3 5 2 3 2 2" xfId="23864" xr:uid="{00000000-0005-0000-0000-0000745D0000}"/>
    <cellStyle name="40% - Accent4 3 5 2 3 2 3" xfId="23865" xr:uid="{00000000-0005-0000-0000-0000755D0000}"/>
    <cellStyle name="40% - Accent4 3 5 2 3 2_OATT calc" xfId="23866" xr:uid="{00000000-0005-0000-0000-0000765D0000}"/>
    <cellStyle name="40% - Accent4 3 5 2 3 3" xfId="23867" xr:uid="{00000000-0005-0000-0000-0000775D0000}"/>
    <cellStyle name="40% - Accent4 3 5 2 3 4" xfId="23868" xr:uid="{00000000-0005-0000-0000-0000785D0000}"/>
    <cellStyle name="40% - Accent4 3 5 2 3_OATT calc" xfId="23869" xr:uid="{00000000-0005-0000-0000-0000795D0000}"/>
    <cellStyle name="40% - Accent4 3 5 2 4" xfId="23870" xr:uid="{00000000-0005-0000-0000-00007A5D0000}"/>
    <cellStyle name="40% - Accent4 3 5 2 4 2" xfId="23871" xr:uid="{00000000-0005-0000-0000-00007B5D0000}"/>
    <cellStyle name="40% - Accent4 3 5 2 4 3" xfId="23872" xr:uid="{00000000-0005-0000-0000-00007C5D0000}"/>
    <cellStyle name="40% - Accent4 3 5 2 4_OATT calc" xfId="23873" xr:uid="{00000000-0005-0000-0000-00007D5D0000}"/>
    <cellStyle name="40% - Accent4 3 5 2 5" xfId="23874" xr:uid="{00000000-0005-0000-0000-00007E5D0000}"/>
    <cellStyle name="40% - Accent4 3 5 2 6" xfId="23875" xr:uid="{00000000-0005-0000-0000-00007F5D0000}"/>
    <cellStyle name="40% - Accent4 3 5 2 7" xfId="23876" xr:uid="{00000000-0005-0000-0000-0000805D0000}"/>
    <cellStyle name="40% - Accent4 3 5 2 8" xfId="23877" xr:uid="{00000000-0005-0000-0000-0000815D0000}"/>
    <cellStyle name="40% - Accent4 3 5 2 9" xfId="23878" xr:uid="{00000000-0005-0000-0000-0000825D0000}"/>
    <cellStyle name="40% - Accent4 3 5 2_OATT calc" xfId="23879" xr:uid="{00000000-0005-0000-0000-0000835D0000}"/>
    <cellStyle name="40% - Accent4 3 5 3" xfId="23880" xr:uid="{00000000-0005-0000-0000-0000845D0000}"/>
    <cellStyle name="40% - Accent4 3 5 3 2" xfId="23881" xr:uid="{00000000-0005-0000-0000-0000855D0000}"/>
    <cellStyle name="40% - Accent4 3 5 3 2 2" xfId="23882" xr:uid="{00000000-0005-0000-0000-0000865D0000}"/>
    <cellStyle name="40% - Accent4 3 5 3 2 3" xfId="23883" xr:uid="{00000000-0005-0000-0000-0000875D0000}"/>
    <cellStyle name="40% - Accent4 3 5 3 2_OATT calc" xfId="23884" xr:uid="{00000000-0005-0000-0000-0000885D0000}"/>
    <cellStyle name="40% - Accent4 3 5 3 3" xfId="23885" xr:uid="{00000000-0005-0000-0000-0000895D0000}"/>
    <cellStyle name="40% - Accent4 3 5 3 4" xfId="23886" xr:uid="{00000000-0005-0000-0000-00008A5D0000}"/>
    <cellStyle name="40% - Accent4 3 5 3 5" xfId="23887" xr:uid="{00000000-0005-0000-0000-00008B5D0000}"/>
    <cellStyle name="40% - Accent4 3 5 3_OATT calc" xfId="23888" xr:uid="{00000000-0005-0000-0000-00008C5D0000}"/>
    <cellStyle name="40% - Accent4 3 5 4" xfId="23889" xr:uid="{00000000-0005-0000-0000-00008D5D0000}"/>
    <cellStyle name="40% - Accent4 3 5 4 2" xfId="23890" xr:uid="{00000000-0005-0000-0000-00008E5D0000}"/>
    <cellStyle name="40% - Accent4 3 5 4 2 2" xfId="23891" xr:uid="{00000000-0005-0000-0000-00008F5D0000}"/>
    <cellStyle name="40% - Accent4 3 5 4 2 3" xfId="23892" xr:uid="{00000000-0005-0000-0000-0000905D0000}"/>
    <cellStyle name="40% - Accent4 3 5 4 2_OATT calc" xfId="23893" xr:uid="{00000000-0005-0000-0000-0000915D0000}"/>
    <cellStyle name="40% - Accent4 3 5 4 3" xfId="23894" xr:uid="{00000000-0005-0000-0000-0000925D0000}"/>
    <cellStyle name="40% - Accent4 3 5 4 4" xfId="23895" xr:uid="{00000000-0005-0000-0000-0000935D0000}"/>
    <cellStyle name="40% - Accent4 3 5 4_OATT calc" xfId="23896" xr:uid="{00000000-0005-0000-0000-0000945D0000}"/>
    <cellStyle name="40% - Accent4 3 5 5" xfId="23897" xr:uid="{00000000-0005-0000-0000-0000955D0000}"/>
    <cellStyle name="40% - Accent4 3 5 5 2" xfId="23898" xr:uid="{00000000-0005-0000-0000-0000965D0000}"/>
    <cellStyle name="40% - Accent4 3 5 5 3" xfId="23899" xr:uid="{00000000-0005-0000-0000-0000975D0000}"/>
    <cellStyle name="40% - Accent4 3 5 5_OATT calc" xfId="23900" xr:uid="{00000000-0005-0000-0000-0000985D0000}"/>
    <cellStyle name="40% - Accent4 3 5 6" xfId="23901" xr:uid="{00000000-0005-0000-0000-0000995D0000}"/>
    <cellStyle name="40% - Accent4 3 5 7" xfId="23902" xr:uid="{00000000-0005-0000-0000-00009A5D0000}"/>
    <cellStyle name="40% - Accent4 3 5 8" xfId="23903" xr:uid="{00000000-0005-0000-0000-00009B5D0000}"/>
    <cellStyle name="40% - Accent4 3 5 9" xfId="23904" xr:uid="{00000000-0005-0000-0000-00009C5D0000}"/>
    <cellStyle name="40% - Accent4 3 5_OATT calc" xfId="23905" xr:uid="{00000000-0005-0000-0000-00009D5D0000}"/>
    <cellStyle name="40% - Accent4 3 6" xfId="23906" xr:uid="{00000000-0005-0000-0000-00009E5D0000}"/>
    <cellStyle name="40% - Accent4 3 6 10" xfId="23907" xr:uid="{00000000-0005-0000-0000-00009F5D0000}"/>
    <cellStyle name="40% - Accent4 3 6 11" xfId="23908" xr:uid="{00000000-0005-0000-0000-0000A05D0000}"/>
    <cellStyle name="40% - Accent4 3 6 2" xfId="23909" xr:uid="{00000000-0005-0000-0000-0000A15D0000}"/>
    <cellStyle name="40% - Accent4 3 6 2 2" xfId="23910" xr:uid="{00000000-0005-0000-0000-0000A25D0000}"/>
    <cellStyle name="40% - Accent4 3 6 2 2 2" xfId="23911" xr:uid="{00000000-0005-0000-0000-0000A35D0000}"/>
    <cellStyle name="40% - Accent4 3 6 2 2 3" xfId="23912" xr:uid="{00000000-0005-0000-0000-0000A45D0000}"/>
    <cellStyle name="40% - Accent4 3 6 2 2_OATT calc" xfId="23913" xr:uid="{00000000-0005-0000-0000-0000A55D0000}"/>
    <cellStyle name="40% - Accent4 3 6 2 3" xfId="23914" xr:uid="{00000000-0005-0000-0000-0000A65D0000}"/>
    <cellStyle name="40% - Accent4 3 6 2 4" xfId="23915" xr:uid="{00000000-0005-0000-0000-0000A75D0000}"/>
    <cellStyle name="40% - Accent4 3 6 2 5" xfId="23916" xr:uid="{00000000-0005-0000-0000-0000A85D0000}"/>
    <cellStyle name="40% - Accent4 3 6 2_OATT calc" xfId="23917" xr:uid="{00000000-0005-0000-0000-0000A95D0000}"/>
    <cellStyle name="40% - Accent4 3 6 3" xfId="23918" xr:uid="{00000000-0005-0000-0000-0000AA5D0000}"/>
    <cellStyle name="40% - Accent4 3 6 3 2" xfId="23919" xr:uid="{00000000-0005-0000-0000-0000AB5D0000}"/>
    <cellStyle name="40% - Accent4 3 6 3 2 2" xfId="23920" xr:uid="{00000000-0005-0000-0000-0000AC5D0000}"/>
    <cellStyle name="40% - Accent4 3 6 3 2 3" xfId="23921" xr:uid="{00000000-0005-0000-0000-0000AD5D0000}"/>
    <cellStyle name="40% - Accent4 3 6 3 2_OATT calc" xfId="23922" xr:uid="{00000000-0005-0000-0000-0000AE5D0000}"/>
    <cellStyle name="40% - Accent4 3 6 3 3" xfId="23923" xr:uid="{00000000-0005-0000-0000-0000AF5D0000}"/>
    <cellStyle name="40% - Accent4 3 6 3 4" xfId="23924" xr:uid="{00000000-0005-0000-0000-0000B05D0000}"/>
    <cellStyle name="40% - Accent4 3 6 3_OATT calc" xfId="23925" xr:uid="{00000000-0005-0000-0000-0000B15D0000}"/>
    <cellStyle name="40% - Accent4 3 6 4" xfId="23926" xr:uid="{00000000-0005-0000-0000-0000B25D0000}"/>
    <cellStyle name="40% - Accent4 3 6 4 2" xfId="23927" xr:uid="{00000000-0005-0000-0000-0000B35D0000}"/>
    <cellStyle name="40% - Accent4 3 6 4 3" xfId="23928" xr:uid="{00000000-0005-0000-0000-0000B45D0000}"/>
    <cellStyle name="40% - Accent4 3 6 4_OATT calc" xfId="23929" xr:uid="{00000000-0005-0000-0000-0000B55D0000}"/>
    <cellStyle name="40% - Accent4 3 6 5" xfId="23930" xr:uid="{00000000-0005-0000-0000-0000B65D0000}"/>
    <cellStyle name="40% - Accent4 3 6 6" xfId="23931" xr:uid="{00000000-0005-0000-0000-0000B75D0000}"/>
    <cellStyle name="40% - Accent4 3 6 7" xfId="23932" xr:uid="{00000000-0005-0000-0000-0000B85D0000}"/>
    <cellStyle name="40% - Accent4 3 6 8" xfId="23933" xr:uid="{00000000-0005-0000-0000-0000B95D0000}"/>
    <cellStyle name="40% - Accent4 3 6 9" xfId="23934" xr:uid="{00000000-0005-0000-0000-0000BA5D0000}"/>
    <cellStyle name="40% - Accent4 3 6_OATT calc" xfId="23935" xr:uid="{00000000-0005-0000-0000-0000BB5D0000}"/>
    <cellStyle name="40% - Accent4 3 7" xfId="23936" xr:uid="{00000000-0005-0000-0000-0000BC5D0000}"/>
    <cellStyle name="40% - Accent4 3 7 2" xfId="23937" xr:uid="{00000000-0005-0000-0000-0000BD5D0000}"/>
    <cellStyle name="40% - Accent4 3 7 2 2" xfId="23938" xr:uid="{00000000-0005-0000-0000-0000BE5D0000}"/>
    <cellStyle name="40% - Accent4 3 7 2 3" xfId="23939" xr:uid="{00000000-0005-0000-0000-0000BF5D0000}"/>
    <cellStyle name="40% - Accent4 3 7 2_OATT calc" xfId="23940" xr:uid="{00000000-0005-0000-0000-0000C05D0000}"/>
    <cellStyle name="40% - Accent4 3 7 3" xfId="23941" xr:uid="{00000000-0005-0000-0000-0000C15D0000}"/>
    <cellStyle name="40% - Accent4 3 7 4" xfId="23942" xr:uid="{00000000-0005-0000-0000-0000C25D0000}"/>
    <cellStyle name="40% - Accent4 3 7 5" xfId="23943" xr:uid="{00000000-0005-0000-0000-0000C35D0000}"/>
    <cellStyle name="40% - Accent4 3 7_OATT calc" xfId="23944" xr:uid="{00000000-0005-0000-0000-0000C45D0000}"/>
    <cellStyle name="40% - Accent4 3 8" xfId="23945" xr:uid="{00000000-0005-0000-0000-0000C55D0000}"/>
    <cellStyle name="40% - Accent4 3 8 2" xfId="23946" xr:uid="{00000000-0005-0000-0000-0000C65D0000}"/>
    <cellStyle name="40% - Accent4 3 8 2 2" xfId="23947" xr:uid="{00000000-0005-0000-0000-0000C75D0000}"/>
    <cellStyle name="40% - Accent4 3 8 2 3" xfId="23948" xr:uid="{00000000-0005-0000-0000-0000C85D0000}"/>
    <cellStyle name="40% - Accent4 3 8 2_OATT calc" xfId="23949" xr:uid="{00000000-0005-0000-0000-0000C95D0000}"/>
    <cellStyle name="40% - Accent4 3 8 3" xfId="23950" xr:uid="{00000000-0005-0000-0000-0000CA5D0000}"/>
    <cellStyle name="40% - Accent4 3 8 4" xfId="23951" xr:uid="{00000000-0005-0000-0000-0000CB5D0000}"/>
    <cellStyle name="40% - Accent4 3 8_OATT calc" xfId="23952" xr:uid="{00000000-0005-0000-0000-0000CC5D0000}"/>
    <cellStyle name="40% - Accent4 3 9" xfId="23953" xr:uid="{00000000-0005-0000-0000-0000CD5D0000}"/>
    <cellStyle name="40% - Accent4 3 9 2" xfId="23954" xr:uid="{00000000-0005-0000-0000-0000CE5D0000}"/>
    <cellStyle name="40% - Accent4 3 9 3" xfId="23955" xr:uid="{00000000-0005-0000-0000-0000CF5D0000}"/>
    <cellStyle name="40% - Accent4 3 9_OATT calc" xfId="23956" xr:uid="{00000000-0005-0000-0000-0000D05D0000}"/>
    <cellStyle name="40% - Accent4 3_OATT calc" xfId="23957" xr:uid="{00000000-0005-0000-0000-0000D15D0000}"/>
    <cellStyle name="40% - Accent4 4" xfId="23958" xr:uid="{00000000-0005-0000-0000-0000D25D0000}"/>
    <cellStyle name="40% - Accent4 4 10" xfId="23959" xr:uid="{00000000-0005-0000-0000-0000D35D0000}"/>
    <cellStyle name="40% - Accent4 4 11" xfId="23960" xr:uid="{00000000-0005-0000-0000-0000D45D0000}"/>
    <cellStyle name="40% - Accent4 4 12" xfId="23961" xr:uid="{00000000-0005-0000-0000-0000D55D0000}"/>
    <cellStyle name="40% - Accent4 4 13" xfId="23962" xr:uid="{00000000-0005-0000-0000-0000D65D0000}"/>
    <cellStyle name="40% - Accent4 4 14" xfId="23963" xr:uid="{00000000-0005-0000-0000-0000D75D0000}"/>
    <cellStyle name="40% - Accent4 4 15" xfId="23964" xr:uid="{00000000-0005-0000-0000-0000D85D0000}"/>
    <cellStyle name="40% - Accent4 4 16" xfId="55387" xr:uid="{00000000-0005-0000-0000-0000D95D0000}"/>
    <cellStyle name="40% - Accent4 4 2" xfId="23965" xr:uid="{00000000-0005-0000-0000-0000DA5D0000}"/>
    <cellStyle name="40% - Accent4 4 2 10" xfId="23966" xr:uid="{00000000-0005-0000-0000-0000DB5D0000}"/>
    <cellStyle name="40% - Accent4 4 2 11" xfId="23967" xr:uid="{00000000-0005-0000-0000-0000DC5D0000}"/>
    <cellStyle name="40% - Accent4 4 2 12" xfId="23968" xr:uid="{00000000-0005-0000-0000-0000DD5D0000}"/>
    <cellStyle name="40% - Accent4 4 2 13" xfId="23969" xr:uid="{00000000-0005-0000-0000-0000DE5D0000}"/>
    <cellStyle name="40% - Accent4 4 2 14" xfId="23970" xr:uid="{00000000-0005-0000-0000-0000DF5D0000}"/>
    <cellStyle name="40% - Accent4 4 2 2" xfId="23971" xr:uid="{00000000-0005-0000-0000-0000E05D0000}"/>
    <cellStyle name="40% - Accent4 4 2 2 10" xfId="23972" xr:uid="{00000000-0005-0000-0000-0000E15D0000}"/>
    <cellStyle name="40% - Accent4 4 2 2 11" xfId="23973" xr:uid="{00000000-0005-0000-0000-0000E25D0000}"/>
    <cellStyle name="40% - Accent4 4 2 2 12" xfId="23974" xr:uid="{00000000-0005-0000-0000-0000E35D0000}"/>
    <cellStyle name="40% - Accent4 4 2 2 2" xfId="23975" xr:uid="{00000000-0005-0000-0000-0000E45D0000}"/>
    <cellStyle name="40% - Accent4 4 2 2 2 10" xfId="23976" xr:uid="{00000000-0005-0000-0000-0000E55D0000}"/>
    <cellStyle name="40% - Accent4 4 2 2 2 11" xfId="23977" xr:uid="{00000000-0005-0000-0000-0000E65D0000}"/>
    <cellStyle name="40% - Accent4 4 2 2 2 2" xfId="23978" xr:uid="{00000000-0005-0000-0000-0000E75D0000}"/>
    <cellStyle name="40% - Accent4 4 2 2 2 2 10" xfId="23979" xr:uid="{00000000-0005-0000-0000-0000E85D0000}"/>
    <cellStyle name="40% - Accent4 4 2 2 2 2 11" xfId="23980" xr:uid="{00000000-0005-0000-0000-0000E95D0000}"/>
    <cellStyle name="40% - Accent4 4 2 2 2 2 2" xfId="23981" xr:uid="{00000000-0005-0000-0000-0000EA5D0000}"/>
    <cellStyle name="40% - Accent4 4 2 2 2 2 2 2" xfId="23982" xr:uid="{00000000-0005-0000-0000-0000EB5D0000}"/>
    <cellStyle name="40% - Accent4 4 2 2 2 2 2 2 2" xfId="23983" xr:uid="{00000000-0005-0000-0000-0000EC5D0000}"/>
    <cellStyle name="40% - Accent4 4 2 2 2 2 2 2 3" xfId="23984" xr:uid="{00000000-0005-0000-0000-0000ED5D0000}"/>
    <cellStyle name="40% - Accent4 4 2 2 2 2 2 2_OATT calc" xfId="23985" xr:uid="{00000000-0005-0000-0000-0000EE5D0000}"/>
    <cellStyle name="40% - Accent4 4 2 2 2 2 2 3" xfId="23986" xr:uid="{00000000-0005-0000-0000-0000EF5D0000}"/>
    <cellStyle name="40% - Accent4 4 2 2 2 2 2 4" xfId="23987" xr:uid="{00000000-0005-0000-0000-0000F05D0000}"/>
    <cellStyle name="40% - Accent4 4 2 2 2 2 2 5" xfId="23988" xr:uid="{00000000-0005-0000-0000-0000F15D0000}"/>
    <cellStyle name="40% - Accent4 4 2 2 2 2 2_OATT calc" xfId="23989" xr:uid="{00000000-0005-0000-0000-0000F25D0000}"/>
    <cellStyle name="40% - Accent4 4 2 2 2 2 3" xfId="23990" xr:uid="{00000000-0005-0000-0000-0000F35D0000}"/>
    <cellStyle name="40% - Accent4 4 2 2 2 2 3 2" xfId="23991" xr:uid="{00000000-0005-0000-0000-0000F45D0000}"/>
    <cellStyle name="40% - Accent4 4 2 2 2 2 3 2 2" xfId="23992" xr:uid="{00000000-0005-0000-0000-0000F55D0000}"/>
    <cellStyle name="40% - Accent4 4 2 2 2 2 3 2 3" xfId="23993" xr:uid="{00000000-0005-0000-0000-0000F65D0000}"/>
    <cellStyle name="40% - Accent4 4 2 2 2 2 3 2_OATT calc" xfId="23994" xr:uid="{00000000-0005-0000-0000-0000F75D0000}"/>
    <cellStyle name="40% - Accent4 4 2 2 2 2 3 3" xfId="23995" xr:uid="{00000000-0005-0000-0000-0000F85D0000}"/>
    <cellStyle name="40% - Accent4 4 2 2 2 2 3 4" xfId="23996" xr:uid="{00000000-0005-0000-0000-0000F95D0000}"/>
    <cellStyle name="40% - Accent4 4 2 2 2 2 3_OATT calc" xfId="23997" xr:uid="{00000000-0005-0000-0000-0000FA5D0000}"/>
    <cellStyle name="40% - Accent4 4 2 2 2 2 4" xfId="23998" xr:uid="{00000000-0005-0000-0000-0000FB5D0000}"/>
    <cellStyle name="40% - Accent4 4 2 2 2 2 4 2" xfId="23999" xr:uid="{00000000-0005-0000-0000-0000FC5D0000}"/>
    <cellStyle name="40% - Accent4 4 2 2 2 2 4 3" xfId="24000" xr:uid="{00000000-0005-0000-0000-0000FD5D0000}"/>
    <cellStyle name="40% - Accent4 4 2 2 2 2 4_OATT calc" xfId="24001" xr:uid="{00000000-0005-0000-0000-0000FE5D0000}"/>
    <cellStyle name="40% - Accent4 4 2 2 2 2 5" xfId="24002" xr:uid="{00000000-0005-0000-0000-0000FF5D0000}"/>
    <cellStyle name="40% - Accent4 4 2 2 2 2 6" xfId="24003" xr:uid="{00000000-0005-0000-0000-0000005E0000}"/>
    <cellStyle name="40% - Accent4 4 2 2 2 2 7" xfId="24004" xr:uid="{00000000-0005-0000-0000-0000015E0000}"/>
    <cellStyle name="40% - Accent4 4 2 2 2 2 8" xfId="24005" xr:uid="{00000000-0005-0000-0000-0000025E0000}"/>
    <cellStyle name="40% - Accent4 4 2 2 2 2 9" xfId="24006" xr:uid="{00000000-0005-0000-0000-0000035E0000}"/>
    <cellStyle name="40% - Accent4 4 2 2 2 2_OATT calc" xfId="24007" xr:uid="{00000000-0005-0000-0000-0000045E0000}"/>
    <cellStyle name="40% - Accent4 4 2 2 2 3" xfId="24008" xr:uid="{00000000-0005-0000-0000-0000055E0000}"/>
    <cellStyle name="40% - Accent4 4 2 2 2 3 2" xfId="24009" xr:uid="{00000000-0005-0000-0000-0000065E0000}"/>
    <cellStyle name="40% - Accent4 4 2 2 2 3 2 2" xfId="24010" xr:uid="{00000000-0005-0000-0000-0000075E0000}"/>
    <cellStyle name="40% - Accent4 4 2 2 2 3 2 3" xfId="24011" xr:uid="{00000000-0005-0000-0000-0000085E0000}"/>
    <cellStyle name="40% - Accent4 4 2 2 2 3 2_OATT calc" xfId="24012" xr:uid="{00000000-0005-0000-0000-0000095E0000}"/>
    <cellStyle name="40% - Accent4 4 2 2 2 3 3" xfId="24013" xr:uid="{00000000-0005-0000-0000-00000A5E0000}"/>
    <cellStyle name="40% - Accent4 4 2 2 2 3 4" xfId="24014" xr:uid="{00000000-0005-0000-0000-00000B5E0000}"/>
    <cellStyle name="40% - Accent4 4 2 2 2 3 5" xfId="24015" xr:uid="{00000000-0005-0000-0000-00000C5E0000}"/>
    <cellStyle name="40% - Accent4 4 2 2 2 3_OATT calc" xfId="24016" xr:uid="{00000000-0005-0000-0000-00000D5E0000}"/>
    <cellStyle name="40% - Accent4 4 2 2 2 4" xfId="24017" xr:uid="{00000000-0005-0000-0000-00000E5E0000}"/>
    <cellStyle name="40% - Accent4 4 2 2 2 4 2" xfId="24018" xr:uid="{00000000-0005-0000-0000-00000F5E0000}"/>
    <cellStyle name="40% - Accent4 4 2 2 2 4 2 2" xfId="24019" xr:uid="{00000000-0005-0000-0000-0000105E0000}"/>
    <cellStyle name="40% - Accent4 4 2 2 2 4 2 3" xfId="24020" xr:uid="{00000000-0005-0000-0000-0000115E0000}"/>
    <cellStyle name="40% - Accent4 4 2 2 2 4 2_OATT calc" xfId="24021" xr:uid="{00000000-0005-0000-0000-0000125E0000}"/>
    <cellStyle name="40% - Accent4 4 2 2 2 4 3" xfId="24022" xr:uid="{00000000-0005-0000-0000-0000135E0000}"/>
    <cellStyle name="40% - Accent4 4 2 2 2 4 4" xfId="24023" xr:uid="{00000000-0005-0000-0000-0000145E0000}"/>
    <cellStyle name="40% - Accent4 4 2 2 2 4_OATT calc" xfId="24024" xr:uid="{00000000-0005-0000-0000-0000155E0000}"/>
    <cellStyle name="40% - Accent4 4 2 2 2 5" xfId="24025" xr:uid="{00000000-0005-0000-0000-0000165E0000}"/>
    <cellStyle name="40% - Accent4 4 2 2 2 5 2" xfId="24026" xr:uid="{00000000-0005-0000-0000-0000175E0000}"/>
    <cellStyle name="40% - Accent4 4 2 2 2 5 3" xfId="24027" xr:uid="{00000000-0005-0000-0000-0000185E0000}"/>
    <cellStyle name="40% - Accent4 4 2 2 2 5_OATT calc" xfId="24028" xr:uid="{00000000-0005-0000-0000-0000195E0000}"/>
    <cellStyle name="40% - Accent4 4 2 2 2 6" xfId="24029" xr:uid="{00000000-0005-0000-0000-00001A5E0000}"/>
    <cellStyle name="40% - Accent4 4 2 2 2 7" xfId="24030" xr:uid="{00000000-0005-0000-0000-00001B5E0000}"/>
    <cellStyle name="40% - Accent4 4 2 2 2 8" xfId="24031" xr:uid="{00000000-0005-0000-0000-00001C5E0000}"/>
    <cellStyle name="40% - Accent4 4 2 2 2 9" xfId="24032" xr:uid="{00000000-0005-0000-0000-00001D5E0000}"/>
    <cellStyle name="40% - Accent4 4 2 2 2_OATT calc" xfId="24033" xr:uid="{00000000-0005-0000-0000-00001E5E0000}"/>
    <cellStyle name="40% - Accent4 4 2 2 3" xfId="24034" xr:uid="{00000000-0005-0000-0000-00001F5E0000}"/>
    <cellStyle name="40% - Accent4 4 2 2 3 10" xfId="24035" xr:uid="{00000000-0005-0000-0000-0000205E0000}"/>
    <cellStyle name="40% - Accent4 4 2 2 3 11" xfId="24036" xr:uid="{00000000-0005-0000-0000-0000215E0000}"/>
    <cellStyle name="40% - Accent4 4 2 2 3 2" xfId="24037" xr:uid="{00000000-0005-0000-0000-0000225E0000}"/>
    <cellStyle name="40% - Accent4 4 2 2 3 2 2" xfId="24038" xr:uid="{00000000-0005-0000-0000-0000235E0000}"/>
    <cellStyle name="40% - Accent4 4 2 2 3 2 2 2" xfId="24039" xr:uid="{00000000-0005-0000-0000-0000245E0000}"/>
    <cellStyle name="40% - Accent4 4 2 2 3 2 2 3" xfId="24040" xr:uid="{00000000-0005-0000-0000-0000255E0000}"/>
    <cellStyle name="40% - Accent4 4 2 2 3 2 2_OATT calc" xfId="24041" xr:uid="{00000000-0005-0000-0000-0000265E0000}"/>
    <cellStyle name="40% - Accent4 4 2 2 3 2 3" xfId="24042" xr:uid="{00000000-0005-0000-0000-0000275E0000}"/>
    <cellStyle name="40% - Accent4 4 2 2 3 2 4" xfId="24043" xr:uid="{00000000-0005-0000-0000-0000285E0000}"/>
    <cellStyle name="40% - Accent4 4 2 2 3 2 5" xfId="24044" xr:uid="{00000000-0005-0000-0000-0000295E0000}"/>
    <cellStyle name="40% - Accent4 4 2 2 3 2_OATT calc" xfId="24045" xr:uid="{00000000-0005-0000-0000-00002A5E0000}"/>
    <cellStyle name="40% - Accent4 4 2 2 3 3" xfId="24046" xr:uid="{00000000-0005-0000-0000-00002B5E0000}"/>
    <cellStyle name="40% - Accent4 4 2 2 3 3 2" xfId="24047" xr:uid="{00000000-0005-0000-0000-00002C5E0000}"/>
    <cellStyle name="40% - Accent4 4 2 2 3 3 2 2" xfId="24048" xr:uid="{00000000-0005-0000-0000-00002D5E0000}"/>
    <cellStyle name="40% - Accent4 4 2 2 3 3 2 3" xfId="24049" xr:uid="{00000000-0005-0000-0000-00002E5E0000}"/>
    <cellStyle name="40% - Accent4 4 2 2 3 3 2_OATT calc" xfId="24050" xr:uid="{00000000-0005-0000-0000-00002F5E0000}"/>
    <cellStyle name="40% - Accent4 4 2 2 3 3 3" xfId="24051" xr:uid="{00000000-0005-0000-0000-0000305E0000}"/>
    <cellStyle name="40% - Accent4 4 2 2 3 3 4" xfId="24052" xr:uid="{00000000-0005-0000-0000-0000315E0000}"/>
    <cellStyle name="40% - Accent4 4 2 2 3 3_OATT calc" xfId="24053" xr:uid="{00000000-0005-0000-0000-0000325E0000}"/>
    <cellStyle name="40% - Accent4 4 2 2 3 4" xfId="24054" xr:uid="{00000000-0005-0000-0000-0000335E0000}"/>
    <cellStyle name="40% - Accent4 4 2 2 3 4 2" xfId="24055" xr:uid="{00000000-0005-0000-0000-0000345E0000}"/>
    <cellStyle name="40% - Accent4 4 2 2 3 4 3" xfId="24056" xr:uid="{00000000-0005-0000-0000-0000355E0000}"/>
    <cellStyle name="40% - Accent4 4 2 2 3 4_OATT calc" xfId="24057" xr:uid="{00000000-0005-0000-0000-0000365E0000}"/>
    <cellStyle name="40% - Accent4 4 2 2 3 5" xfId="24058" xr:uid="{00000000-0005-0000-0000-0000375E0000}"/>
    <cellStyle name="40% - Accent4 4 2 2 3 6" xfId="24059" xr:uid="{00000000-0005-0000-0000-0000385E0000}"/>
    <cellStyle name="40% - Accent4 4 2 2 3 7" xfId="24060" xr:uid="{00000000-0005-0000-0000-0000395E0000}"/>
    <cellStyle name="40% - Accent4 4 2 2 3 8" xfId="24061" xr:uid="{00000000-0005-0000-0000-00003A5E0000}"/>
    <cellStyle name="40% - Accent4 4 2 2 3 9" xfId="24062" xr:uid="{00000000-0005-0000-0000-00003B5E0000}"/>
    <cellStyle name="40% - Accent4 4 2 2 3_OATT calc" xfId="24063" xr:uid="{00000000-0005-0000-0000-00003C5E0000}"/>
    <cellStyle name="40% - Accent4 4 2 2 4" xfId="24064" xr:uid="{00000000-0005-0000-0000-00003D5E0000}"/>
    <cellStyle name="40% - Accent4 4 2 2 4 2" xfId="24065" xr:uid="{00000000-0005-0000-0000-00003E5E0000}"/>
    <cellStyle name="40% - Accent4 4 2 2 4 2 2" xfId="24066" xr:uid="{00000000-0005-0000-0000-00003F5E0000}"/>
    <cellStyle name="40% - Accent4 4 2 2 4 2 3" xfId="24067" xr:uid="{00000000-0005-0000-0000-0000405E0000}"/>
    <cellStyle name="40% - Accent4 4 2 2 4 2_OATT calc" xfId="24068" xr:uid="{00000000-0005-0000-0000-0000415E0000}"/>
    <cellStyle name="40% - Accent4 4 2 2 4 3" xfId="24069" xr:uid="{00000000-0005-0000-0000-0000425E0000}"/>
    <cellStyle name="40% - Accent4 4 2 2 4 4" xfId="24070" xr:uid="{00000000-0005-0000-0000-0000435E0000}"/>
    <cellStyle name="40% - Accent4 4 2 2 4 5" xfId="24071" xr:uid="{00000000-0005-0000-0000-0000445E0000}"/>
    <cellStyle name="40% - Accent4 4 2 2 4_OATT calc" xfId="24072" xr:uid="{00000000-0005-0000-0000-0000455E0000}"/>
    <cellStyle name="40% - Accent4 4 2 2 5" xfId="24073" xr:uid="{00000000-0005-0000-0000-0000465E0000}"/>
    <cellStyle name="40% - Accent4 4 2 2 5 2" xfId="24074" xr:uid="{00000000-0005-0000-0000-0000475E0000}"/>
    <cellStyle name="40% - Accent4 4 2 2 5 2 2" xfId="24075" xr:uid="{00000000-0005-0000-0000-0000485E0000}"/>
    <cellStyle name="40% - Accent4 4 2 2 5 2 3" xfId="24076" xr:uid="{00000000-0005-0000-0000-0000495E0000}"/>
    <cellStyle name="40% - Accent4 4 2 2 5 2_OATT calc" xfId="24077" xr:uid="{00000000-0005-0000-0000-00004A5E0000}"/>
    <cellStyle name="40% - Accent4 4 2 2 5 3" xfId="24078" xr:uid="{00000000-0005-0000-0000-00004B5E0000}"/>
    <cellStyle name="40% - Accent4 4 2 2 5 4" xfId="24079" xr:uid="{00000000-0005-0000-0000-00004C5E0000}"/>
    <cellStyle name="40% - Accent4 4 2 2 5_OATT calc" xfId="24080" xr:uid="{00000000-0005-0000-0000-00004D5E0000}"/>
    <cellStyle name="40% - Accent4 4 2 2 6" xfId="24081" xr:uid="{00000000-0005-0000-0000-00004E5E0000}"/>
    <cellStyle name="40% - Accent4 4 2 2 6 2" xfId="24082" xr:uid="{00000000-0005-0000-0000-00004F5E0000}"/>
    <cellStyle name="40% - Accent4 4 2 2 6 3" xfId="24083" xr:uid="{00000000-0005-0000-0000-0000505E0000}"/>
    <cellStyle name="40% - Accent4 4 2 2 6_OATT calc" xfId="24084" xr:uid="{00000000-0005-0000-0000-0000515E0000}"/>
    <cellStyle name="40% - Accent4 4 2 2 7" xfId="24085" xr:uid="{00000000-0005-0000-0000-0000525E0000}"/>
    <cellStyle name="40% - Accent4 4 2 2 8" xfId="24086" xr:uid="{00000000-0005-0000-0000-0000535E0000}"/>
    <cellStyle name="40% - Accent4 4 2 2 9" xfId="24087" xr:uid="{00000000-0005-0000-0000-0000545E0000}"/>
    <cellStyle name="40% - Accent4 4 2 2_OATT calc" xfId="24088" xr:uid="{00000000-0005-0000-0000-0000555E0000}"/>
    <cellStyle name="40% - Accent4 4 2 3" xfId="24089" xr:uid="{00000000-0005-0000-0000-0000565E0000}"/>
    <cellStyle name="40% - Accent4 4 2 3 10" xfId="24090" xr:uid="{00000000-0005-0000-0000-0000575E0000}"/>
    <cellStyle name="40% - Accent4 4 2 3 11" xfId="24091" xr:uid="{00000000-0005-0000-0000-0000585E0000}"/>
    <cellStyle name="40% - Accent4 4 2 3 12" xfId="24092" xr:uid="{00000000-0005-0000-0000-0000595E0000}"/>
    <cellStyle name="40% - Accent4 4 2 3 2" xfId="24093" xr:uid="{00000000-0005-0000-0000-00005A5E0000}"/>
    <cellStyle name="40% - Accent4 4 2 3 2 10" xfId="24094" xr:uid="{00000000-0005-0000-0000-00005B5E0000}"/>
    <cellStyle name="40% - Accent4 4 2 3 2 11" xfId="24095" xr:uid="{00000000-0005-0000-0000-00005C5E0000}"/>
    <cellStyle name="40% - Accent4 4 2 3 2 2" xfId="24096" xr:uid="{00000000-0005-0000-0000-00005D5E0000}"/>
    <cellStyle name="40% - Accent4 4 2 3 2 2 10" xfId="24097" xr:uid="{00000000-0005-0000-0000-00005E5E0000}"/>
    <cellStyle name="40% - Accent4 4 2 3 2 2 11" xfId="24098" xr:uid="{00000000-0005-0000-0000-00005F5E0000}"/>
    <cellStyle name="40% - Accent4 4 2 3 2 2 2" xfId="24099" xr:uid="{00000000-0005-0000-0000-0000605E0000}"/>
    <cellStyle name="40% - Accent4 4 2 3 2 2 2 2" xfId="24100" xr:uid="{00000000-0005-0000-0000-0000615E0000}"/>
    <cellStyle name="40% - Accent4 4 2 3 2 2 2 2 2" xfId="24101" xr:uid="{00000000-0005-0000-0000-0000625E0000}"/>
    <cellStyle name="40% - Accent4 4 2 3 2 2 2 2 3" xfId="24102" xr:uid="{00000000-0005-0000-0000-0000635E0000}"/>
    <cellStyle name="40% - Accent4 4 2 3 2 2 2 2_OATT calc" xfId="24103" xr:uid="{00000000-0005-0000-0000-0000645E0000}"/>
    <cellStyle name="40% - Accent4 4 2 3 2 2 2 3" xfId="24104" xr:uid="{00000000-0005-0000-0000-0000655E0000}"/>
    <cellStyle name="40% - Accent4 4 2 3 2 2 2 4" xfId="24105" xr:uid="{00000000-0005-0000-0000-0000665E0000}"/>
    <cellStyle name="40% - Accent4 4 2 3 2 2 2 5" xfId="24106" xr:uid="{00000000-0005-0000-0000-0000675E0000}"/>
    <cellStyle name="40% - Accent4 4 2 3 2 2 2_OATT calc" xfId="24107" xr:uid="{00000000-0005-0000-0000-0000685E0000}"/>
    <cellStyle name="40% - Accent4 4 2 3 2 2 3" xfId="24108" xr:uid="{00000000-0005-0000-0000-0000695E0000}"/>
    <cellStyle name="40% - Accent4 4 2 3 2 2 3 2" xfId="24109" xr:uid="{00000000-0005-0000-0000-00006A5E0000}"/>
    <cellStyle name="40% - Accent4 4 2 3 2 2 3 2 2" xfId="24110" xr:uid="{00000000-0005-0000-0000-00006B5E0000}"/>
    <cellStyle name="40% - Accent4 4 2 3 2 2 3 2 3" xfId="24111" xr:uid="{00000000-0005-0000-0000-00006C5E0000}"/>
    <cellStyle name="40% - Accent4 4 2 3 2 2 3 2_OATT calc" xfId="24112" xr:uid="{00000000-0005-0000-0000-00006D5E0000}"/>
    <cellStyle name="40% - Accent4 4 2 3 2 2 3 3" xfId="24113" xr:uid="{00000000-0005-0000-0000-00006E5E0000}"/>
    <cellStyle name="40% - Accent4 4 2 3 2 2 3 4" xfId="24114" xr:uid="{00000000-0005-0000-0000-00006F5E0000}"/>
    <cellStyle name="40% - Accent4 4 2 3 2 2 3_OATT calc" xfId="24115" xr:uid="{00000000-0005-0000-0000-0000705E0000}"/>
    <cellStyle name="40% - Accent4 4 2 3 2 2 4" xfId="24116" xr:uid="{00000000-0005-0000-0000-0000715E0000}"/>
    <cellStyle name="40% - Accent4 4 2 3 2 2 4 2" xfId="24117" xr:uid="{00000000-0005-0000-0000-0000725E0000}"/>
    <cellStyle name="40% - Accent4 4 2 3 2 2 4 3" xfId="24118" xr:uid="{00000000-0005-0000-0000-0000735E0000}"/>
    <cellStyle name="40% - Accent4 4 2 3 2 2 4_OATT calc" xfId="24119" xr:uid="{00000000-0005-0000-0000-0000745E0000}"/>
    <cellStyle name="40% - Accent4 4 2 3 2 2 5" xfId="24120" xr:uid="{00000000-0005-0000-0000-0000755E0000}"/>
    <cellStyle name="40% - Accent4 4 2 3 2 2 6" xfId="24121" xr:uid="{00000000-0005-0000-0000-0000765E0000}"/>
    <cellStyle name="40% - Accent4 4 2 3 2 2 7" xfId="24122" xr:uid="{00000000-0005-0000-0000-0000775E0000}"/>
    <cellStyle name="40% - Accent4 4 2 3 2 2 8" xfId="24123" xr:uid="{00000000-0005-0000-0000-0000785E0000}"/>
    <cellStyle name="40% - Accent4 4 2 3 2 2 9" xfId="24124" xr:uid="{00000000-0005-0000-0000-0000795E0000}"/>
    <cellStyle name="40% - Accent4 4 2 3 2 2_OATT calc" xfId="24125" xr:uid="{00000000-0005-0000-0000-00007A5E0000}"/>
    <cellStyle name="40% - Accent4 4 2 3 2 3" xfId="24126" xr:uid="{00000000-0005-0000-0000-00007B5E0000}"/>
    <cellStyle name="40% - Accent4 4 2 3 2 3 2" xfId="24127" xr:uid="{00000000-0005-0000-0000-00007C5E0000}"/>
    <cellStyle name="40% - Accent4 4 2 3 2 3 2 2" xfId="24128" xr:uid="{00000000-0005-0000-0000-00007D5E0000}"/>
    <cellStyle name="40% - Accent4 4 2 3 2 3 2 3" xfId="24129" xr:uid="{00000000-0005-0000-0000-00007E5E0000}"/>
    <cellStyle name="40% - Accent4 4 2 3 2 3 2_OATT calc" xfId="24130" xr:uid="{00000000-0005-0000-0000-00007F5E0000}"/>
    <cellStyle name="40% - Accent4 4 2 3 2 3 3" xfId="24131" xr:uid="{00000000-0005-0000-0000-0000805E0000}"/>
    <cellStyle name="40% - Accent4 4 2 3 2 3 4" xfId="24132" xr:uid="{00000000-0005-0000-0000-0000815E0000}"/>
    <cellStyle name="40% - Accent4 4 2 3 2 3 5" xfId="24133" xr:uid="{00000000-0005-0000-0000-0000825E0000}"/>
    <cellStyle name="40% - Accent4 4 2 3 2 3_OATT calc" xfId="24134" xr:uid="{00000000-0005-0000-0000-0000835E0000}"/>
    <cellStyle name="40% - Accent4 4 2 3 2 4" xfId="24135" xr:uid="{00000000-0005-0000-0000-0000845E0000}"/>
    <cellStyle name="40% - Accent4 4 2 3 2 4 2" xfId="24136" xr:uid="{00000000-0005-0000-0000-0000855E0000}"/>
    <cellStyle name="40% - Accent4 4 2 3 2 4 2 2" xfId="24137" xr:uid="{00000000-0005-0000-0000-0000865E0000}"/>
    <cellStyle name="40% - Accent4 4 2 3 2 4 2 3" xfId="24138" xr:uid="{00000000-0005-0000-0000-0000875E0000}"/>
    <cellStyle name="40% - Accent4 4 2 3 2 4 2_OATT calc" xfId="24139" xr:uid="{00000000-0005-0000-0000-0000885E0000}"/>
    <cellStyle name="40% - Accent4 4 2 3 2 4 3" xfId="24140" xr:uid="{00000000-0005-0000-0000-0000895E0000}"/>
    <cellStyle name="40% - Accent4 4 2 3 2 4 4" xfId="24141" xr:uid="{00000000-0005-0000-0000-00008A5E0000}"/>
    <cellStyle name="40% - Accent4 4 2 3 2 4_OATT calc" xfId="24142" xr:uid="{00000000-0005-0000-0000-00008B5E0000}"/>
    <cellStyle name="40% - Accent4 4 2 3 2 5" xfId="24143" xr:uid="{00000000-0005-0000-0000-00008C5E0000}"/>
    <cellStyle name="40% - Accent4 4 2 3 2 5 2" xfId="24144" xr:uid="{00000000-0005-0000-0000-00008D5E0000}"/>
    <cellStyle name="40% - Accent4 4 2 3 2 5 3" xfId="24145" xr:uid="{00000000-0005-0000-0000-00008E5E0000}"/>
    <cellStyle name="40% - Accent4 4 2 3 2 5_OATT calc" xfId="24146" xr:uid="{00000000-0005-0000-0000-00008F5E0000}"/>
    <cellStyle name="40% - Accent4 4 2 3 2 6" xfId="24147" xr:uid="{00000000-0005-0000-0000-0000905E0000}"/>
    <cellStyle name="40% - Accent4 4 2 3 2 7" xfId="24148" xr:uid="{00000000-0005-0000-0000-0000915E0000}"/>
    <cellStyle name="40% - Accent4 4 2 3 2 8" xfId="24149" xr:uid="{00000000-0005-0000-0000-0000925E0000}"/>
    <cellStyle name="40% - Accent4 4 2 3 2 9" xfId="24150" xr:uid="{00000000-0005-0000-0000-0000935E0000}"/>
    <cellStyle name="40% - Accent4 4 2 3 2_OATT calc" xfId="24151" xr:uid="{00000000-0005-0000-0000-0000945E0000}"/>
    <cellStyle name="40% - Accent4 4 2 3 3" xfId="24152" xr:uid="{00000000-0005-0000-0000-0000955E0000}"/>
    <cellStyle name="40% - Accent4 4 2 3 3 10" xfId="24153" xr:uid="{00000000-0005-0000-0000-0000965E0000}"/>
    <cellStyle name="40% - Accent4 4 2 3 3 11" xfId="24154" xr:uid="{00000000-0005-0000-0000-0000975E0000}"/>
    <cellStyle name="40% - Accent4 4 2 3 3 2" xfId="24155" xr:uid="{00000000-0005-0000-0000-0000985E0000}"/>
    <cellStyle name="40% - Accent4 4 2 3 3 2 2" xfId="24156" xr:uid="{00000000-0005-0000-0000-0000995E0000}"/>
    <cellStyle name="40% - Accent4 4 2 3 3 2 2 2" xfId="24157" xr:uid="{00000000-0005-0000-0000-00009A5E0000}"/>
    <cellStyle name="40% - Accent4 4 2 3 3 2 2 3" xfId="24158" xr:uid="{00000000-0005-0000-0000-00009B5E0000}"/>
    <cellStyle name="40% - Accent4 4 2 3 3 2 2_OATT calc" xfId="24159" xr:uid="{00000000-0005-0000-0000-00009C5E0000}"/>
    <cellStyle name="40% - Accent4 4 2 3 3 2 3" xfId="24160" xr:uid="{00000000-0005-0000-0000-00009D5E0000}"/>
    <cellStyle name="40% - Accent4 4 2 3 3 2 4" xfId="24161" xr:uid="{00000000-0005-0000-0000-00009E5E0000}"/>
    <cellStyle name="40% - Accent4 4 2 3 3 2 5" xfId="24162" xr:uid="{00000000-0005-0000-0000-00009F5E0000}"/>
    <cellStyle name="40% - Accent4 4 2 3 3 2_OATT calc" xfId="24163" xr:uid="{00000000-0005-0000-0000-0000A05E0000}"/>
    <cellStyle name="40% - Accent4 4 2 3 3 3" xfId="24164" xr:uid="{00000000-0005-0000-0000-0000A15E0000}"/>
    <cellStyle name="40% - Accent4 4 2 3 3 3 2" xfId="24165" xr:uid="{00000000-0005-0000-0000-0000A25E0000}"/>
    <cellStyle name="40% - Accent4 4 2 3 3 3 2 2" xfId="24166" xr:uid="{00000000-0005-0000-0000-0000A35E0000}"/>
    <cellStyle name="40% - Accent4 4 2 3 3 3 2 3" xfId="24167" xr:uid="{00000000-0005-0000-0000-0000A45E0000}"/>
    <cellStyle name="40% - Accent4 4 2 3 3 3 2_OATT calc" xfId="24168" xr:uid="{00000000-0005-0000-0000-0000A55E0000}"/>
    <cellStyle name="40% - Accent4 4 2 3 3 3 3" xfId="24169" xr:uid="{00000000-0005-0000-0000-0000A65E0000}"/>
    <cellStyle name="40% - Accent4 4 2 3 3 3 4" xfId="24170" xr:uid="{00000000-0005-0000-0000-0000A75E0000}"/>
    <cellStyle name="40% - Accent4 4 2 3 3 3_OATT calc" xfId="24171" xr:uid="{00000000-0005-0000-0000-0000A85E0000}"/>
    <cellStyle name="40% - Accent4 4 2 3 3 4" xfId="24172" xr:uid="{00000000-0005-0000-0000-0000A95E0000}"/>
    <cellStyle name="40% - Accent4 4 2 3 3 4 2" xfId="24173" xr:uid="{00000000-0005-0000-0000-0000AA5E0000}"/>
    <cellStyle name="40% - Accent4 4 2 3 3 4 3" xfId="24174" xr:uid="{00000000-0005-0000-0000-0000AB5E0000}"/>
    <cellStyle name="40% - Accent4 4 2 3 3 4_OATT calc" xfId="24175" xr:uid="{00000000-0005-0000-0000-0000AC5E0000}"/>
    <cellStyle name="40% - Accent4 4 2 3 3 5" xfId="24176" xr:uid="{00000000-0005-0000-0000-0000AD5E0000}"/>
    <cellStyle name="40% - Accent4 4 2 3 3 6" xfId="24177" xr:uid="{00000000-0005-0000-0000-0000AE5E0000}"/>
    <cellStyle name="40% - Accent4 4 2 3 3 7" xfId="24178" xr:uid="{00000000-0005-0000-0000-0000AF5E0000}"/>
    <cellStyle name="40% - Accent4 4 2 3 3 8" xfId="24179" xr:uid="{00000000-0005-0000-0000-0000B05E0000}"/>
    <cellStyle name="40% - Accent4 4 2 3 3 9" xfId="24180" xr:uid="{00000000-0005-0000-0000-0000B15E0000}"/>
    <cellStyle name="40% - Accent4 4 2 3 3_OATT calc" xfId="24181" xr:uid="{00000000-0005-0000-0000-0000B25E0000}"/>
    <cellStyle name="40% - Accent4 4 2 3 4" xfId="24182" xr:uid="{00000000-0005-0000-0000-0000B35E0000}"/>
    <cellStyle name="40% - Accent4 4 2 3 4 2" xfId="24183" xr:uid="{00000000-0005-0000-0000-0000B45E0000}"/>
    <cellStyle name="40% - Accent4 4 2 3 4 2 2" xfId="24184" xr:uid="{00000000-0005-0000-0000-0000B55E0000}"/>
    <cellStyle name="40% - Accent4 4 2 3 4 2 3" xfId="24185" xr:uid="{00000000-0005-0000-0000-0000B65E0000}"/>
    <cellStyle name="40% - Accent4 4 2 3 4 2_OATT calc" xfId="24186" xr:uid="{00000000-0005-0000-0000-0000B75E0000}"/>
    <cellStyle name="40% - Accent4 4 2 3 4 3" xfId="24187" xr:uid="{00000000-0005-0000-0000-0000B85E0000}"/>
    <cellStyle name="40% - Accent4 4 2 3 4 4" xfId="24188" xr:uid="{00000000-0005-0000-0000-0000B95E0000}"/>
    <cellStyle name="40% - Accent4 4 2 3 4 5" xfId="24189" xr:uid="{00000000-0005-0000-0000-0000BA5E0000}"/>
    <cellStyle name="40% - Accent4 4 2 3 4_OATT calc" xfId="24190" xr:uid="{00000000-0005-0000-0000-0000BB5E0000}"/>
    <cellStyle name="40% - Accent4 4 2 3 5" xfId="24191" xr:uid="{00000000-0005-0000-0000-0000BC5E0000}"/>
    <cellStyle name="40% - Accent4 4 2 3 5 2" xfId="24192" xr:uid="{00000000-0005-0000-0000-0000BD5E0000}"/>
    <cellStyle name="40% - Accent4 4 2 3 5 2 2" xfId="24193" xr:uid="{00000000-0005-0000-0000-0000BE5E0000}"/>
    <cellStyle name="40% - Accent4 4 2 3 5 2 3" xfId="24194" xr:uid="{00000000-0005-0000-0000-0000BF5E0000}"/>
    <cellStyle name="40% - Accent4 4 2 3 5 2_OATT calc" xfId="24195" xr:uid="{00000000-0005-0000-0000-0000C05E0000}"/>
    <cellStyle name="40% - Accent4 4 2 3 5 3" xfId="24196" xr:uid="{00000000-0005-0000-0000-0000C15E0000}"/>
    <cellStyle name="40% - Accent4 4 2 3 5 4" xfId="24197" xr:uid="{00000000-0005-0000-0000-0000C25E0000}"/>
    <cellStyle name="40% - Accent4 4 2 3 5_OATT calc" xfId="24198" xr:uid="{00000000-0005-0000-0000-0000C35E0000}"/>
    <cellStyle name="40% - Accent4 4 2 3 6" xfId="24199" xr:uid="{00000000-0005-0000-0000-0000C45E0000}"/>
    <cellStyle name="40% - Accent4 4 2 3 6 2" xfId="24200" xr:uid="{00000000-0005-0000-0000-0000C55E0000}"/>
    <cellStyle name="40% - Accent4 4 2 3 6 3" xfId="24201" xr:uid="{00000000-0005-0000-0000-0000C65E0000}"/>
    <cellStyle name="40% - Accent4 4 2 3 6_OATT calc" xfId="24202" xr:uid="{00000000-0005-0000-0000-0000C75E0000}"/>
    <cellStyle name="40% - Accent4 4 2 3 7" xfId="24203" xr:uid="{00000000-0005-0000-0000-0000C85E0000}"/>
    <cellStyle name="40% - Accent4 4 2 3 8" xfId="24204" xr:uid="{00000000-0005-0000-0000-0000C95E0000}"/>
    <cellStyle name="40% - Accent4 4 2 3 9" xfId="24205" xr:uid="{00000000-0005-0000-0000-0000CA5E0000}"/>
    <cellStyle name="40% - Accent4 4 2 3_OATT calc" xfId="24206" xr:uid="{00000000-0005-0000-0000-0000CB5E0000}"/>
    <cellStyle name="40% - Accent4 4 2 4" xfId="24207" xr:uid="{00000000-0005-0000-0000-0000CC5E0000}"/>
    <cellStyle name="40% - Accent4 4 2 4 10" xfId="24208" xr:uid="{00000000-0005-0000-0000-0000CD5E0000}"/>
    <cellStyle name="40% - Accent4 4 2 4 11" xfId="24209" xr:uid="{00000000-0005-0000-0000-0000CE5E0000}"/>
    <cellStyle name="40% - Accent4 4 2 4 2" xfId="24210" xr:uid="{00000000-0005-0000-0000-0000CF5E0000}"/>
    <cellStyle name="40% - Accent4 4 2 4 2 10" xfId="24211" xr:uid="{00000000-0005-0000-0000-0000D05E0000}"/>
    <cellStyle name="40% - Accent4 4 2 4 2 11" xfId="24212" xr:uid="{00000000-0005-0000-0000-0000D15E0000}"/>
    <cellStyle name="40% - Accent4 4 2 4 2 2" xfId="24213" xr:uid="{00000000-0005-0000-0000-0000D25E0000}"/>
    <cellStyle name="40% - Accent4 4 2 4 2 2 2" xfId="24214" xr:uid="{00000000-0005-0000-0000-0000D35E0000}"/>
    <cellStyle name="40% - Accent4 4 2 4 2 2 2 2" xfId="24215" xr:uid="{00000000-0005-0000-0000-0000D45E0000}"/>
    <cellStyle name="40% - Accent4 4 2 4 2 2 2 3" xfId="24216" xr:uid="{00000000-0005-0000-0000-0000D55E0000}"/>
    <cellStyle name="40% - Accent4 4 2 4 2 2 2_OATT calc" xfId="24217" xr:uid="{00000000-0005-0000-0000-0000D65E0000}"/>
    <cellStyle name="40% - Accent4 4 2 4 2 2 3" xfId="24218" xr:uid="{00000000-0005-0000-0000-0000D75E0000}"/>
    <cellStyle name="40% - Accent4 4 2 4 2 2 4" xfId="24219" xr:uid="{00000000-0005-0000-0000-0000D85E0000}"/>
    <cellStyle name="40% - Accent4 4 2 4 2 2 5" xfId="24220" xr:uid="{00000000-0005-0000-0000-0000D95E0000}"/>
    <cellStyle name="40% - Accent4 4 2 4 2 2_OATT calc" xfId="24221" xr:uid="{00000000-0005-0000-0000-0000DA5E0000}"/>
    <cellStyle name="40% - Accent4 4 2 4 2 3" xfId="24222" xr:uid="{00000000-0005-0000-0000-0000DB5E0000}"/>
    <cellStyle name="40% - Accent4 4 2 4 2 3 2" xfId="24223" xr:uid="{00000000-0005-0000-0000-0000DC5E0000}"/>
    <cellStyle name="40% - Accent4 4 2 4 2 3 2 2" xfId="24224" xr:uid="{00000000-0005-0000-0000-0000DD5E0000}"/>
    <cellStyle name="40% - Accent4 4 2 4 2 3 2 3" xfId="24225" xr:uid="{00000000-0005-0000-0000-0000DE5E0000}"/>
    <cellStyle name="40% - Accent4 4 2 4 2 3 2_OATT calc" xfId="24226" xr:uid="{00000000-0005-0000-0000-0000DF5E0000}"/>
    <cellStyle name="40% - Accent4 4 2 4 2 3 3" xfId="24227" xr:uid="{00000000-0005-0000-0000-0000E05E0000}"/>
    <cellStyle name="40% - Accent4 4 2 4 2 3 4" xfId="24228" xr:uid="{00000000-0005-0000-0000-0000E15E0000}"/>
    <cellStyle name="40% - Accent4 4 2 4 2 3_OATT calc" xfId="24229" xr:uid="{00000000-0005-0000-0000-0000E25E0000}"/>
    <cellStyle name="40% - Accent4 4 2 4 2 4" xfId="24230" xr:uid="{00000000-0005-0000-0000-0000E35E0000}"/>
    <cellStyle name="40% - Accent4 4 2 4 2 4 2" xfId="24231" xr:uid="{00000000-0005-0000-0000-0000E45E0000}"/>
    <cellStyle name="40% - Accent4 4 2 4 2 4 3" xfId="24232" xr:uid="{00000000-0005-0000-0000-0000E55E0000}"/>
    <cellStyle name="40% - Accent4 4 2 4 2 4_OATT calc" xfId="24233" xr:uid="{00000000-0005-0000-0000-0000E65E0000}"/>
    <cellStyle name="40% - Accent4 4 2 4 2 5" xfId="24234" xr:uid="{00000000-0005-0000-0000-0000E75E0000}"/>
    <cellStyle name="40% - Accent4 4 2 4 2 6" xfId="24235" xr:uid="{00000000-0005-0000-0000-0000E85E0000}"/>
    <cellStyle name="40% - Accent4 4 2 4 2 7" xfId="24236" xr:uid="{00000000-0005-0000-0000-0000E95E0000}"/>
    <cellStyle name="40% - Accent4 4 2 4 2 8" xfId="24237" xr:uid="{00000000-0005-0000-0000-0000EA5E0000}"/>
    <cellStyle name="40% - Accent4 4 2 4 2 9" xfId="24238" xr:uid="{00000000-0005-0000-0000-0000EB5E0000}"/>
    <cellStyle name="40% - Accent4 4 2 4 2_OATT calc" xfId="24239" xr:uid="{00000000-0005-0000-0000-0000EC5E0000}"/>
    <cellStyle name="40% - Accent4 4 2 4 3" xfId="24240" xr:uid="{00000000-0005-0000-0000-0000ED5E0000}"/>
    <cellStyle name="40% - Accent4 4 2 4 3 2" xfId="24241" xr:uid="{00000000-0005-0000-0000-0000EE5E0000}"/>
    <cellStyle name="40% - Accent4 4 2 4 3 2 2" xfId="24242" xr:uid="{00000000-0005-0000-0000-0000EF5E0000}"/>
    <cellStyle name="40% - Accent4 4 2 4 3 2 3" xfId="24243" xr:uid="{00000000-0005-0000-0000-0000F05E0000}"/>
    <cellStyle name="40% - Accent4 4 2 4 3 2_OATT calc" xfId="24244" xr:uid="{00000000-0005-0000-0000-0000F15E0000}"/>
    <cellStyle name="40% - Accent4 4 2 4 3 3" xfId="24245" xr:uid="{00000000-0005-0000-0000-0000F25E0000}"/>
    <cellStyle name="40% - Accent4 4 2 4 3 4" xfId="24246" xr:uid="{00000000-0005-0000-0000-0000F35E0000}"/>
    <cellStyle name="40% - Accent4 4 2 4 3 5" xfId="24247" xr:uid="{00000000-0005-0000-0000-0000F45E0000}"/>
    <cellStyle name="40% - Accent4 4 2 4 3_OATT calc" xfId="24248" xr:uid="{00000000-0005-0000-0000-0000F55E0000}"/>
    <cellStyle name="40% - Accent4 4 2 4 4" xfId="24249" xr:uid="{00000000-0005-0000-0000-0000F65E0000}"/>
    <cellStyle name="40% - Accent4 4 2 4 4 2" xfId="24250" xr:uid="{00000000-0005-0000-0000-0000F75E0000}"/>
    <cellStyle name="40% - Accent4 4 2 4 4 2 2" xfId="24251" xr:uid="{00000000-0005-0000-0000-0000F85E0000}"/>
    <cellStyle name="40% - Accent4 4 2 4 4 2 3" xfId="24252" xr:uid="{00000000-0005-0000-0000-0000F95E0000}"/>
    <cellStyle name="40% - Accent4 4 2 4 4 2_OATT calc" xfId="24253" xr:uid="{00000000-0005-0000-0000-0000FA5E0000}"/>
    <cellStyle name="40% - Accent4 4 2 4 4 3" xfId="24254" xr:uid="{00000000-0005-0000-0000-0000FB5E0000}"/>
    <cellStyle name="40% - Accent4 4 2 4 4 4" xfId="24255" xr:uid="{00000000-0005-0000-0000-0000FC5E0000}"/>
    <cellStyle name="40% - Accent4 4 2 4 4_OATT calc" xfId="24256" xr:uid="{00000000-0005-0000-0000-0000FD5E0000}"/>
    <cellStyle name="40% - Accent4 4 2 4 5" xfId="24257" xr:uid="{00000000-0005-0000-0000-0000FE5E0000}"/>
    <cellStyle name="40% - Accent4 4 2 4 5 2" xfId="24258" xr:uid="{00000000-0005-0000-0000-0000FF5E0000}"/>
    <cellStyle name="40% - Accent4 4 2 4 5 3" xfId="24259" xr:uid="{00000000-0005-0000-0000-0000005F0000}"/>
    <cellStyle name="40% - Accent4 4 2 4 5_OATT calc" xfId="24260" xr:uid="{00000000-0005-0000-0000-0000015F0000}"/>
    <cellStyle name="40% - Accent4 4 2 4 6" xfId="24261" xr:uid="{00000000-0005-0000-0000-0000025F0000}"/>
    <cellStyle name="40% - Accent4 4 2 4 7" xfId="24262" xr:uid="{00000000-0005-0000-0000-0000035F0000}"/>
    <cellStyle name="40% - Accent4 4 2 4 8" xfId="24263" xr:uid="{00000000-0005-0000-0000-0000045F0000}"/>
    <cellStyle name="40% - Accent4 4 2 4 9" xfId="24264" xr:uid="{00000000-0005-0000-0000-0000055F0000}"/>
    <cellStyle name="40% - Accent4 4 2 4_OATT calc" xfId="24265" xr:uid="{00000000-0005-0000-0000-0000065F0000}"/>
    <cellStyle name="40% - Accent4 4 2 5" xfId="24266" xr:uid="{00000000-0005-0000-0000-0000075F0000}"/>
    <cellStyle name="40% - Accent4 4 2 5 10" xfId="24267" xr:uid="{00000000-0005-0000-0000-0000085F0000}"/>
    <cellStyle name="40% - Accent4 4 2 5 11" xfId="24268" xr:uid="{00000000-0005-0000-0000-0000095F0000}"/>
    <cellStyle name="40% - Accent4 4 2 5 2" xfId="24269" xr:uid="{00000000-0005-0000-0000-00000A5F0000}"/>
    <cellStyle name="40% - Accent4 4 2 5 2 2" xfId="24270" xr:uid="{00000000-0005-0000-0000-00000B5F0000}"/>
    <cellStyle name="40% - Accent4 4 2 5 2 2 2" xfId="24271" xr:uid="{00000000-0005-0000-0000-00000C5F0000}"/>
    <cellStyle name="40% - Accent4 4 2 5 2 2 3" xfId="24272" xr:uid="{00000000-0005-0000-0000-00000D5F0000}"/>
    <cellStyle name="40% - Accent4 4 2 5 2 2_OATT calc" xfId="24273" xr:uid="{00000000-0005-0000-0000-00000E5F0000}"/>
    <cellStyle name="40% - Accent4 4 2 5 2 3" xfId="24274" xr:uid="{00000000-0005-0000-0000-00000F5F0000}"/>
    <cellStyle name="40% - Accent4 4 2 5 2 4" xfId="24275" xr:uid="{00000000-0005-0000-0000-0000105F0000}"/>
    <cellStyle name="40% - Accent4 4 2 5 2 5" xfId="24276" xr:uid="{00000000-0005-0000-0000-0000115F0000}"/>
    <cellStyle name="40% - Accent4 4 2 5 2_OATT calc" xfId="24277" xr:uid="{00000000-0005-0000-0000-0000125F0000}"/>
    <cellStyle name="40% - Accent4 4 2 5 3" xfId="24278" xr:uid="{00000000-0005-0000-0000-0000135F0000}"/>
    <cellStyle name="40% - Accent4 4 2 5 3 2" xfId="24279" xr:uid="{00000000-0005-0000-0000-0000145F0000}"/>
    <cellStyle name="40% - Accent4 4 2 5 3 2 2" xfId="24280" xr:uid="{00000000-0005-0000-0000-0000155F0000}"/>
    <cellStyle name="40% - Accent4 4 2 5 3 2 3" xfId="24281" xr:uid="{00000000-0005-0000-0000-0000165F0000}"/>
    <cellStyle name="40% - Accent4 4 2 5 3 2_OATT calc" xfId="24282" xr:uid="{00000000-0005-0000-0000-0000175F0000}"/>
    <cellStyle name="40% - Accent4 4 2 5 3 3" xfId="24283" xr:uid="{00000000-0005-0000-0000-0000185F0000}"/>
    <cellStyle name="40% - Accent4 4 2 5 3 4" xfId="24284" xr:uid="{00000000-0005-0000-0000-0000195F0000}"/>
    <cellStyle name="40% - Accent4 4 2 5 3_OATT calc" xfId="24285" xr:uid="{00000000-0005-0000-0000-00001A5F0000}"/>
    <cellStyle name="40% - Accent4 4 2 5 4" xfId="24286" xr:uid="{00000000-0005-0000-0000-00001B5F0000}"/>
    <cellStyle name="40% - Accent4 4 2 5 4 2" xfId="24287" xr:uid="{00000000-0005-0000-0000-00001C5F0000}"/>
    <cellStyle name="40% - Accent4 4 2 5 4 3" xfId="24288" xr:uid="{00000000-0005-0000-0000-00001D5F0000}"/>
    <cellStyle name="40% - Accent4 4 2 5 4_OATT calc" xfId="24289" xr:uid="{00000000-0005-0000-0000-00001E5F0000}"/>
    <cellStyle name="40% - Accent4 4 2 5 5" xfId="24290" xr:uid="{00000000-0005-0000-0000-00001F5F0000}"/>
    <cellStyle name="40% - Accent4 4 2 5 6" xfId="24291" xr:uid="{00000000-0005-0000-0000-0000205F0000}"/>
    <cellStyle name="40% - Accent4 4 2 5 7" xfId="24292" xr:uid="{00000000-0005-0000-0000-0000215F0000}"/>
    <cellStyle name="40% - Accent4 4 2 5 8" xfId="24293" xr:uid="{00000000-0005-0000-0000-0000225F0000}"/>
    <cellStyle name="40% - Accent4 4 2 5 9" xfId="24294" xr:uid="{00000000-0005-0000-0000-0000235F0000}"/>
    <cellStyle name="40% - Accent4 4 2 5_OATT calc" xfId="24295" xr:uid="{00000000-0005-0000-0000-0000245F0000}"/>
    <cellStyle name="40% - Accent4 4 2 6" xfId="24296" xr:uid="{00000000-0005-0000-0000-0000255F0000}"/>
    <cellStyle name="40% - Accent4 4 2 6 2" xfId="24297" xr:uid="{00000000-0005-0000-0000-0000265F0000}"/>
    <cellStyle name="40% - Accent4 4 2 6 2 2" xfId="24298" xr:uid="{00000000-0005-0000-0000-0000275F0000}"/>
    <cellStyle name="40% - Accent4 4 2 6 2 3" xfId="24299" xr:uid="{00000000-0005-0000-0000-0000285F0000}"/>
    <cellStyle name="40% - Accent4 4 2 6 2_OATT calc" xfId="24300" xr:uid="{00000000-0005-0000-0000-0000295F0000}"/>
    <cellStyle name="40% - Accent4 4 2 6 3" xfId="24301" xr:uid="{00000000-0005-0000-0000-00002A5F0000}"/>
    <cellStyle name="40% - Accent4 4 2 6 4" xfId="24302" xr:uid="{00000000-0005-0000-0000-00002B5F0000}"/>
    <cellStyle name="40% - Accent4 4 2 6 5" xfId="24303" xr:uid="{00000000-0005-0000-0000-00002C5F0000}"/>
    <cellStyle name="40% - Accent4 4 2 6_OATT calc" xfId="24304" xr:uid="{00000000-0005-0000-0000-00002D5F0000}"/>
    <cellStyle name="40% - Accent4 4 2 7" xfId="24305" xr:uid="{00000000-0005-0000-0000-00002E5F0000}"/>
    <cellStyle name="40% - Accent4 4 2 7 2" xfId="24306" xr:uid="{00000000-0005-0000-0000-00002F5F0000}"/>
    <cellStyle name="40% - Accent4 4 2 7 2 2" xfId="24307" xr:uid="{00000000-0005-0000-0000-0000305F0000}"/>
    <cellStyle name="40% - Accent4 4 2 7 2 3" xfId="24308" xr:uid="{00000000-0005-0000-0000-0000315F0000}"/>
    <cellStyle name="40% - Accent4 4 2 7 2_OATT calc" xfId="24309" xr:uid="{00000000-0005-0000-0000-0000325F0000}"/>
    <cellStyle name="40% - Accent4 4 2 7 3" xfId="24310" xr:uid="{00000000-0005-0000-0000-0000335F0000}"/>
    <cellStyle name="40% - Accent4 4 2 7 4" xfId="24311" xr:uid="{00000000-0005-0000-0000-0000345F0000}"/>
    <cellStyle name="40% - Accent4 4 2 7_OATT calc" xfId="24312" xr:uid="{00000000-0005-0000-0000-0000355F0000}"/>
    <cellStyle name="40% - Accent4 4 2 8" xfId="24313" xr:uid="{00000000-0005-0000-0000-0000365F0000}"/>
    <cellStyle name="40% - Accent4 4 2 8 2" xfId="24314" xr:uid="{00000000-0005-0000-0000-0000375F0000}"/>
    <cellStyle name="40% - Accent4 4 2 8 3" xfId="24315" xr:uid="{00000000-0005-0000-0000-0000385F0000}"/>
    <cellStyle name="40% - Accent4 4 2 8_OATT calc" xfId="24316" xr:uid="{00000000-0005-0000-0000-0000395F0000}"/>
    <cellStyle name="40% - Accent4 4 2 9" xfId="24317" xr:uid="{00000000-0005-0000-0000-00003A5F0000}"/>
    <cellStyle name="40% - Accent4 4 2_OATT calc" xfId="24318" xr:uid="{00000000-0005-0000-0000-00003B5F0000}"/>
    <cellStyle name="40% - Accent4 4 3" xfId="24319" xr:uid="{00000000-0005-0000-0000-00003C5F0000}"/>
    <cellStyle name="40% - Accent4 4 3 10" xfId="24320" xr:uid="{00000000-0005-0000-0000-00003D5F0000}"/>
    <cellStyle name="40% - Accent4 4 3 11" xfId="24321" xr:uid="{00000000-0005-0000-0000-00003E5F0000}"/>
    <cellStyle name="40% - Accent4 4 3 12" xfId="24322" xr:uid="{00000000-0005-0000-0000-00003F5F0000}"/>
    <cellStyle name="40% - Accent4 4 3 2" xfId="24323" xr:uid="{00000000-0005-0000-0000-0000405F0000}"/>
    <cellStyle name="40% - Accent4 4 3 2 10" xfId="24324" xr:uid="{00000000-0005-0000-0000-0000415F0000}"/>
    <cellStyle name="40% - Accent4 4 3 2 11" xfId="24325" xr:uid="{00000000-0005-0000-0000-0000425F0000}"/>
    <cellStyle name="40% - Accent4 4 3 2 2" xfId="24326" xr:uid="{00000000-0005-0000-0000-0000435F0000}"/>
    <cellStyle name="40% - Accent4 4 3 2 2 10" xfId="24327" xr:uid="{00000000-0005-0000-0000-0000445F0000}"/>
    <cellStyle name="40% - Accent4 4 3 2 2 11" xfId="24328" xr:uid="{00000000-0005-0000-0000-0000455F0000}"/>
    <cellStyle name="40% - Accent4 4 3 2 2 2" xfId="24329" xr:uid="{00000000-0005-0000-0000-0000465F0000}"/>
    <cellStyle name="40% - Accent4 4 3 2 2 2 2" xfId="24330" xr:uid="{00000000-0005-0000-0000-0000475F0000}"/>
    <cellStyle name="40% - Accent4 4 3 2 2 2 2 2" xfId="24331" xr:uid="{00000000-0005-0000-0000-0000485F0000}"/>
    <cellStyle name="40% - Accent4 4 3 2 2 2 2 3" xfId="24332" xr:uid="{00000000-0005-0000-0000-0000495F0000}"/>
    <cellStyle name="40% - Accent4 4 3 2 2 2 2_OATT calc" xfId="24333" xr:uid="{00000000-0005-0000-0000-00004A5F0000}"/>
    <cellStyle name="40% - Accent4 4 3 2 2 2 3" xfId="24334" xr:uid="{00000000-0005-0000-0000-00004B5F0000}"/>
    <cellStyle name="40% - Accent4 4 3 2 2 2 4" xfId="24335" xr:uid="{00000000-0005-0000-0000-00004C5F0000}"/>
    <cellStyle name="40% - Accent4 4 3 2 2 2 5" xfId="24336" xr:uid="{00000000-0005-0000-0000-00004D5F0000}"/>
    <cellStyle name="40% - Accent4 4 3 2 2 2_OATT calc" xfId="24337" xr:uid="{00000000-0005-0000-0000-00004E5F0000}"/>
    <cellStyle name="40% - Accent4 4 3 2 2 3" xfId="24338" xr:uid="{00000000-0005-0000-0000-00004F5F0000}"/>
    <cellStyle name="40% - Accent4 4 3 2 2 3 2" xfId="24339" xr:uid="{00000000-0005-0000-0000-0000505F0000}"/>
    <cellStyle name="40% - Accent4 4 3 2 2 3 2 2" xfId="24340" xr:uid="{00000000-0005-0000-0000-0000515F0000}"/>
    <cellStyle name="40% - Accent4 4 3 2 2 3 2 3" xfId="24341" xr:uid="{00000000-0005-0000-0000-0000525F0000}"/>
    <cellStyle name="40% - Accent4 4 3 2 2 3 2_OATT calc" xfId="24342" xr:uid="{00000000-0005-0000-0000-0000535F0000}"/>
    <cellStyle name="40% - Accent4 4 3 2 2 3 3" xfId="24343" xr:uid="{00000000-0005-0000-0000-0000545F0000}"/>
    <cellStyle name="40% - Accent4 4 3 2 2 3 4" xfId="24344" xr:uid="{00000000-0005-0000-0000-0000555F0000}"/>
    <cellStyle name="40% - Accent4 4 3 2 2 3_OATT calc" xfId="24345" xr:uid="{00000000-0005-0000-0000-0000565F0000}"/>
    <cellStyle name="40% - Accent4 4 3 2 2 4" xfId="24346" xr:uid="{00000000-0005-0000-0000-0000575F0000}"/>
    <cellStyle name="40% - Accent4 4 3 2 2 4 2" xfId="24347" xr:uid="{00000000-0005-0000-0000-0000585F0000}"/>
    <cellStyle name="40% - Accent4 4 3 2 2 4 3" xfId="24348" xr:uid="{00000000-0005-0000-0000-0000595F0000}"/>
    <cellStyle name="40% - Accent4 4 3 2 2 4_OATT calc" xfId="24349" xr:uid="{00000000-0005-0000-0000-00005A5F0000}"/>
    <cellStyle name="40% - Accent4 4 3 2 2 5" xfId="24350" xr:uid="{00000000-0005-0000-0000-00005B5F0000}"/>
    <cellStyle name="40% - Accent4 4 3 2 2 6" xfId="24351" xr:uid="{00000000-0005-0000-0000-00005C5F0000}"/>
    <cellStyle name="40% - Accent4 4 3 2 2 7" xfId="24352" xr:uid="{00000000-0005-0000-0000-00005D5F0000}"/>
    <cellStyle name="40% - Accent4 4 3 2 2 8" xfId="24353" xr:uid="{00000000-0005-0000-0000-00005E5F0000}"/>
    <cellStyle name="40% - Accent4 4 3 2 2 9" xfId="24354" xr:uid="{00000000-0005-0000-0000-00005F5F0000}"/>
    <cellStyle name="40% - Accent4 4 3 2 2_OATT calc" xfId="24355" xr:uid="{00000000-0005-0000-0000-0000605F0000}"/>
    <cellStyle name="40% - Accent4 4 3 2 3" xfId="24356" xr:uid="{00000000-0005-0000-0000-0000615F0000}"/>
    <cellStyle name="40% - Accent4 4 3 2 3 2" xfId="24357" xr:uid="{00000000-0005-0000-0000-0000625F0000}"/>
    <cellStyle name="40% - Accent4 4 3 2 3 2 2" xfId="24358" xr:uid="{00000000-0005-0000-0000-0000635F0000}"/>
    <cellStyle name="40% - Accent4 4 3 2 3 2 3" xfId="24359" xr:uid="{00000000-0005-0000-0000-0000645F0000}"/>
    <cellStyle name="40% - Accent4 4 3 2 3 2_OATT calc" xfId="24360" xr:uid="{00000000-0005-0000-0000-0000655F0000}"/>
    <cellStyle name="40% - Accent4 4 3 2 3 3" xfId="24361" xr:uid="{00000000-0005-0000-0000-0000665F0000}"/>
    <cellStyle name="40% - Accent4 4 3 2 3 4" xfId="24362" xr:uid="{00000000-0005-0000-0000-0000675F0000}"/>
    <cellStyle name="40% - Accent4 4 3 2 3 5" xfId="24363" xr:uid="{00000000-0005-0000-0000-0000685F0000}"/>
    <cellStyle name="40% - Accent4 4 3 2 3_OATT calc" xfId="24364" xr:uid="{00000000-0005-0000-0000-0000695F0000}"/>
    <cellStyle name="40% - Accent4 4 3 2 4" xfId="24365" xr:uid="{00000000-0005-0000-0000-00006A5F0000}"/>
    <cellStyle name="40% - Accent4 4 3 2 4 2" xfId="24366" xr:uid="{00000000-0005-0000-0000-00006B5F0000}"/>
    <cellStyle name="40% - Accent4 4 3 2 4 2 2" xfId="24367" xr:uid="{00000000-0005-0000-0000-00006C5F0000}"/>
    <cellStyle name="40% - Accent4 4 3 2 4 2 3" xfId="24368" xr:uid="{00000000-0005-0000-0000-00006D5F0000}"/>
    <cellStyle name="40% - Accent4 4 3 2 4 2_OATT calc" xfId="24369" xr:uid="{00000000-0005-0000-0000-00006E5F0000}"/>
    <cellStyle name="40% - Accent4 4 3 2 4 3" xfId="24370" xr:uid="{00000000-0005-0000-0000-00006F5F0000}"/>
    <cellStyle name="40% - Accent4 4 3 2 4 4" xfId="24371" xr:uid="{00000000-0005-0000-0000-0000705F0000}"/>
    <cellStyle name="40% - Accent4 4 3 2 4_OATT calc" xfId="24372" xr:uid="{00000000-0005-0000-0000-0000715F0000}"/>
    <cellStyle name="40% - Accent4 4 3 2 5" xfId="24373" xr:uid="{00000000-0005-0000-0000-0000725F0000}"/>
    <cellStyle name="40% - Accent4 4 3 2 5 2" xfId="24374" xr:uid="{00000000-0005-0000-0000-0000735F0000}"/>
    <cellStyle name="40% - Accent4 4 3 2 5 3" xfId="24375" xr:uid="{00000000-0005-0000-0000-0000745F0000}"/>
    <cellStyle name="40% - Accent4 4 3 2 5_OATT calc" xfId="24376" xr:uid="{00000000-0005-0000-0000-0000755F0000}"/>
    <cellStyle name="40% - Accent4 4 3 2 6" xfId="24377" xr:uid="{00000000-0005-0000-0000-0000765F0000}"/>
    <cellStyle name="40% - Accent4 4 3 2 7" xfId="24378" xr:uid="{00000000-0005-0000-0000-0000775F0000}"/>
    <cellStyle name="40% - Accent4 4 3 2 8" xfId="24379" xr:uid="{00000000-0005-0000-0000-0000785F0000}"/>
    <cellStyle name="40% - Accent4 4 3 2 9" xfId="24380" xr:uid="{00000000-0005-0000-0000-0000795F0000}"/>
    <cellStyle name="40% - Accent4 4 3 2_OATT calc" xfId="24381" xr:uid="{00000000-0005-0000-0000-00007A5F0000}"/>
    <cellStyle name="40% - Accent4 4 3 3" xfId="24382" xr:uid="{00000000-0005-0000-0000-00007B5F0000}"/>
    <cellStyle name="40% - Accent4 4 3 3 10" xfId="24383" xr:uid="{00000000-0005-0000-0000-00007C5F0000}"/>
    <cellStyle name="40% - Accent4 4 3 3 11" xfId="24384" xr:uid="{00000000-0005-0000-0000-00007D5F0000}"/>
    <cellStyle name="40% - Accent4 4 3 3 2" xfId="24385" xr:uid="{00000000-0005-0000-0000-00007E5F0000}"/>
    <cellStyle name="40% - Accent4 4 3 3 2 2" xfId="24386" xr:uid="{00000000-0005-0000-0000-00007F5F0000}"/>
    <cellStyle name="40% - Accent4 4 3 3 2 2 2" xfId="24387" xr:uid="{00000000-0005-0000-0000-0000805F0000}"/>
    <cellStyle name="40% - Accent4 4 3 3 2 2 3" xfId="24388" xr:uid="{00000000-0005-0000-0000-0000815F0000}"/>
    <cellStyle name="40% - Accent4 4 3 3 2 2_OATT calc" xfId="24389" xr:uid="{00000000-0005-0000-0000-0000825F0000}"/>
    <cellStyle name="40% - Accent4 4 3 3 2 3" xfId="24390" xr:uid="{00000000-0005-0000-0000-0000835F0000}"/>
    <cellStyle name="40% - Accent4 4 3 3 2 4" xfId="24391" xr:uid="{00000000-0005-0000-0000-0000845F0000}"/>
    <cellStyle name="40% - Accent4 4 3 3 2 5" xfId="24392" xr:uid="{00000000-0005-0000-0000-0000855F0000}"/>
    <cellStyle name="40% - Accent4 4 3 3 2_OATT calc" xfId="24393" xr:uid="{00000000-0005-0000-0000-0000865F0000}"/>
    <cellStyle name="40% - Accent4 4 3 3 3" xfId="24394" xr:uid="{00000000-0005-0000-0000-0000875F0000}"/>
    <cellStyle name="40% - Accent4 4 3 3 3 2" xfId="24395" xr:uid="{00000000-0005-0000-0000-0000885F0000}"/>
    <cellStyle name="40% - Accent4 4 3 3 3 2 2" xfId="24396" xr:uid="{00000000-0005-0000-0000-0000895F0000}"/>
    <cellStyle name="40% - Accent4 4 3 3 3 2 3" xfId="24397" xr:uid="{00000000-0005-0000-0000-00008A5F0000}"/>
    <cellStyle name="40% - Accent4 4 3 3 3 2_OATT calc" xfId="24398" xr:uid="{00000000-0005-0000-0000-00008B5F0000}"/>
    <cellStyle name="40% - Accent4 4 3 3 3 3" xfId="24399" xr:uid="{00000000-0005-0000-0000-00008C5F0000}"/>
    <cellStyle name="40% - Accent4 4 3 3 3 4" xfId="24400" xr:uid="{00000000-0005-0000-0000-00008D5F0000}"/>
    <cellStyle name="40% - Accent4 4 3 3 3_OATT calc" xfId="24401" xr:uid="{00000000-0005-0000-0000-00008E5F0000}"/>
    <cellStyle name="40% - Accent4 4 3 3 4" xfId="24402" xr:uid="{00000000-0005-0000-0000-00008F5F0000}"/>
    <cellStyle name="40% - Accent4 4 3 3 4 2" xfId="24403" xr:uid="{00000000-0005-0000-0000-0000905F0000}"/>
    <cellStyle name="40% - Accent4 4 3 3 4 3" xfId="24404" xr:uid="{00000000-0005-0000-0000-0000915F0000}"/>
    <cellStyle name="40% - Accent4 4 3 3 4_OATT calc" xfId="24405" xr:uid="{00000000-0005-0000-0000-0000925F0000}"/>
    <cellStyle name="40% - Accent4 4 3 3 5" xfId="24406" xr:uid="{00000000-0005-0000-0000-0000935F0000}"/>
    <cellStyle name="40% - Accent4 4 3 3 6" xfId="24407" xr:uid="{00000000-0005-0000-0000-0000945F0000}"/>
    <cellStyle name="40% - Accent4 4 3 3 7" xfId="24408" xr:uid="{00000000-0005-0000-0000-0000955F0000}"/>
    <cellStyle name="40% - Accent4 4 3 3 8" xfId="24409" xr:uid="{00000000-0005-0000-0000-0000965F0000}"/>
    <cellStyle name="40% - Accent4 4 3 3 9" xfId="24410" xr:uid="{00000000-0005-0000-0000-0000975F0000}"/>
    <cellStyle name="40% - Accent4 4 3 3_OATT calc" xfId="24411" xr:uid="{00000000-0005-0000-0000-0000985F0000}"/>
    <cellStyle name="40% - Accent4 4 3 4" xfId="24412" xr:uid="{00000000-0005-0000-0000-0000995F0000}"/>
    <cellStyle name="40% - Accent4 4 3 4 2" xfId="24413" xr:uid="{00000000-0005-0000-0000-00009A5F0000}"/>
    <cellStyle name="40% - Accent4 4 3 4 2 2" xfId="24414" xr:uid="{00000000-0005-0000-0000-00009B5F0000}"/>
    <cellStyle name="40% - Accent4 4 3 4 2 3" xfId="24415" xr:uid="{00000000-0005-0000-0000-00009C5F0000}"/>
    <cellStyle name="40% - Accent4 4 3 4 2_OATT calc" xfId="24416" xr:uid="{00000000-0005-0000-0000-00009D5F0000}"/>
    <cellStyle name="40% - Accent4 4 3 4 3" xfId="24417" xr:uid="{00000000-0005-0000-0000-00009E5F0000}"/>
    <cellStyle name="40% - Accent4 4 3 4 4" xfId="24418" xr:uid="{00000000-0005-0000-0000-00009F5F0000}"/>
    <cellStyle name="40% - Accent4 4 3 4 5" xfId="24419" xr:uid="{00000000-0005-0000-0000-0000A05F0000}"/>
    <cellStyle name="40% - Accent4 4 3 4_OATT calc" xfId="24420" xr:uid="{00000000-0005-0000-0000-0000A15F0000}"/>
    <cellStyle name="40% - Accent4 4 3 5" xfId="24421" xr:uid="{00000000-0005-0000-0000-0000A25F0000}"/>
    <cellStyle name="40% - Accent4 4 3 5 2" xfId="24422" xr:uid="{00000000-0005-0000-0000-0000A35F0000}"/>
    <cellStyle name="40% - Accent4 4 3 5 2 2" xfId="24423" xr:uid="{00000000-0005-0000-0000-0000A45F0000}"/>
    <cellStyle name="40% - Accent4 4 3 5 2 3" xfId="24424" xr:uid="{00000000-0005-0000-0000-0000A55F0000}"/>
    <cellStyle name="40% - Accent4 4 3 5 2_OATT calc" xfId="24425" xr:uid="{00000000-0005-0000-0000-0000A65F0000}"/>
    <cellStyle name="40% - Accent4 4 3 5 3" xfId="24426" xr:uid="{00000000-0005-0000-0000-0000A75F0000}"/>
    <cellStyle name="40% - Accent4 4 3 5 4" xfId="24427" xr:uid="{00000000-0005-0000-0000-0000A85F0000}"/>
    <cellStyle name="40% - Accent4 4 3 5_OATT calc" xfId="24428" xr:uid="{00000000-0005-0000-0000-0000A95F0000}"/>
    <cellStyle name="40% - Accent4 4 3 6" xfId="24429" xr:uid="{00000000-0005-0000-0000-0000AA5F0000}"/>
    <cellStyle name="40% - Accent4 4 3 6 2" xfId="24430" xr:uid="{00000000-0005-0000-0000-0000AB5F0000}"/>
    <cellStyle name="40% - Accent4 4 3 6 3" xfId="24431" xr:uid="{00000000-0005-0000-0000-0000AC5F0000}"/>
    <cellStyle name="40% - Accent4 4 3 6_OATT calc" xfId="24432" xr:uid="{00000000-0005-0000-0000-0000AD5F0000}"/>
    <cellStyle name="40% - Accent4 4 3 7" xfId="24433" xr:uid="{00000000-0005-0000-0000-0000AE5F0000}"/>
    <cellStyle name="40% - Accent4 4 3 8" xfId="24434" xr:uid="{00000000-0005-0000-0000-0000AF5F0000}"/>
    <cellStyle name="40% - Accent4 4 3 9" xfId="24435" xr:uid="{00000000-0005-0000-0000-0000B05F0000}"/>
    <cellStyle name="40% - Accent4 4 3_OATT calc" xfId="24436" xr:uid="{00000000-0005-0000-0000-0000B15F0000}"/>
    <cellStyle name="40% - Accent4 4 4" xfId="24437" xr:uid="{00000000-0005-0000-0000-0000B25F0000}"/>
    <cellStyle name="40% - Accent4 4 4 10" xfId="24438" xr:uid="{00000000-0005-0000-0000-0000B35F0000}"/>
    <cellStyle name="40% - Accent4 4 4 11" xfId="24439" xr:uid="{00000000-0005-0000-0000-0000B45F0000}"/>
    <cellStyle name="40% - Accent4 4 4 12" xfId="24440" xr:uid="{00000000-0005-0000-0000-0000B55F0000}"/>
    <cellStyle name="40% - Accent4 4 4 2" xfId="24441" xr:uid="{00000000-0005-0000-0000-0000B65F0000}"/>
    <cellStyle name="40% - Accent4 4 4 2 10" xfId="24442" xr:uid="{00000000-0005-0000-0000-0000B75F0000}"/>
    <cellStyle name="40% - Accent4 4 4 2 11" xfId="24443" xr:uid="{00000000-0005-0000-0000-0000B85F0000}"/>
    <cellStyle name="40% - Accent4 4 4 2 2" xfId="24444" xr:uid="{00000000-0005-0000-0000-0000B95F0000}"/>
    <cellStyle name="40% - Accent4 4 4 2 2 10" xfId="24445" xr:uid="{00000000-0005-0000-0000-0000BA5F0000}"/>
    <cellStyle name="40% - Accent4 4 4 2 2 11" xfId="24446" xr:uid="{00000000-0005-0000-0000-0000BB5F0000}"/>
    <cellStyle name="40% - Accent4 4 4 2 2 2" xfId="24447" xr:uid="{00000000-0005-0000-0000-0000BC5F0000}"/>
    <cellStyle name="40% - Accent4 4 4 2 2 2 2" xfId="24448" xr:uid="{00000000-0005-0000-0000-0000BD5F0000}"/>
    <cellStyle name="40% - Accent4 4 4 2 2 2 2 2" xfId="24449" xr:uid="{00000000-0005-0000-0000-0000BE5F0000}"/>
    <cellStyle name="40% - Accent4 4 4 2 2 2 2 3" xfId="24450" xr:uid="{00000000-0005-0000-0000-0000BF5F0000}"/>
    <cellStyle name="40% - Accent4 4 4 2 2 2 2_OATT calc" xfId="24451" xr:uid="{00000000-0005-0000-0000-0000C05F0000}"/>
    <cellStyle name="40% - Accent4 4 4 2 2 2 3" xfId="24452" xr:uid="{00000000-0005-0000-0000-0000C15F0000}"/>
    <cellStyle name="40% - Accent4 4 4 2 2 2 4" xfId="24453" xr:uid="{00000000-0005-0000-0000-0000C25F0000}"/>
    <cellStyle name="40% - Accent4 4 4 2 2 2 5" xfId="24454" xr:uid="{00000000-0005-0000-0000-0000C35F0000}"/>
    <cellStyle name="40% - Accent4 4 4 2 2 2_OATT calc" xfId="24455" xr:uid="{00000000-0005-0000-0000-0000C45F0000}"/>
    <cellStyle name="40% - Accent4 4 4 2 2 3" xfId="24456" xr:uid="{00000000-0005-0000-0000-0000C55F0000}"/>
    <cellStyle name="40% - Accent4 4 4 2 2 3 2" xfId="24457" xr:uid="{00000000-0005-0000-0000-0000C65F0000}"/>
    <cellStyle name="40% - Accent4 4 4 2 2 3 2 2" xfId="24458" xr:uid="{00000000-0005-0000-0000-0000C75F0000}"/>
    <cellStyle name="40% - Accent4 4 4 2 2 3 2 3" xfId="24459" xr:uid="{00000000-0005-0000-0000-0000C85F0000}"/>
    <cellStyle name="40% - Accent4 4 4 2 2 3 2_OATT calc" xfId="24460" xr:uid="{00000000-0005-0000-0000-0000C95F0000}"/>
    <cellStyle name="40% - Accent4 4 4 2 2 3 3" xfId="24461" xr:uid="{00000000-0005-0000-0000-0000CA5F0000}"/>
    <cellStyle name="40% - Accent4 4 4 2 2 3 4" xfId="24462" xr:uid="{00000000-0005-0000-0000-0000CB5F0000}"/>
    <cellStyle name="40% - Accent4 4 4 2 2 3_OATT calc" xfId="24463" xr:uid="{00000000-0005-0000-0000-0000CC5F0000}"/>
    <cellStyle name="40% - Accent4 4 4 2 2 4" xfId="24464" xr:uid="{00000000-0005-0000-0000-0000CD5F0000}"/>
    <cellStyle name="40% - Accent4 4 4 2 2 4 2" xfId="24465" xr:uid="{00000000-0005-0000-0000-0000CE5F0000}"/>
    <cellStyle name="40% - Accent4 4 4 2 2 4 3" xfId="24466" xr:uid="{00000000-0005-0000-0000-0000CF5F0000}"/>
    <cellStyle name="40% - Accent4 4 4 2 2 4_OATT calc" xfId="24467" xr:uid="{00000000-0005-0000-0000-0000D05F0000}"/>
    <cellStyle name="40% - Accent4 4 4 2 2 5" xfId="24468" xr:uid="{00000000-0005-0000-0000-0000D15F0000}"/>
    <cellStyle name="40% - Accent4 4 4 2 2 6" xfId="24469" xr:uid="{00000000-0005-0000-0000-0000D25F0000}"/>
    <cellStyle name="40% - Accent4 4 4 2 2 7" xfId="24470" xr:uid="{00000000-0005-0000-0000-0000D35F0000}"/>
    <cellStyle name="40% - Accent4 4 4 2 2 8" xfId="24471" xr:uid="{00000000-0005-0000-0000-0000D45F0000}"/>
    <cellStyle name="40% - Accent4 4 4 2 2 9" xfId="24472" xr:uid="{00000000-0005-0000-0000-0000D55F0000}"/>
    <cellStyle name="40% - Accent4 4 4 2 2_OATT calc" xfId="24473" xr:uid="{00000000-0005-0000-0000-0000D65F0000}"/>
    <cellStyle name="40% - Accent4 4 4 2 3" xfId="24474" xr:uid="{00000000-0005-0000-0000-0000D75F0000}"/>
    <cellStyle name="40% - Accent4 4 4 2 3 2" xfId="24475" xr:uid="{00000000-0005-0000-0000-0000D85F0000}"/>
    <cellStyle name="40% - Accent4 4 4 2 3 2 2" xfId="24476" xr:uid="{00000000-0005-0000-0000-0000D95F0000}"/>
    <cellStyle name="40% - Accent4 4 4 2 3 2 3" xfId="24477" xr:uid="{00000000-0005-0000-0000-0000DA5F0000}"/>
    <cellStyle name="40% - Accent4 4 4 2 3 2_OATT calc" xfId="24478" xr:uid="{00000000-0005-0000-0000-0000DB5F0000}"/>
    <cellStyle name="40% - Accent4 4 4 2 3 3" xfId="24479" xr:uid="{00000000-0005-0000-0000-0000DC5F0000}"/>
    <cellStyle name="40% - Accent4 4 4 2 3 4" xfId="24480" xr:uid="{00000000-0005-0000-0000-0000DD5F0000}"/>
    <cellStyle name="40% - Accent4 4 4 2 3 5" xfId="24481" xr:uid="{00000000-0005-0000-0000-0000DE5F0000}"/>
    <cellStyle name="40% - Accent4 4 4 2 3_OATT calc" xfId="24482" xr:uid="{00000000-0005-0000-0000-0000DF5F0000}"/>
    <cellStyle name="40% - Accent4 4 4 2 4" xfId="24483" xr:uid="{00000000-0005-0000-0000-0000E05F0000}"/>
    <cellStyle name="40% - Accent4 4 4 2 4 2" xfId="24484" xr:uid="{00000000-0005-0000-0000-0000E15F0000}"/>
    <cellStyle name="40% - Accent4 4 4 2 4 2 2" xfId="24485" xr:uid="{00000000-0005-0000-0000-0000E25F0000}"/>
    <cellStyle name="40% - Accent4 4 4 2 4 2 3" xfId="24486" xr:uid="{00000000-0005-0000-0000-0000E35F0000}"/>
    <cellStyle name="40% - Accent4 4 4 2 4 2_OATT calc" xfId="24487" xr:uid="{00000000-0005-0000-0000-0000E45F0000}"/>
    <cellStyle name="40% - Accent4 4 4 2 4 3" xfId="24488" xr:uid="{00000000-0005-0000-0000-0000E55F0000}"/>
    <cellStyle name="40% - Accent4 4 4 2 4 4" xfId="24489" xr:uid="{00000000-0005-0000-0000-0000E65F0000}"/>
    <cellStyle name="40% - Accent4 4 4 2 4_OATT calc" xfId="24490" xr:uid="{00000000-0005-0000-0000-0000E75F0000}"/>
    <cellStyle name="40% - Accent4 4 4 2 5" xfId="24491" xr:uid="{00000000-0005-0000-0000-0000E85F0000}"/>
    <cellStyle name="40% - Accent4 4 4 2 5 2" xfId="24492" xr:uid="{00000000-0005-0000-0000-0000E95F0000}"/>
    <cellStyle name="40% - Accent4 4 4 2 5 3" xfId="24493" xr:uid="{00000000-0005-0000-0000-0000EA5F0000}"/>
    <cellStyle name="40% - Accent4 4 4 2 5_OATT calc" xfId="24494" xr:uid="{00000000-0005-0000-0000-0000EB5F0000}"/>
    <cellStyle name="40% - Accent4 4 4 2 6" xfId="24495" xr:uid="{00000000-0005-0000-0000-0000EC5F0000}"/>
    <cellStyle name="40% - Accent4 4 4 2 7" xfId="24496" xr:uid="{00000000-0005-0000-0000-0000ED5F0000}"/>
    <cellStyle name="40% - Accent4 4 4 2 8" xfId="24497" xr:uid="{00000000-0005-0000-0000-0000EE5F0000}"/>
    <cellStyle name="40% - Accent4 4 4 2 9" xfId="24498" xr:uid="{00000000-0005-0000-0000-0000EF5F0000}"/>
    <cellStyle name="40% - Accent4 4 4 2_OATT calc" xfId="24499" xr:uid="{00000000-0005-0000-0000-0000F05F0000}"/>
    <cellStyle name="40% - Accent4 4 4 3" xfId="24500" xr:uid="{00000000-0005-0000-0000-0000F15F0000}"/>
    <cellStyle name="40% - Accent4 4 4 3 10" xfId="24501" xr:uid="{00000000-0005-0000-0000-0000F25F0000}"/>
    <cellStyle name="40% - Accent4 4 4 3 11" xfId="24502" xr:uid="{00000000-0005-0000-0000-0000F35F0000}"/>
    <cellStyle name="40% - Accent4 4 4 3 2" xfId="24503" xr:uid="{00000000-0005-0000-0000-0000F45F0000}"/>
    <cellStyle name="40% - Accent4 4 4 3 2 2" xfId="24504" xr:uid="{00000000-0005-0000-0000-0000F55F0000}"/>
    <cellStyle name="40% - Accent4 4 4 3 2 2 2" xfId="24505" xr:uid="{00000000-0005-0000-0000-0000F65F0000}"/>
    <cellStyle name="40% - Accent4 4 4 3 2 2 3" xfId="24506" xr:uid="{00000000-0005-0000-0000-0000F75F0000}"/>
    <cellStyle name="40% - Accent4 4 4 3 2 2_OATT calc" xfId="24507" xr:uid="{00000000-0005-0000-0000-0000F85F0000}"/>
    <cellStyle name="40% - Accent4 4 4 3 2 3" xfId="24508" xr:uid="{00000000-0005-0000-0000-0000F95F0000}"/>
    <cellStyle name="40% - Accent4 4 4 3 2 4" xfId="24509" xr:uid="{00000000-0005-0000-0000-0000FA5F0000}"/>
    <cellStyle name="40% - Accent4 4 4 3 2 5" xfId="24510" xr:uid="{00000000-0005-0000-0000-0000FB5F0000}"/>
    <cellStyle name="40% - Accent4 4 4 3 2_OATT calc" xfId="24511" xr:uid="{00000000-0005-0000-0000-0000FC5F0000}"/>
    <cellStyle name="40% - Accent4 4 4 3 3" xfId="24512" xr:uid="{00000000-0005-0000-0000-0000FD5F0000}"/>
    <cellStyle name="40% - Accent4 4 4 3 3 2" xfId="24513" xr:uid="{00000000-0005-0000-0000-0000FE5F0000}"/>
    <cellStyle name="40% - Accent4 4 4 3 3 2 2" xfId="24514" xr:uid="{00000000-0005-0000-0000-0000FF5F0000}"/>
    <cellStyle name="40% - Accent4 4 4 3 3 2 3" xfId="24515" xr:uid="{00000000-0005-0000-0000-000000600000}"/>
    <cellStyle name="40% - Accent4 4 4 3 3 2_OATT calc" xfId="24516" xr:uid="{00000000-0005-0000-0000-000001600000}"/>
    <cellStyle name="40% - Accent4 4 4 3 3 3" xfId="24517" xr:uid="{00000000-0005-0000-0000-000002600000}"/>
    <cellStyle name="40% - Accent4 4 4 3 3 4" xfId="24518" xr:uid="{00000000-0005-0000-0000-000003600000}"/>
    <cellStyle name="40% - Accent4 4 4 3 3_OATT calc" xfId="24519" xr:uid="{00000000-0005-0000-0000-000004600000}"/>
    <cellStyle name="40% - Accent4 4 4 3 4" xfId="24520" xr:uid="{00000000-0005-0000-0000-000005600000}"/>
    <cellStyle name="40% - Accent4 4 4 3 4 2" xfId="24521" xr:uid="{00000000-0005-0000-0000-000006600000}"/>
    <cellStyle name="40% - Accent4 4 4 3 4 3" xfId="24522" xr:uid="{00000000-0005-0000-0000-000007600000}"/>
    <cellStyle name="40% - Accent4 4 4 3 4_OATT calc" xfId="24523" xr:uid="{00000000-0005-0000-0000-000008600000}"/>
    <cellStyle name="40% - Accent4 4 4 3 5" xfId="24524" xr:uid="{00000000-0005-0000-0000-000009600000}"/>
    <cellStyle name="40% - Accent4 4 4 3 6" xfId="24525" xr:uid="{00000000-0005-0000-0000-00000A600000}"/>
    <cellStyle name="40% - Accent4 4 4 3 7" xfId="24526" xr:uid="{00000000-0005-0000-0000-00000B600000}"/>
    <cellStyle name="40% - Accent4 4 4 3 8" xfId="24527" xr:uid="{00000000-0005-0000-0000-00000C600000}"/>
    <cellStyle name="40% - Accent4 4 4 3 9" xfId="24528" xr:uid="{00000000-0005-0000-0000-00000D600000}"/>
    <cellStyle name="40% - Accent4 4 4 3_OATT calc" xfId="24529" xr:uid="{00000000-0005-0000-0000-00000E600000}"/>
    <cellStyle name="40% - Accent4 4 4 4" xfId="24530" xr:uid="{00000000-0005-0000-0000-00000F600000}"/>
    <cellStyle name="40% - Accent4 4 4 4 2" xfId="24531" xr:uid="{00000000-0005-0000-0000-000010600000}"/>
    <cellStyle name="40% - Accent4 4 4 4 2 2" xfId="24532" xr:uid="{00000000-0005-0000-0000-000011600000}"/>
    <cellStyle name="40% - Accent4 4 4 4 2 3" xfId="24533" xr:uid="{00000000-0005-0000-0000-000012600000}"/>
    <cellStyle name="40% - Accent4 4 4 4 2_OATT calc" xfId="24534" xr:uid="{00000000-0005-0000-0000-000013600000}"/>
    <cellStyle name="40% - Accent4 4 4 4 3" xfId="24535" xr:uid="{00000000-0005-0000-0000-000014600000}"/>
    <cellStyle name="40% - Accent4 4 4 4 4" xfId="24536" xr:uid="{00000000-0005-0000-0000-000015600000}"/>
    <cellStyle name="40% - Accent4 4 4 4 5" xfId="24537" xr:uid="{00000000-0005-0000-0000-000016600000}"/>
    <cellStyle name="40% - Accent4 4 4 4_OATT calc" xfId="24538" xr:uid="{00000000-0005-0000-0000-000017600000}"/>
    <cellStyle name="40% - Accent4 4 4 5" xfId="24539" xr:uid="{00000000-0005-0000-0000-000018600000}"/>
    <cellStyle name="40% - Accent4 4 4 5 2" xfId="24540" xr:uid="{00000000-0005-0000-0000-000019600000}"/>
    <cellStyle name="40% - Accent4 4 4 5 2 2" xfId="24541" xr:uid="{00000000-0005-0000-0000-00001A600000}"/>
    <cellStyle name="40% - Accent4 4 4 5 2 3" xfId="24542" xr:uid="{00000000-0005-0000-0000-00001B600000}"/>
    <cellStyle name="40% - Accent4 4 4 5 2_OATT calc" xfId="24543" xr:uid="{00000000-0005-0000-0000-00001C600000}"/>
    <cellStyle name="40% - Accent4 4 4 5 3" xfId="24544" xr:uid="{00000000-0005-0000-0000-00001D600000}"/>
    <cellStyle name="40% - Accent4 4 4 5 4" xfId="24545" xr:uid="{00000000-0005-0000-0000-00001E600000}"/>
    <cellStyle name="40% - Accent4 4 4 5_OATT calc" xfId="24546" xr:uid="{00000000-0005-0000-0000-00001F600000}"/>
    <cellStyle name="40% - Accent4 4 4 6" xfId="24547" xr:uid="{00000000-0005-0000-0000-000020600000}"/>
    <cellStyle name="40% - Accent4 4 4 6 2" xfId="24548" xr:uid="{00000000-0005-0000-0000-000021600000}"/>
    <cellStyle name="40% - Accent4 4 4 6 3" xfId="24549" xr:uid="{00000000-0005-0000-0000-000022600000}"/>
    <cellStyle name="40% - Accent4 4 4 6_OATT calc" xfId="24550" xr:uid="{00000000-0005-0000-0000-000023600000}"/>
    <cellStyle name="40% - Accent4 4 4 7" xfId="24551" xr:uid="{00000000-0005-0000-0000-000024600000}"/>
    <cellStyle name="40% - Accent4 4 4 8" xfId="24552" xr:uid="{00000000-0005-0000-0000-000025600000}"/>
    <cellStyle name="40% - Accent4 4 4 9" xfId="24553" xr:uid="{00000000-0005-0000-0000-000026600000}"/>
    <cellStyle name="40% - Accent4 4 4_OATT calc" xfId="24554" xr:uid="{00000000-0005-0000-0000-000027600000}"/>
    <cellStyle name="40% - Accent4 4 5" xfId="24555" xr:uid="{00000000-0005-0000-0000-000028600000}"/>
    <cellStyle name="40% - Accent4 4 5 10" xfId="24556" xr:uid="{00000000-0005-0000-0000-000029600000}"/>
    <cellStyle name="40% - Accent4 4 5 11" xfId="24557" xr:uid="{00000000-0005-0000-0000-00002A600000}"/>
    <cellStyle name="40% - Accent4 4 5 2" xfId="24558" xr:uid="{00000000-0005-0000-0000-00002B600000}"/>
    <cellStyle name="40% - Accent4 4 5 2 10" xfId="24559" xr:uid="{00000000-0005-0000-0000-00002C600000}"/>
    <cellStyle name="40% - Accent4 4 5 2 11" xfId="24560" xr:uid="{00000000-0005-0000-0000-00002D600000}"/>
    <cellStyle name="40% - Accent4 4 5 2 2" xfId="24561" xr:uid="{00000000-0005-0000-0000-00002E600000}"/>
    <cellStyle name="40% - Accent4 4 5 2 2 2" xfId="24562" xr:uid="{00000000-0005-0000-0000-00002F600000}"/>
    <cellStyle name="40% - Accent4 4 5 2 2 2 2" xfId="24563" xr:uid="{00000000-0005-0000-0000-000030600000}"/>
    <cellStyle name="40% - Accent4 4 5 2 2 2 3" xfId="24564" xr:uid="{00000000-0005-0000-0000-000031600000}"/>
    <cellStyle name="40% - Accent4 4 5 2 2 2_OATT calc" xfId="24565" xr:uid="{00000000-0005-0000-0000-000032600000}"/>
    <cellStyle name="40% - Accent4 4 5 2 2 3" xfId="24566" xr:uid="{00000000-0005-0000-0000-000033600000}"/>
    <cellStyle name="40% - Accent4 4 5 2 2 4" xfId="24567" xr:uid="{00000000-0005-0000-0000-000034600000}"/>
    <cellStyle name="40% - Accent4 4 5 2 2 5" xfId="24568" xr:uid="{00000000-0005-0000-0000-000035600000}"/>
    <cellStyle name="40% - Accent4 4 5 2 2_OATT calc" xfId="24569" xr:uid="{00000000-0005-0000-0000-000036600000}"/>
    <cellStyle name="40% - Accent4 4 5 2 3" xfId="24570" xr:uid="{00000000-0005-0000-0000-000037600000}"/>
    <cellStyle name="40% - Accent4 4 5 2 3 2" xfId="24571" xr:uid="{00000000-0005-0000-0000-000038600000}"/>
    <cellStyle name="40% - Accent4 4 5 2 3 2 2" xfId="24572" xr:uid="{00000000-0005-0000-0000-000039600000}"/>
    <cellStyle name="40% - Accent4 4 5 2 3 2 3" xfId="24573" xr:uid="{00000000-0005-0000-0000-00003A600000}"/>
    <cellStyle name="40% - Accent4 4 5 2 3 2_OATT calc" xfId="24574" xr:uid="{00000000-0005-0000-0000-00003B600000}"/>
    <cellStyle name="40% - Accent4 4 5 2 3 3" xfId="24575" xr:uid="{00000000-0005-0000-0000-00003C600000}"/>
    <cellStyle name="40% - Accent4 4 5 2 3 4" xfId="24576" xr:uid="{00000000-0005-0000-0000-00003D600000}"/>
    <cellStyle name="40% - Accent4 4 5 2 3_OATT calc" xfId="24577" xr:uid="{00000000-0005-0000-0000-00003E600000}"/>
    <cellStyle name="40% - Accent4 4 5 2 4" xfId="24578" xr:uid="{00000000-0005-0000-0000-00003F600000}"/>
    <cellStyle name="40% - Accent4 4 5 2 4 2" xfId="24579" xr:uid="{00000000-0005-0000-0000-000040600000}"/>
    <cellStyle name="40% - Accent4 4 5 2 4 3" xfId="24580" xr:uid="{00000000-0005-0000-0000-000041600000}"/>
    <cellStyle name="40% - Accent4 4 5 2 4_OATT calc" xfId="24581" xr:uid="{00000000-0005-0000-0000-000042600000}"/>
    <cellStyle name="40% - Accent4 4 5 2 5" xfId="24582" xr:uid="{00000000-0005-0000-0000-000043600000}"/>
    <cellStyle name="40% - Accent4 4 5 2 6" xfId="24583" xr:uid="{00000000-0005-0000-0000-000044600000}"/>
    <cellStyle name="40% - Accent4 4 5 2 7" xfId="24584" xr:uid="{00000000-0005-0000-0000-000045600000}"/>
    <cellStyle name="40% - Accent4 4 5 2 8" xfId="24585" xr:uid="{00000000-0005-0000-0000-000046600000}"/>
    <cellStyle name="40% - Accent4 4 5 2 9" xfId="24586" xr:uid="{00000000-0005-0000-0000-000047600000}"/>
    <cellStyle name="40% - Accent4 4 5 2_OATT calc" xfId="24587" xr:uid="{00000000-0005-0000-0000-000048600000}"/>
    <cellStyle name="40% - Accent4 4 5 3" xfId="24588" xr:uid="{00000000-0005-0000-0000-000049600000}"/>
    <cellStyle name="40% - Accent4 4 5 3 2" xfId="24589" xr:uid="{00000000-0005-0000-0000-00004A600000}"/>
    <cellStyle name="40% - Accent4 4 5 3 2 2" xfId="24590" xr:uid="{00000000-0005-0000-0000-00004B600000}"/>
    <cellStyle name="40% - Accent4 4 5 3 2 3" xfId="24591" xr:uid="{00000000-0005-0000-0000-00004C600000}"/>
    <cellStyle name="40% - Accent4 4 5 3 2_OATT calc" xfId="24592" xr:uid="{00000000-0005-0000-0000-00004D600000}"/>
    <cellStyle name="40% - Accent4 4 5 3 3" xfId="24593" xr:uid="{00000000-0005-0000-0000-00004E600000}"/>
    <cellStyle name="40% - Accent4 4 5 3 4" xfId="24594" xr:uid="{00000000-0005-0000-0000-00004F600000}"/>
    <cellStyle name="40% - Accent4 4 5 3 5" xfId="24595" xr:uid="{00000000-0005-0000-0000-000050600000}"/>
    <cellStyle name="40% - Accent4 4 5 3_OATT calc" xfId="24596" xr:uid="{00000000-0005-0000-0000-000051600000}"/>
    <cellStyle name="40% - Accent4 4 5 4" xfId="24597" xr:uid="{00000000-0005-0000-0000-000052600000}"/>
    <cellStyle name="40% - Accent4 4 5 4 2" xfId="24598" xr:uid="{00000000-0005-0000-0000-000053600000}"/>
    <cellStyle name="40% - Accent4 4 5 4 2 2" xfId="24599" xr:uid="{00000000-0005-0000-0000-000054600000}"/>
    <cellStyle name="40% - Accent4 4 5 4 2 3" xfId="24600" xr:uid="{00000000-0005-0000-0000-000055600000}"/>
    <cellStyle name="40% - Accent4 4 5 4 2_OATT calc" xfId="24601" xr:uid="{00000000-0005-0000-0000-000056600000}"/>
    <cellStyle name="40% - Accent4 4 5 4 3" xfId="24602" xr:uid="{00000000-0005-0000-0000-000057600000}"/>
    <cellStyle name="40% - Accent4 4 5 4 4" xfId="24603" xr:uid="{00000000-0005-0000-0000-000058600000}"/>
    <cellStyle name="40% - Accent4 4 5 4_OATT calc" xfId="24604" xr:uid="{00000000-0005-0000-0000-000059600000}"/>
    <cellStyle name="40% - Accent4 4 5 5" xfId="24605" xr:uid="{00000000-0005-0000-0000-00005A600000}"/>
    <cellStyle name="40% - Accent4 4 5 5 2" xfId="24606" xr:uid="{00000000-0005-0000-0000-00005B600000}"/>
    <cellStyle name="40% - Accent4 4 5 5 3" xfId="24607" xr:uid="{00000000-0005-0000-0000-00005C600000}"/>
    <cellStyle name="40% - Accent4 4 5 5_OATT calc" xfId="24608" xr:uid="{00000000-0005-0000-0000-00005D600000}"/>
    <cellStyle name="40% - Accent4 4 5 6" xfId="24609" xr:uid="{00000000-0005-0000-0000-00005E600000}"/>
    <cellStyle name="40% - Accent4 4 5 7" xfId="24610" xr:uid="{00000000-0005-0000-0000-00005F600000}"/>
    <cellStyle name="40% - Accent4 4 5 8" xfId="24611" xr:uid="{00000000-0005-0000-0000-000060600000}"/>
    <cellStyle name="40% - Accent4 4 5 9" xfId="24612" xr:uid="{00000000-0005-0000-0000-000061600000}"/>
    <cellStyle name="40% - Accent4 4 5_OATT calc" xfId="24613" xr:uid="{00000000-0005-0000-0000-000062600000}"/>
    <cellStyle name="40% - Accent4 4 6" xfId="24614" xr:uid="{00000000-0005-0000-0000-000063600000}"/>
    <cellStyle name="40% - Accent4 4 6 10" xfId="24615" xr:uid="{00000000-0005-0000-0000-000064600000}"/>
    <cellStyle name="40% - Accent4 4 6 11" xfId="24616" xr:uid="{00000000-0005-0000-0000-000065600000}"/>
    <cellStyle name="40% - Accent4 4 6 2" xfId="24617" xr:uid="{00000000-0005-0000-0000-000066600000}"/>
    <cellStyle name="40% - Accent4 4 6 2 2" xfId="24618" xr:uid="{00000000-0005-0000-0000-000067600000}"/>
    <cellStyle name="40% - Accent4 4 6 2 2 2" xfId="24619" xr:uid="{00000000-0005-0000-0000-000068600000}"/>
    <cellStyle name="40% - Accent4 4 6 2 2 3" xfId="24620" xr:uid="{00000000-0005-0000-0000-000069600000}"/>
    <cellStyle name="40% - Accent4 4 6 2 2_OATT calc" xfId="24621" xr:uid="{00000000-0005-0000-0000-00006A600000}"/>
    <cellStyle name="40% - Accent4 4 6 2 3" xfId="24622" xr:uid="{00000000-0005-0000-0000-00006B600000}"/>
    <cellStyle name="40% - Accent4 4 6 2 4" xfId="24623" xr:uid="{00000000-0005-0000-0000-00006C600000}"/>
    <cellStyle name="40% - Accent4 4 6 2 5" xfId="24624" xr:uid="{00000000-0005-0000-0000-00006D600000}"/>
    <cellStyle name="40% - Accent4 4 6 2_OATT calc" xfId="24625" xr:uid="{00000000-0005-0000-0000-00006E600000}"/>
    <cellStyle name="40% - Accent4 4 6 3" xfId="24626" xr:uid="{00000000-0005-0000-0000-00006F600000}"/>
    <cellStyle name="40% - Accent4 4 6 3 2" xfId="24627" xr:uid="{00000000-0005-0000-0000-000070600000}"/>
    <cellStyle name="40% - Accent4 4 6 3 2 2" xfId="24628" xr:uid="{00000000-0005-0000-0000-000071600000}"/>
    <cellStyle name="40% - Accent4 4 6 3 2 3" xfId="24629" xr:uid="{00000000-0005-0000-0000-000072600000}"/>
    <cellStyle name="40% - Accent4 4 6 3 2_OATT calc" xfId="24630" xr:uid="{00000000-0005-0000-0000-000073600000}"/>
    <cellStyle name="40% - Accent4 4 6 3 3" xfId="24631" xr:uid="{00000000-0005-0000-0000-000074600000}"/>
    <cellStyle name="40% - Accent4 4 6 3 4" xfId="24632" xr:uid="{00000000-0005-0000-0000-000075600000}"/>
    <cellStyle name="40% - Accent4 4 6 3_OATT calc" xfId="24633" xr:uid="{00000000-0005-0000-0000-000076600000}"/>
    <cellStyle name="40% - Accent4 4 6 4" xfId="24634" xr:uid="{00000000-0005-0000-0000-000077600000}"/>
    <cellStyle name="40% - Accent4 4 6 4 2" xfId="24635" xr:uid="{00000000-0005-0000-0000-000078600000}"/>
    <cellStyle name="40% - Accent4 4 6 4 3" xfId="24636" xr:uid="{00000000-0005-0000-0000-000079600000}"/>
    <cellStyle name="40% - Accent4 4 6 4_OATT calc" xfId="24637" xr:uid="{00000000-0005-0000-0000-00007A600000}"/>
    <cellStyle name="40% - Accent4 4 6 5" xfId="24638" xr:uid="{00000000-0005-0000-0000-00007B600000}"/>
    <cellStyle name="40% - Accent4 4 6 6" xfId="24639" xr:uid="{00000000-0005-0000-0000-00007C600000}"/>
    <cellStyle name="40% - Accent4 4 6 7" xfId="24640" xr:uid="{00000000-0005-0000-0000-00007D600000}"/>
    <cellStyle name="40% - Accent4 4 6 8" xfId="24641" xr:uid="{00000000-0005-0000-0000-00007E600000}"/>
    <cellStyle name="40% - Accent4 4 6 9" xfId="24642" xr:uid="{00000000-0005-0000-0000-00007F600000}"/>
    <cellStyle name="40% - Accent4 4 6_OATT calc" xfId="24643" xr:uid="{00000000-0005-0000-0000-000080600000}"/>
    <cellStyle name="40% - Accent4 4 7" xfId="24644" xr:uid="{00000000-0005-0000-0000-000081600000}"/>
    <cellStyle name="40% - Accent4 4 7 2" xfId="24645" xr:uid="{00000000-0005-0000-0000-000082600000}"/>
    <cellStyle name="40% - Accent4 4 7 2 2" xfId="24646" xr:uid="{00000000-0005-0000-0000-000083600000}"/>
    <cellStyle name="40% - Accent4 4 7 2 3" xfId="24647" xr:uid="{00000000-0005-0000-0000-000084600000}"/>
    <cellStyle name="40% - Accent4 4 7 2_OATT calc" xfId="24648" xr:uid="{00000000-0005-0000-0000-000085600000}"/>
    <cellStyle name="40% - Accent4 4 7 3" xfId="24649" xr:uid="{00000000-0005-0000-0000-000086600000}"/>
    <cellStyle name="40% - Accent4 4 7 4" xfId="24650" xr:uid="{00000000-0005-0000-0000-000087600000}"/>
    <cellStyle name="40% - Accent4 4 7 5" xfId="24651" xr:uid="{00000000-0005-0000-0000-000088600000}"/>
    <cellStyle name="40% - Accent4 4 7_OATT calc" xfId="24652" xr:uid="{00000000-0005-0000-0000-000089600000}"/>
    <cellStyle name="40% - Accent4 4 8" xfId="24653" xr:uid="{00000000-0005-0000-0000-00008A600000}"/>
    <cellStyle name="40% - Accent4 4 8 2" xfId="24654" xr:uid="{00000000-0005-0000-0000-00008B600000}"/>
    <cellStyle name="40% - Accent4 4 8 2 2" xfId="24655" xr:uid="{00000000-0005-0000-0000-00008C600000}"/>
    <cellStyle name="40% - Accent4 4 8 2 3" xfId="24656" xr:uid="{00000000-0005-0000-0000-00008D600000}"/>
    <cellStyle name="40% - Accent4 4 8 2_OATT calc" xfId="24657" xr:uid="{00000000-0005-0000-0000-00008E600000}"/>
    <cellStyle name="40% - Accent4 4 8 3" xfId="24658" xr:uid="{00000000-0005-0000-0000-00008F600000}"/>
    <cellStyle name="40% - Accent4 4 8 4" xfId="24659" xr:uid="{00000000-0005-0000-0000-000090600000}"/>
    <cellStyle name="40% - Accent4 4 8_OATT calc" xfId="24660" xr:uid="{00000000-0005-0000-0000-000091600000}"/>
    <cellStyle name="40% - Accent4 4 9" xfId="24661" xr:uid="{00000000-0005-0000-0000-000092600000}"/>
    <cellStyle name="40% - Accent4 4 9 2" xfId="24662" xr:uid="{00000000-0005-0000-0000-000093600000}"/>
    <cellStyle name="40% - Accent4 4 9 3" xfId="24663" xr:uid="{00000000-0005-0000-0000-000094600000}"/>
    <cellStyle name="40% - Accent4 4 9_OATT calc" xfId="24664" xr:uid="{00000000-0005-0000-0000-000095600000}"/>
    <cellStyle name="40% - Accent4 4_OATT calc" xfId="24665" xr:uid="{00000000-0005-0000-0000-000096600000}"/>
    <cellStyle name="40% - Accent4 5" xfId="24666" xr:uid="{00000000-0005-0000-0000-000097600000}"/>
    <cellStyle name="40% - Accent4 5 10" xfId="24667" xr:uid="{00000000-0005-0000-0000-000098600000}"/>
    <cellStyle name="40% - Accent4 5 11" xfId="24668" xr:uid="{00000000-0005-0000-0000-000099600000}"/>
    <cellStyle name="40% - Accent4 5 12" xfId="24669" xr:uid="{00000000-0005-0000-0000-00009A600000}"/>
    <cellStyle name="40% - Accent4 5 13" xfId="24670" xr:uid="{00000000-0005-0000-0000-00009B600000}"/>
    <cellStyle name="40% - Accent4 5 14" xfId="24671" xr:uid="{00000000-0005-0000-0000-00009C600000}"/>
    <cellStyle name="40% - Accent4 5 2" xfId="24672" xr:uid="{00000000-0005-0000-0000-00009D600000}"/>
    <cellStyle name="40% - Accent4 5 2 10" xfId="24673" xr:uid="{00000000-0005-0000-0000-00009E600000}"/>
    <cellStyle name="40% - Accent4 5 2 11" xfId="24674" xr:uid="{00000000-0005-0000-0000-00009F600000}"/>
    <cellStyle name="40% - Accent4 5 2 12" xfId="24675" xr:uid="{00000000-0005-0000-0000-0000A0600000}"/>
    <cellStyle name="40% - Accent4 5 2 2" xfId="24676" xr:uid="{00000000-0005-0000-0000-0000A1600000}"/>
    <cellStyle name="40% - Accent4 5 2 2 10" xfId="24677" xr:uid="{00000000-0005-0000-0000-0000A2600000}"/>
    <cellStyle name="40% - Accent4 5 2 2 11" xfId="24678" xr:uid="{00000000-0005-0000-0000-0000A3600000}"/>
    <cellStyle name="40% - Accent4 5 2 2 2" xfId="24679" xr:uid="{00000000-0005-0000-0000-0000A4600000}"/>
    <cellStyle name="40% - Accent4 5 2 2 2 10" xfId="24680" xr:uid="{00000000-0005-0000-0000-0000A5600000}"/>
    <cellStyle name="40% - Accent4 5 2 2 2 11" xfId="24681" xr:uid="{00000000-0005-0000-0000-0000A6600000}"/>
    <cellStyle name="40% - Accent4 5 2 2 2 2" xfId="24682" xr:uid="{00000000-0005-0000-0000-0000A7600000}"/>
    <cellStyle name="40% - Accent4 5 2 2 2 2 2" xfId="24683" xr:uid="{00000000-0005-0000-0000-0000A8600000}"/>
    <cellStyle name="40% - Accent4 5 2 2 2 2 2 2" xfId="24684" xr:uid="{00000000-0005-0000-0000-0000A9600000}"/>
    <cellStyle name="40% - Accent4 5 2 2 2 2 2 3" xfId="24685" xr:uid="{00000000-0005-0000-0000-0000AA600000}"/>
    <cellStyle name="40% - Accent4 5 2 2 2 2 2_OATT calc" xfId="24686" xr:uid="{00000000-0005-0000-0000-0000AB600000}"/>
    <cellStyle name="40% - Accent4 5 2 2 2 2 3" xfId="24687" xr:uid="{00000000-0005-0000-0000-0000AC600000}"/>
    <cellStyle name="40% - Accent4 5 2 2 2 2 4" xfId="24688" xr:uid="{00000000-0005-0000-0000-0000AD600000}"/>
    <cellStyle name="40% - Accent4 5 2 2 2 2 5" xfId="24689" xr:uid="{00000000-0005-0000-0000-0000AE600000}"/>
    <cellStyle name="40% - Accent4 5 2 2 2 2_OATT calc" xfId="24690" xr:uid="{00000000-0005-0000-0000-0000AF600000}"/>
    <cellStyle name="40% - Accent4 5 2 2 2 3" xfId="24691" xr:uid="{00000000-0005-0000-0000-0000B0600000}"/>
    <cellStyle name="40% - Accent4 5 2 2 2 3 2" xfId="24692" xr:uid="{00000000-0005-0000-0000-0000B1600000}"/>
    <cellStyle name="40% - Accent4 5 2 2 2 3 2 2" xfId="24693" xr:uid="{00000000-0005-0000-0000-0000B2600000}"/>
    <cellStyle name="40% - Accent4 5 2 2 2 3 2 3" xfId="24694" xr:uid="{00000000-0005-0000-0000-0000B3600000}"/>
    <cellStyle name="40% - Accent4 5 2 2 2 3 2_OATT calc" xfId="24695" xr:uid="{00000000-0005-0000-0000-0000B4600000}"/>
    <cellStyle name="40% - Accent4 5 2 2 2 3 3" xfId="24696" xr:uid="{00000000-0005-0000-0000-0000B5600000}"/>
    <cellStyle name="40% - Accent4 5 2 2 2 3 4" xfId="24697" xr:uid="{00000000-0005-0000-0000-0000B6600000}"/>
    <cellStyle name="40% - Accent4 5 2 2 2 3_OATT calc" xfId="24698" xr:uid="{00000000-0005-0000-0000-0000B7600000}"/>
    <cellStyle name="40% - Accent4 5 2 2 2 4" xfId="24699" xr:uid="{00000000-0005-0000-0000-0000B8600000}"/>
    <cellStyle name="40% - Accent4 5 2 2 2 4 2" xfId="24700" xr:uid="{00000000-0005-0000-0000-0000B9600000}"/>
    <cellStyle name="40% - Accent4 5 2 2 2 4 3" xfId="24701" xr:uid="{00000000-0005-0000-0000-0000BA600000}"/>
    <cellStyle name="40% - Accent4 5 2 2 2 4_OATT calc" xfId="24702" xr:uid="{00000000-0005-0000-0000-0000BB600000}"/>
    <cellStyle name="40% - Accent4 5 2 2 2 5" xfId="24703" xr:uid="{00000000-0005-0000-0000-0000BC600000}"/>
    <cellStyle name="40% - Accent4 5 2 2 2 6" xfId="24704" xr:uid="{00000000-0005-0000-0000-0000BD600000}"/>
    <cellStyle name="40% - Accent4 5 2 2 2 7" xfId="24705" xr:uid="{00000000-0005-0000-0000-0000BE600000}"/>
    <cellStyle name="40% - Accent4 5 2 2 2 8" xfId="24706" xr:uid="{00000000-0005-0000-0000-0000BF600000}"/>
    <cellStyle name="40% - Accent4 5 2 2 2 9" xfId="24707" xr:uid="{00000000-0005-0000-0000-0000C0600000}"/>
    <cellStyle name="40% - Accent4 5 2 2 2_OATT calc" xfId="24708" xr:uid="{00000000-0005-0000-0000-0000C1600000}"/>
    <cellStyle name="40% - Accent4 5 2 2 3" xfId="24709" xr:uid="{00000000-0005-0000-0000-0000C2600000}"/>
    <cellStyle name="40% - Accent4 5 2 2 3 2" xfId="24710" xr:uid="{00000000-0005-0000-0000-0000C3600000}"/>
    <cellStyle name="40% - Accent4 5 2 2 3 2 2" xfId="24711" xr:uid="{00000000-0005-0000-0000-0000C4600000}"/>
    <cellStyle name="40% - Accent4 5 2 2 3 2 3" xfId="24712" xr:uid="{00000000-0005-0000-0000-0000C5600000}"/>
    <cellStyle name="40% - Accent4 5 2 2 3 2_OATT calc" xfId="24713" xr:uid="{00000000-0005-0000-0000-0000C6600000}"/>
    <cellStyle name="40% - Accent4 5 2 2 3 3" xfId="24714" xr:uid="{00000000-0005-0000-0000-0000C7600000}"/>
    <cellStyle name="40% - Accent4 5 2 2 3 4" xfId="24715" xr:uid="{00000000-0005-0000-0000-0000C8600000}"/>
    <cellStyle name="40% - Accent4 5 2 2 3 5" xfId="24716" xr:uid="{00000000-0005-0000-0000-0000C9600000}"/>
    <cellStyle name="40% - Accent4 5 2 2 3_OATT calc" xfId="24717" xr:uid="{00000000-0005-0000-0000-0000CA600000}"/>
    <cellStyle name="40% - Accent4 5 2 2 4" xfId="24718" xr:uid="{00000000-0005-0000-0000-0000CB600000}"/>
    <cellStyle name="40% - Accent4 5 2 2 4 2" xfId="24719" xr:uid="{00000000-0005-0000-0000-0000CC600000}"/>
    <cellStyle name="40% - Accent4 5 2 2 4 2 2" xfId="24720" xr:uid="{00000000-0005-0000-0000-0000CD600000}"/>
    <cellStyle name="40% - Accent4 5 2 2 4 2 3" xfId="24721" xr:uid="{00000000-0005-0000-0000-0000CE600000}"/>
    <cellStyle name="40% - Accent4 5 2 2 4 2_OATT calc" xfId="24722" xr:uid="{00000000-0005-0000-0000-0000CF600000}"/>
    <cellStyle name="40% - Accent4 5 2 2 4 3" xfId="24723" xr:uid="{00000000-0005-0000-0000-0000D0600000}"/>
    <cellStyle name="40% - Accent4 5 2 2 4 4" xfId="24724" xr:uid="{00000000-0005-0000-0000-0000D1600000}"/>
    <cellStyle name="40% - Accent4 5 2 2 4_OATT calc" xfId="24725" xr:uid="{00000000-0005-0000-0000-0000D2600000}"/>
    <cellStyle name="40% - Accent4 5 2 2 5" xfId="24726" xr:uid="{00000000-0005-0000-0000-0000D3600000}"/>
    <cellStyle name="40% - Accent4 5 2 2 5 2" xfId="24727" xr:uid="{00000000-0005-0000-0000-0000D4600000}"/>
    <cellStyle name="40% - Accent4 5 2 2 5 3" xfId="24728" xr:uid="{00000000-0005-0000-0000-0000D5600000}"/>
    <cellStyle name="40% - Accent4 5 2 2 5_OATT calc" xfId="24729" xr:uid="{00000000-0005-0000-0000-0000D6600000}"/>
    <cellStyle name="40% - Accent4 5 2 2 6" xfId="24730" xr:uid="{00000000-0005-0000-0000-0000D7600000}"/>
    <cellStyle name="40% - Accent4 5 2 2 7" xfId="24731" xr:uid="{00000000-0005-0000-0000-0000D8600000}"/>
    <cellStyle name="40% - Accent4 5 2 2 8" xfId="24732" xr:uid="{00000000-0005-0000-0000-0000D9600000}"/>
    <cellStyle name="40% - Accent4 5 2 2 9" xfId="24733" xr:uid="{00000000-0005-0000-0000-0000DA600000}"/>
    <cellStyle name="40% - Accent4 5 2 2_OATT calc" xfId="24734" xr:uid="{00000000-0005-0000-0000-0000DB600000}"/>
    <cellStyle name="40% - Accent4 5 2 3" xfId="24735" xr:uid="{00000000-0005-0000-0000-0000DC600000}"/>
    <cellStyle name="40% - Accent4 5 2 3 10" xfId="24736" xr:uid="{00000000-0005-0000-0000-0000DD600000}"/>
    <cellStyle name="40% - Accent4 5 2 3 11" xfId="24737" xr:uid="{00000000-0005-0000-0000-0000DE600000}"/>
    <cellStyle name="40% - Accent4 5 2 3 2" xfId="24738" xr:uid="{00000000-0005-0000-0000-0000DF600000}"/>
    <cellStyle name="40% - Accent4 5 2 3 2 2" xfId="24739" xr:uid="{00000000-0005-0000-0000-0000E0600000}"/>
    <cellStyle name="40% - Accent4 5 2 3 2 2 2" xfId="24740" xr:uid="{00000000-0005-0000-0000-0000E1600000}"/>
    <cellStyle name="40% - Accent4 5 2 3 2 2 3" xfId="24741" xr:uid="{00000000-0005-0000-0000-0000E2600000}"/>
    <cellStyle name="40% - Accent4 5 2 3 2 2_OATT calc" xfId="24742" xr:uid="{00000000-0005-0000-0000-0000E3600000}"/>
    <cellStyle name="40% - Accent4 5 2 3 2 3" xfId="24743" xr:uid="{00000000-0005-0000-0000-0000E4600000}"/>
    <cellStyle name="40% - Accent4 5 2 3 2 4" xfId="24744" xr:uid="{00000000-0005-0000-0000-0000E5600000}"/>
    <cellStyle name="40% - Accent4 5 2 3 2 5" xfId="24745" xr:uid="{00000000-0005-0000-0000-0000E6600000}"/>
    <cellStyle name="40% - Accent4 5 2 3 2_OATT calc" xfId="24746" xr:uid="{00000000-0005-0000-0000-0000E7600000}"/>
    <cellStyle name="40% - Accent4 5 2 3 3" xfId="24747" xr:uid="{00000000-0005-0000-0000-0000E8600000}"/>
    <cellStyle name="40% - Accent4 5 2 3 3 2" xfId="24748" xr:uid="{00000000-0005-0000-0000-0000E9600000}"/>
    <cellStyle name="40% - Accent4 5 2 3 3 2 2" xfId="24749" xr:uid="{00000000-0005-0000-0000-0000EA600000}"/>
    <cellStyle name="40% - Accent4 5 2 3 3 2 3" xfId="24750" xr:uid="{00000000-0005-0000-0000-0000EB600000}"/>
    <cellStyle name="40% - Accent4 5 2 3 3 2_OATT calc" xfId="24751" xr:uid="{00000000-0005-0000-0000-0000EC600000}"/>
    <cellStyle name="40% - Accent4 5 2 3 3 3" xfId="24752" xr:uid="{00000000-0005-0000-0000-0000ED600000}"/>
    <cellStyle name="40% - Accent4 5 2 3 3 4" xfId="24753" xr:uid="{00000000-0005-0000-0000-0000EE600000}"/>
    <cellStyle name="40% - Accent4 5 2 3 3_OATT calc" xfId="24754" xr:uid="{00000000-0005-0000-0000-0000EF600000}"/>
    <cellStyle name="40% - Accent4 5 2 3 4" xfId="24755" xr:uid="{00000000-0005-0000-0000-0000F0600000}"/>
    <cellStyle name="40% - Accent4 5 2 3 4 2" xfId="24756" xr:uid="{00000000-0005-0000-0000-0000F1600000}"/>
    <cellStyle name="40% - Accent4 5 2 3 4 3" xfId="24757" xr:uid="{00000000-0005-0000-0000-0000F2600000}"/>
    <cellStyle name="40% - Accent4 5 2 3 4_OATT calc" xfId="24758" xr:uid="{00000000-0005-0000-0000-0000F3600000}"/>
    <cellStyle name="40% - Accent4 5 2 3 5" xfId="24759" xr:uid="{00000000-0005-0000-0000-0000F4600000}"/>
    <cellStyle name="40% - Accent4 5 2 3 6" xfId="24760" xr:uid="{00000000-0005-0000-0000-0000F5600000}"/>
    <cellStyle name="40% - Accent4 5 2 3 7" xfId="24761" xr:uid="{00000000-0005-0000-0000-0000F6600000}"/>
    <cellStyle name="40% - Accent4 5 2 3 8" xfId="24762" xr:uid="{00000000-0005-0000-0000-0000F7600000}"/>
    <cellStyle name="40% - Accent4 5 2 3 9" xfId="24763" xr:uid="{00000000-0005-0000-0000-0000F8600000}"/>
    <cellStyle name="40% - Accent4 5 2 3_OATT calc" xfId="24764" xr:uid="{00000000-0005-0000-0000-0000F9600000}"/>
    <cellStyle name="40% - Accent4 5 2 4" xfId="24765" xr:uid="{00000000-0005-0000-0000-0000FA600000}"/>
    <cellStyle name="40% - Accent4 5 2 4 2" xfId="24766" xr:uid="{00000000-0005-0000-0000-0000FB600000}"/>
    <cellStyle name="40% - Accent4 5 2 4 2 2" xfId="24767" xr:uid="{00000000-0005-0000-0000-0000FC600000}"/>
    <cellStyle name="40% - Accent4 5 2 4 2 3" xfId="24768" xr:uid="{00000000-0005-0000-0000-0000FD600000}"/>
    <cellStyle name="40% - Accent4 5 2 4 2_OATT calc" xfId="24769" xr:uid="{00000000-0005-0000-0000-0000FE600000}"/>
    <cellStyle name="40% - Accent4 5 2 4 3" xfId="24770" xr:uid="{00000000-0005-0000-0000-0000FF600000}"/>
    <cellStyle name="40% - Accent4 5 2 4 4" xfId="24771" xr:uid="{00000000-0005-0000-0000-000000610000}"/>
    <cellStyle name="40% - Accent4 5 2 4 5" xfId="24772" xr:uid="{00000000-0005-0000-0000-000001610000}"/>
    <cellStyle name="40% - Accent4 5 2 4_OATT calc" xfId="24773" xr:uid="{00000000-0005-0000-0000-000002610000}"/>
    <cellStyle name="40% - Accent4 5 2 5" xfId="24774" xr:uid="{00000000-0005-0000-0000-000003610000}"/>
    <cellStyle name="40% - Accent4 5 2 5 2" xfId="24775" xr:uid="{00000000-0005-0000-0000-000004610000}"/>
    <cellStyle name="40% - Accent4 5 2 5 2 2" xfId="24776" xr:uid="{00000000-0005-0000-0000-000005610000}"/>
    <cellStyle name="40% - Accent4 5 2 5 2 3" xfId="24777" xr:uid="{00000000-0005-0000-0000-000006610000}"/>
    <cellStyle name="40% - Accent4 5 2 5 2_OATT calc" xfId="24778" xr:uid="{00000000-0005-0000-0000-000007610000}"/>
    <cellStyle name="40% - Accent4 5 2 5 3" xfId="24779" xr:uid="{00000000-0005-0000-0000-000008610000}"/>
    <cellStyle name="40% - Accent4 5 2 5 4" xfId="24780" xr:uid="{00000000-0005-0000-0000-000009610000}"/>
    <cellStyle name="40% - Accent4 5 2 5_OATT calc" xfId="24781" xr:uid="{00000000-0005-0000-0000-00000A610000}"/>
    <cellStyle name="40% - Accent4 5 2 6" xfId="24782" xr:uid="{00000000-0005-0000-0000-00000B610000}"/>
    <cellStyle name="40% - Accent4 5 2 6 2" xfId="24783" xr:uid="{00000000-0005-0000-0000-00000C610000}"/>
    <cellStyle name="40% - Accent4 5 2 6 3" xfId="24784" xr:uid="{00000000-0005-0000-0000-00000D610000}"/>
    <cellStyle name="40% - Accent4 5 2 6_OATT calc" xfId="24785" xr:uid="{00000000-0005-0000-0000-00000E610000}"/>
    <cellStyle name="40% - Accent4 5 2 7" xfId="24786" xr:uid="{00000000-0005-0000-0000-00000F610000}"/>
    <cellStyle name="40% - Accent4 5 2 8" xfId="24787" xr:uid="{00000000-0005-0000-0000-000010610000}"/>
    <cellStyle name="40% - Accent4 5 2 9" xfId="24788" xr:uid="{00000000-0005-0000-0000-000011610000}"/>
    <cellStyle name="40% - Accent4 5 2_OATT calc" xfId="24789" xr:uid="{00000000-0005-0000-0000-000012610000}"/>
    <cellStyle name="40% - Accent4 5 3" xfId="24790" xr:uid="{00000000-0005-0000-0000-000013610000}"/>
    <cellStyle name="40% - Accent4 5 3 10" xfId="24791" xr:uid="{00000000-0005-0000-0000-000014610000}"/>
    <cellStyle name="40% - Accent4 5 3 11" xfId="24792" xr:uid="{00000000-0005-0000-0000-000015610000}"/>
    <cellStyle name="40% - Accent4 5 3 12" xfId="24793" xr:uid="{00000000-0005-0000-0000-000016610000}"/>
    <cellStyle name="40% - Accent4 5 3 2" xfId="24794" xr:uid="{00000000-0005-0000-0000-000017610000}"/>
    <cellStyle name="40% - Accent4 5 3 2 10" xfId="24795" xr:uid="{00000000-0005-0000-0000-000018610000}"/>
    <cellStyle name="40% - Accent4 5 3 2 11" xfId="24796" xr:uid="{00000000-0005-0000-0000-000019610000}"/>
    <cellStyle name="40% - Accent4 5 3 2 2" xfId="24797" xr:uid="{00000000-0005-0000-0000-00001A610000}"/>
    <cellStyle name="40% - Accent4 5 3 2 2 10" xfId="24798" xr:uid="{00000000-0005-0000-0000-00001B610000}"/>
    <cellStyle name="40% - Accent4 5 3 2 2 11" xfId="24799" xr:uid="{00000000-0005-0000-0000-00001C610000}"/>
    <cellStyle name="40% - Accent4 5 3 2 2 2" xfId="24800" xr:uid="{00000000-0005-0000-0000-00001D610000}"/>
    <cellStyle name="40% - Accent4 5 3 2 2 2 2" xfId="24801" xr:uid="{00000000-0005-0000-0000-00001E610000}"/>
    <cellStyle name="40% - Accent4 5 3 2 2 2 2 2" xfId="24802" xr:uid="{00000000-0005-0000-0000-00001F610000}"/>
    <cellStyle name="40% - Accent4 5 3 2 2 2 2 3" xfId="24803" xr:uid="{00000000-0005-0000-0000-000020610000}"/>
    <cellStyle name="40% - Accent4 5 3 2 2 2 2_OATT calc" xfId="24804" xr:uid="{00000000-0005-0000-0000-000021610000}"/>
    <cellStyle name="40% - Accent4 5 3 2 2 2 3" xfId="24805" xr:uid="{00000000-0005-0000-0000-000022610000}"/>
    <cellStyle name="40% - Accent4 5 3 2 2 2 4" xfId="24806" xr:uid="{00000000-0005-0000-0000-000023610000}"/>
    <cellStyle name="40% - Accent4 5 3 2 2 2 5" xfId="24807" xr:uid="{00000000-0005-0000-0000-000024610000}"/>
    <cellStyle name="40% - Accent4 5 3 2 2 2_OATT calc" xfId="24808" xr:uid="{00000000-0005-0000-0000-000025610000}"/>
    <cellStyle name="40% - Accent4 5 3 2 2 3" xfId="24809" xr:uid="{00000000-0005-0000-0000-000026610000}"/>
    <cellStyle name="40% - Accent4 5 3 2 2 3 2" xfId="24810" xr:uid="{00000000-0005-0000-0000-000027610000}"/>
    <cellStyle name="40% - Accent4 5 3 2 2 3 2 2" xfId="24811" xr:uid="{00000000-0005-0000-0000-000028610000}"/>
    <cellStyle name="40% - Accent4 5 3 2 2 3 2 3" xfId="24812" xr:uid="{00000000-0005-0000-0000-000029610000}"/>
    <cellStyle name="40% - Accent4 5 3 2 2 3 2_OATT calc" xfId="24813" xr:uid="{00000000-0005-0000-0000-00002A610000}"/>
    <cellStyle name="40% - Accent4 5 3 2 2 3 3" xfId="24814" xr:uid="{00000000-0005-0000-0000-00002B610000}"/>
    <cellStyle name="40% - Accent4 5 3 2 2 3 4" xfId="24815" xr:uid="{00000000-0005-0000-0000-00002C610000}"/>
    <cellStyle name="40% - Accent4 5 3 2 2 3_OATT calc" xfId="24816" xr:uid="{00000000-0005-0000-0000-00002D610000}"/>
    <cellStyle name="40% - Accent4 5 3 2 2 4" xfId="24817" xr:uid="{00000000-0005-0000-0000-00002E610000}"/>
    <cellStyle name="40% - Accent4 5 3 2 2 4 2" xfId="24818" xr:uid="{00000000-0005-0000-0000-00002F610000}"/>
    <cellStyle name="40% - Accent4 5 3 2 2 4 3" xfId="24819" xr:uid="{00000000-0005-0000-0000-000030610000}"/>
    <cellStyle name="40% - Accent4 5 3 2 2 4_OATT calc" xfId="24820" xr:uid="{00000000-0005-0000-0000-000031610000}"/>
    <cellStyle name="40% - Accent4 5 3 2 2 5" xfId="24821" xr:uid="{00000000-0005-0000-0000-000032610000}"/>
    <cellStyle name="40% - Accent4 5 3 2 2 6" xfId="24822" xr:uid="{00000000-0005-0000-0000-000033610000}"/>
    <cellStyle name="40% - Accent4 5 3 2 2 7" xfId="24823" xr:uid="{00000000-0005-0000-0000-000034610000}"/>
    <cellStyle name="40% - Accent4 5 3 2 2 8" xfId="24824" xr:uid="{00000000-0005-0000-0000-000035610000}"/>
    <cellStyle name="40% - Accent4 5 3 2 2 9" xfId="24825" xr:uid="{00000000-0005-0000-0000-000036610000}"/>
    <cellStyle name="40% - Accent4 5 3 2 2_OATT calc" xfId="24826" xr:uid="{00000000-0005-0000-0000-000037610000}"/>
    <cellStyle name="40% - Accent4 5 3 2 3" xfId="24827" xr:uid="{00000000-0005-0000-0000-000038610000}"/>
    <cellStyle name="40% - Accent4 5 3 2 3 2" xfId="24828" xr:uid="{00000000-0005-0000-0000-000039610000}"/>
    <cellStyle name="40% - Accent4 5 3 2 3 2 2" xfId="24829" xr:uid="{00000000-0005-0000-0000-00003A610000}"/>
    <cellStyle name="40% - Accent4 5 3 2 3 2 3" xfId="24830" xr:uid="{00000000-0005-0000-0000-00003B610000}"/>
    <cellStyle name="40% - Accent4 5 3 2 3 2_OATT calc" xfId="24831" xr:uid="{00000000-0005-0000-0000-00003C610000}"/>
    <cellStyle name="40% - Accent4 5 3 2 3 3" xfId="24832" xr:uid="{00000000-0005-0000-0000-00003D610000}"/>
    <cellStyle name="40% - Accent4 5 3 2 3 4" xfId="24833" xr:uid="{00000000-0005-0000-0000-00003E610000}"/>
    <cellStyle name="40% - Accent4 5 3 2 3 5" xfId="24834" xr:uid="{00000000-0005-0000-0000-00003F610000}"/>
    <cellStyle name="40% - Accent4 5 3 2 3_OATT calc" xfId="24835" xr:uid="{00000000-0005-0000-0000-000040610000}"/>
    <cellStyle name="40% - Accent4 5 3 2 4" xfId="24836" xr:uid="{00000000-0005-0000-0000-000041610000}"/>
    <cellStyle name="40% - Accent4 5 3 2 4 2" xfId="24837" xr:uid="{00000000-0005-0000-0000-000042610000}"/>
    <cellStyle name="40% - Accent4 5 3 2 4 2 2" xfId="24838" xr:uid="{00000000-0005-0000-0000-000043610000}"/>
    <cellStyle name="40% - Accent4 5 3 2 4 2 3" xfId="24839" xr:uid="{00000000-0005-0000-0000-000044610000}"/>
    <cellStyle name="40% - Accent4 5 3 2 4 2_OATT calc" xfId="24840" xr:uid="{00000000-0005-0000-0000-000045610000}"/>
    <cellStyle name="40% - Accent4 5 3 2 4 3" xfId="24841" xr:uid="{00000000-0005-0000-0000-000046610000}"/>
    <cellStyle name="40% - Accent4 5 3 2 4 4" xfId="24842" xr:uid="{00000000-0005-0000-0000-000047610000}"/>
    <cellStyle name="40% - Accent4 5 3 2 4_OATT calc" xfId="24843" xr:uid="{00000000-0005-0000-0000-000048610000}"/>
    <cellStyle name="40% - Accent4 5 3 2 5" xfId="24844" xr:uid="{00000000-0005-0000-0000-000049610000}"/>
    <cellStyle name="40% - Accent4 5 3 2 5 2" xfId="24845" xr:uid="{00000000-0005-0000-0000-00004A610000}"/>
    <cellStyle name="40% - Accent4 5 3 2 5 3" xfId="24846" xr:uid="{00000000-0005-0000-0000-00004B610000}"/>
    <cellStyle name="40% - Accent4 5 3 2 5_OATT calc" xfId="24847" xr:uid="{00000000-0005-0000-0000-00004C610000}"/>
    <cellStyle name="40% - Accent4 5 3 2 6" xfId="24848" xr:uid="{00000000-0005-0000-0000-00004D610000}"/>
    <cellStyle name="40% - Accent4 5 3 2 7" xfId="24849" xr:uid="{00000000-0005-0000-0000-00004E610000}"/>
    <cellStyle name="40% - Accent4 5 3 2 8" xfId="24850" xr:uid="{00000000-0005-0000-0000-00004F610000}"/>
    <cellStyle name="40% - Accent4 5 3 2 9" xfId="24851" xr:uid="{00000000-0005-0000-0000-000050610000}"/>
    <cellStyle name="40% - Accent4 5 3 2_OATT calc" xfId="24852" xr:uid="{00000000-0005-0000-0000-000051610000}"/>
    <cellStyle name="40% - Accent4 5 3 3" xfId="24853" xr:uid="{00000000-0005-0000-0000-000052610000}"/>
    <cellStyle name="40% - Accent4 5 3 3 10" xfId="24854" xr:uid="{00000000-0005-0000-0000-000053610000}"/>
    <cellStyle name="40% - Accent4 5 3 3 11" xfId="24855" xr:uid="{00000000-0005-0000-0000-000054610000}"/>
    <cellStyle name="40% - Accent4 5 3 3 2" xfId="24856" xr:uid="{00000000-0005-0000-0000-000055610000}"/>
    <cellStyle name="40% - Accent4 5 3 3 2 2" xfId="24857" xr:uid="{00000000-0005-0000-0000-000056610000}"/>
    <cellStyle name="40% - Accent4 5 3 3 2 2 2" xfId="24858" xr:uid="{00000000-0005-0000-0000-000057610000}"/>
    <cellStyle name="40% - Accent4 5 3 3 2 2 3" xfId="24859" xr:uid="{00000000-0005-0000-0000-000058610000}"/>
    <cellStyle name="40% - Accent4 5 3 3 2 2_OATT calc" xfId="24860" xr:uid="{00000000-0005-0000-0000-000059610000}"/>
    <cellStyle name="40% - Accent4 5 3 3 2 3" xfId="24861" xr:uid="{00000000-0005-0000-0000-00005A610000}"/>
    <cellStyle name="40% - Accent4 5 3 3 2 4" xfId="24862" xr:uid="{00000000-0005-0000-0000-00005B610000}"/>
    <cellStyle name="40% - Accent4 5 3 3 2 5" xfId="24863" xr:uid="{00000000-0005-0000-0000-00005C610000}"/>
    <cellStyle name="40% - Accent4 5 3 3 2_OATT calc" xfId="24864" xr:uid="{00000000-0005-0000-0000-00005D610000}"/>
    <cellStyle name="40% - Accent4 5 3 3 3" xfId="24865" xr:uid="{00000000-0005-0000-0000-00005E610000}"/>
    <cellStyle name="40% - Accent4 5 3 3 3 2" xfId="24866" xr:uid="{00000000-0005-0000-0000-00005F610000}"/>
    <cellStyle name="40% - Accent4 5 3 3 3 2 2" xfId="24867" xr:uid="{00000000-0005-0000-0000-000060610000}"/>
    <cellStyle name="40% - Accent4 5 3 3 3 2 3" xfId="24868" xr:uid="{00000000-0005-0000-0000-000061610000}"/>
    <cellStyle name="40% - Accent4 5 3 3 3 2_OATT calc" xfId="24869" xr:uid="{00000000-0005-0000-0000-000062610000}"/>
    <cellStyle name="40% - Accent4 5 3 3 3 3" xfId="24870" xr:uid="{00000000-0005-0000-0000-000063610000}"/>
    <cellStyle name="40% - Accent4 5 3 3 3 4" xfId="24871" xr:uid="{00000000-0005-0000-0000-000064610000}"/>
    <cellStyle name="40% - Accent4 5 3 3 3_OATT calc" xfId="24872" xr:uid="{00000000-0005-0000-0000-000065610000}"/>
    <cellStyle name="40% - Accent4 5 3 3 4" xfId="24873" xr:uid="{00000000-0005-0000-0000-000066610000}"/>
    <cellStyle name="40% - Accent4 5 3 3 4 2" xfId="24874" xr:uid="{00000000-0005-0000-0000-000067610000}"/>
    <cellStyle name="40% - Accent4 5 3 3 4 3" xfId="24875" xr:uid="{00000000-0005-0000-0000-000068610000}"/>
    <cellStyle name="40% - Accent4 5 3 3 4_OATT calc" xfId="24876" xr:uid="{00000000-0005-0000-0000-000069610000}"/>
    <cellStyle name="40% - Accent4 5 3 3 5" xfId="24877" xr:uid="{00000000-0005-0000-0000-00006A610000}"/>
    <cellStyle name="40% - Accent4 5 3 3 6" xfId="24878" xr:uid="{00000000-0005-0000-0000-00006B610000}"/>
    <cellStyle name="40% - Accent4 5 3 3 7" xfId="24879" xr:uid="{00000000-0005-0000-0000-00006C610000}"/>
    <cellStyle name="40% - Accent4 5 3 3 8" xfId="24880" xr:uid="{00000000-0005-0000-0000-00006D610000}"/>
    <cellStyle name="40% - Accent4 5 3 3 9" xfId="24881" xr:uid="{00000000-0005-0000-0000-00006E610000}"/>
    <cellStyle name="40% - Accent4 5 3 3_OATT calc" xfId="24882" xr:uid="{00000000-0005-0000-0000-00006F610000}"/>
    <cellStyle name="40% - Accent4 5 3 4" xfId="24883" xr:uid="{00000000-0005-0000-0000-000070610000}"/>
    <cellStyle name="40% - Accent4 5 3 4 2" xfId="24884" xr:uid="{00000000-0005-0000-0000-000071610000}"/>
    <cellStyle name="40% - Accent4 5 3 4 2 2" xfId="24885" xr:uid="{00000000-0005-0000-0000-000072610000}"/>
    <cellStyle name="40% - Accent4 5 3 4 2 3" xfId="24886" xr:uid="{00000000-0005-0000-0000-000073610000}"/>
    <cellStyle name="40% - Accent4 5 3 4 2_OATT calc" xfId="24887" xr:uid="{00000000-0005-0000-0000-000074610000}"/>
    <cellStyle name="40% - Accent4 5 3 4 3" xfId="24888" xr:uid="{00000000-0005-0000-0000-000075610000}"/>
    <cellStyle name="40% - Accent4 5 3 4 4" xfId="24889" xr:uid="{00000000-0005-0000-0000-000076610000}"/>
    <cellStyle name="40% - Accent4 5 3 4 5" xfId="24890" xr:uid="{00000000-0005-0000-0000-000077610000}"/>
    <cellStyle name="40% - Accent4 5 3 4_OATT calc" xfId="24891" xr:uid="{00000000-0005-0000-0000-000078610000}"/>
    <cellStyle name="40% - Accent4 5 3 5" xfId="24892" xr:uid="{00000000-0005-0000-0000-000079610000}"/>
    <cellStyle name="40% - Accent4 5 3 5 2" xfId="24893" xr:uid="{00000000-0005-0000-0000-00007A610000}"/>
    <cellStyle name="40% - Accent4 5 3 5 2 2" xfId="24894" xr:uid="{00000000-0005-0000-0000-00007B610000}"/>
    <cellStyle name="40% - Accent4 5 3 5 2 3" xfId="24895" xr:uid="{00000000-0005-0000-0000-00007C610000}"/>
    <cellStyle name="40% - Accent4 5 3 5 2_OATT calc" xfId="24896" xr:uid="{00000000-0005-0000-0000-00007D610000}"/>
    <cellStyle name="40% - Accent4 5 3 5 3" xfId="24897" xr:uid="{00000000-0005-0000-0000-00007E610000}"/>
    <cellStyle name="40% - Accent4 5 3 5 4" xfId="24898" xr:uid="{00000000-0005-0000-0000-00007F610000}"/>
    <cellStyle name="40% - Accent4 5 3 5_OATT calc" xfId="24899" xr:uid="{00000000-0005-0000-0000-000080610000}"/>
    <cellStyle name="40% - Accent4 5 3 6" xfId="24900" xr:uid="{00000000-0005-0000-0000-000081610000}"/>
    <cellStyle name="40% - Accent4 5 3 6 2" xfId="24901" xr:uid="{00000000-0005-0000-0000-000082610000}"/>
    <cellStyle name="40% - Accent4 5 3 6 3" xfId="24902" xr:uid="{00000000-0005-0000-0000-000083610000}"/>
    <cellStyle name="40% - Accent4 5 3 6_OATT calc" xfId="24903" xr:uid="{00000000-0005-0000-0000-000084610000}"/>
    <cellStyle name="40% - Accent4 5 3 7" xfId="24904" xr:uid="{00000000-0005-0000-0000-000085610000}"/>
    <cellStyle name="40% - Accent4 5 3 8" xfId="24905" xr:uid="{00000000-0005-0000-0000-000086610000}"/>
    <cellStyle name="40% - Accent4 5 3 9" xfId="24906" xr:uid="{00000000-0005-0000-0000-000087610000}"/>
    <cellStyle name="40% - Accent4 5 3_OATT calc" xfId="24907" xr:uid="{00000000-0005-0000-0000-000088610000}"/>
    <cellStyle name="40% - Accent4 5 4" xfId="24908" xr:uid="{00000000-0005-0000-0000-000089610000}"/>
    <cellStyle name="40% - Accent4 5 4 10" xfId="24909" xr:uid="{00000000-0005-0000-0000-00008A610000}"/>
    <cellStyle name="40% - Accent4 5 4 11" xfId="24910" xr:uid="{00000000-0005-0000-0000-00008B610000}"/>
    <cellStyle name="40% - Accent4 5 4 2" xfId="24911" xr:uid="{00000000-0005-0000-0000-00008C610000}"/>
    <cellStyle name="40% - Accent4 5 4 2 10" xfId="24912" xr:uid="{00000000-0005-0000-0000-00008D610000}"/>
    <cellStyle name="40% - Accent4 5 4 2 11" xfId="24913" xr:uid="{00000000-0005-0000-0000-00008E610000}"/>
    <cellStyle name="40% - Accent4 5 4 2 2" xfId="24914" xr:uid="{00000000-0005-0000-0000-00008F610000}"/>
    <cellStyle name="40% - Accent4 5 4 2 2 2" xfId="24915" xr:uid="{00000000-0005-0000-0000-000090610000}"/>
    <cellStyle name="40% - Accent4 5 4 2 2 2 2" xfId="24916" xr:uid="{00000000-0005-0000-0000-000091610000}"/>
    <cellStyle name="40% - Accent4 5 4 2 2 2 3" xfId="24917" xr:uid="{00000000-0005-0000-0000-000092610000}"/>
    <cellStyle name="40% - Accent4 5 4 2 2 2_OATT calc" xfId="24918" xr:uid="{00000000-0005-0000-0000-000093610000}"/>
    <cellStyle name="40% - Accent4 5 4 2 2 3" xfId="24919" xr:uid="{00000000-0005-0000-0000-000094610000}"/>
    <cellStyle name="40% - Accent4 5 4 2 2 4" xfId="24920" xr:uid="{00000000-0005-0000-0000-000095610000}"/>
    <cellStyle name="40% - Accent4 5 4 2 2 5" xfId="24921" xr:uid="{00000000-0005-0000-0000-000096610000}"/>
    <cellStyle name="40% - Accent4 5 4 2 2_OATT calc" xfId="24922" xr:uid="{00000000-0005-0000-0000-000097610000}"/>
    <cellStyle name="40% - Accent4 5 4 2 3" xfId="24923" xr:uid="{00000000-0005-0000-0000-000098610000}"/>
    <cellStyle name="40% - Accent4 5 4 2 3 2" xfId="24924" xr:uid="{00000000-0005-0000-0000-000099610000}"/>
    <cellStyle name="40% - Accent4 5 4 2 3 2 2" xfId="24925" xr:uid="{00000000-0005-0000-0000-00009A610000}"/>
    <cellStyle name="40% - Accent4 5 4 2 3 2 3" xfId="24926" xr:uid="{00000000-0005-0000-0000-00009B610000}"/>
    <cellStyle name="40% - Accent4 5 4 2 3 2_OATT calc" xfId="24927" xr:uid="{00000000-0005-0000-0000-00009C610000}"/>
    <cellStyle name="40% - Accent4 5 4 2 3 3" xfId="24928" xr:uid="{00000000-0005-0000-0000-00009D610000}"/>
    <cellStyle name="40% - Accent4 5 4 2 3 4" xfId="24929" xr:uid="{00000000-0005-0000-0000-00009E610000}"/>
    <cellStyle name="40% - Accent4 5 4 2 3_OATT calc" xfId="24930" xr:uid="{00000000-0005-0000-0000-00009F610000}"/>
    <cellStyle name="40% - Accent4 5 4 2 4" xfId="24931" xr:uid="{00000000-0005-0000-0000-0000A0610000}"/>
    <cellStyle name="40% - Accent4 5 4 2 4 2" xfId="24932" xr:uid="{00000000-0005-0000-0000-0000A1610000}"/>
    <cellStyle name="40% - Accent4 5 4 2 4 3" xfId="24933" xr:uid="{00000000-0005-0000-0000-0000A2610000}"/>
    <cellStyle name="40% - Accent4 5 4 2 4_OATT calc" xfId="24934" xr:uid="{00000000-0005-0000-0000-0000A3610000}"/>
    <cellStyle name="40% - Accent4 5 4 2 5" xfId="24935" xr:uid="{00000000-0005-0000-0000-0000A4610000}"/>
    <cellStyle name="40% - Accent4 5 4 2 6" xfId="24936" xr:uid="{00000000-0005-0000-0000-0000A5610000}"/>
    <cellStyle name="40% - Accent4 5 4 2 7" xfId="24937" xr:uid="{00000000-0005-0000-0000-0000A6610000}"/>
    <cellStyle name="40% - Accent4 5 4 2 8" xfId="24938" xr:uid="{00000000-0005-0000-0000-0000A7610000}"/>
    <cellStyle name="40% - Accent4 5 4 2 9" xfId="24939" xr:uid="{00000000-0005-0000-0000-0000A8610000}"/>
    <cellStyle name="40% - Accent4 5 4 2_OATT calc" xfId="24940" xr:uid="{00000000-0005-0000-0000-0000A9610000}"/>
    <cellStyle name="40% - Accent4 5 4 3" xfId="24941" xr:uid="{00000000-0005-0000-0000-0000AA610000}"/>
    <cellStyle name="40% - Accent4 5 4 3 2" xfId="24942" xr:uid="{00000000-0005-0000-0000-0000AB610000}"/>
    <cellStyle name="40% - Accent4 5 4 3 2 2" xfId="24943" xr:uid="{00000000-0005-0000-0000-0000AC610000}"/>
    <cellStyle name="40% - Accent4 5 4 3 2 3" xfId="24944" xr:uid="{00000000-0005-0000-0000-0000AD610000}"/>
    <cellStyle name="40% - Accent4 5 4 3 2_OATT calc" xfId="24945" xr:uid="{00000000-0005-0000-0000-0000AE610000}"/>
    <cellStyle name="40% - Accent4 5 4 3 3" xfId="24946" xr:uid="{00000000-0005-0000-0000-0000AF610000}"/>
    <cellStyle name="40% - Accent4 5 4 3 4" xfId="24947" xr:uid="{00000000-0005-0000-0000-0000B0610000}"/>
    <cellStyle name="40% - Accent4 5 4 3 5" xfId="24948" xr:uid="{00000000-0005-0000-0000-0000B1610000}"/>
    <cellStyle name="40% - Accent4 5 4 3_OATT calc" xfId="24949" xr:uid="{00000000-0005-0000-0000-0000B2610000}"/>
    <cellStyle name="40% - Accent4 5 4 4" xfId="24950" xr:uid="{00000000-0005-0000-0000-0000B3610000}"/>
    <cellStyle name="40% - Accent4 5 4 4 2" xfId="24951" xr:uid="{00000000-0005-0000-0000-0000B4610000}"/>
    <cellStyle name="40% - Accent4 5 4 4 2 2" xfId="24952" xr:uid="{00000000-0005-0000-0000-0000B5610000}"/>
    <cellStyle name="40% - Accent4 5 4 4 2 3" xfId="24953" xr:uid="{00000000-0005-0000-0000-0000B6610000}"/>
    <cellStyle name="40% - Accent4 5 4 4 2_OATT calc" xfId="24954" xr:uid="{00000000-0005-0000-0000-0000B7610000}"/>
    <cellStyle name="40% - Accent4 5 4 4 3" xfId="24955" xr:uid="{00000000-0005-0000-0000-0000B8610000}"/>
    <cellStyle name="40% - Accent4 5 4 4 4" xfId="24956" xr:uid="{00000000-0005-0000-0000-0000B9610000}"/>
    <cellStyle name="40% - Accent4 5 4 4_OATT calc" xfId="24957" xr:uid="{00000000-0005-0000-0000-0000BA610000}"/>
    <cellStyle name="40% - Accent4 5 4 5" xfId="24958" xr:uid="{00000000-0005-0000-0000-0000BB610000}"/>
    <cellStyle name="40% - Accent4 5 4 5 2" xfId="24959" xr:uid="{00000000-0005-0000-0000-0000BC610000}"/>
    <cellStyle name="40% - Accent4 5 4 5 3" xfId="24960" xr:uid="{00000000-0005-0000-0000-0000BD610000}"/>
    <cellStyle name="40% - Accent4 5 4 5_OATT calc" xfId="24961" xr:uid="{00000000-0005-0000-0000-0000BE610000}"/>
    <cellStyle name="40% - Accent4 5 4 6" xfId="24962" xr:uid="{00000000-0005-0000-0000-0000BF610000}"/>
    <cellStyle name="40% - Accent4 5 4 7" xfId="24963" xr:uid="{00000000-0005-0000-0000-0000C0610000}"/>
    <cellStyle name="40% - Accent4 5 4 8" xfId="24964" xr:uid="{00000000-0005-0000-0000-0000C1610000}"/>
    <cellStyle name="40% - Accent4 5 4 9" xfId="24965" xr:uid="{00000000-0005-0000-0000-0000C2610000}"/>
    <cellStyle name="40% - Accent4 5 4_OATT calc" xfId="24966" xr:uid="{00000000-0005-0000-0000-0000C3610000}"/>
    <cellStyle name="40% - Accent4 5 5" xfId="24967" xr:uid="{00000000-0005-0000-0000-0000C4610000}"/>
    <cellStyle name="40% - Accent4 5 5 10" xfId="24968" xr:uid="{00000000-0005-0000-0000-0000C5610000}"/>
    <cellStyle name="40% - Accent4 5 5 11" xfId="24969" xr:uid="{00000000-0005-0000-0000-0000C6610000}"/>
    <cellStyle name="40% - Accent4 5 5 2" xfId="24970" xr:uid="{00000000-0005-0000-0000-0000C7610000}"/>
    <cellStyle name="40% - Accent4 5 5 2 2" xfId="24971" xr:uid="{00000000-0005-0000-0000-0000C8610000}"/>
    <cellStyle name="40% - Accent4 5 5 2 2 2" xfId="24972" xr:uid="{00000000-0005-0000-0000-0000C9610000}"/>
    <cellStyle name="40% - Accent4 5 5 2 2 3" xfId="24973" xr:uid="{00000000-0005-0000-0000-0000CA610000}"/>
    <cellStyle name="40% - Accent4 5 5 2 2_OATT calc" xfId="24974" xr:uid="{00000000-0005-0000-0000-0000CB610000}"/>
    <cellStyle name="40% - Accent4 5 5 2 3" xfId="24975" xr:uid="{00000000-0005-0000-0000-0000CC610000}"/>
    <cellStyle name="40% - Accent4 5 5 2 4" xfId="24976" xr:uid="{00000000-0005-0000-0000-0000CD610000}"/>
    <cellStyle name="40% - Accent4 5 5 2 5" xfId="24977" xr:uid="{00000000-0005-0000-0000-0000CE610000}"/>
    <cellStyle name="40% - Accent4 5 5 2_OATT calc" xfId="24978" xr:uid="{00000000-0005-0000-0000-0000CF610000}"/>
    <cellStyle name="40% - Accent4 5 5 3" xfId="24979" xr:uid="{00000000-0005-0000-0000-0000D0610000}"/>
    <cellStyle name="40% - Accent4 5 5 3 2" xfId="24980" xr:uid="{00000000-0005-0000-0000-0000D1610000}"/>
    <cellStyle name="40% - Accent4 5 5 3 2 2" xfId="24981" xr:uid="{00000000-0005-0000-0000-0000D2610000}"/>
    <cellStyle name="40% - Accent4 5 5 3 2 3" xfId="24982" xr:uid="{00000000-0005-0000-0000-0000D3610000}"/>
    <cellStyle name="40% - Accent4 5 5 3 2_OATT calc" xfId="24983" xr:uid="{00000000-0005-0000-0000-0000D4610000}"/>
    <cellStyle name="40% - Accent4 5 5 3 3" xfId="24984" xr:uid="{00000000-0005-0000-0000-0000D5610000}"/>
    <cellStyle name="40% - Accent4 5 5 3 4" xfId="24985" xr:uid="{00000000-0005-0000-0000-0000D6610000}"/>
    <cellStyle name="40% - Accent4 5 5 3_OATT calc" xfId="24986" xr:uid="{00000000-0005-0000-0000-0000D7610000}"/>
    <cellStyle name="40% - Accent4 5 5 4" xfId="24987" xr:uid="{00000000-0005-0000-0000-0000D8610000}"/>
    <cellStyle name="40% - Accent4 5 5 4 2" xfId="24988" xr:uid="{00000000-0005-0000-0000-0000D9610000}"/>
    <cellStyle name="40% - Accent4 5 5 4 3" xfId="24989" xr:uid="{00000000-0005-0000-0000-0000DA610000}"/>
    <cellStyle name="40% - Accent4 5 5 4_OATT calc" xfId="24990" xr:uid="{00000000-0005-0000-0000-0000DB610000}"/>
    <cellStyle name="40% - Accent4 5 5 5" xfId="24991" xr:uid="{00000000-0005-0000-0000-0000DC610000}"/>
    <cellStyle name="40% - Accent4 5 5 6" xfId="24992" xr:uid="{00000000-0005-0000-0000-0000DD610000}"/>
    <cellStyle name="40% - Accent4 5 5 7" xfId="24993" xr:uid="{00000000-0005-0000-0000-0000DE610000}"/>
    <cellStyle name="40% - Accent4 5 5 8" xfId="24994" xr:uid="{00000000-0005-0000-0000-0000DF610000}"/>
    <cellStyle name="40% - Accent4 5 5 9" xfId="24995" xr:uid="{00000000-0005-0000-0000-0000E0610000}"/>
    <cellStyle name="40% - Accent4 5 5_OATT calc" xfId="24996" xr:uid="{00000000-0005-0000-0000-0000E1610000}"/>
    <cellStyle name="40% - Accent4 5 6" xfId="24997" xr:uid="{00000000-0005-0000-0000-0000E2610000}"/>
    <cellStyle name="40% - Accent4 5 6 2" xfId="24998" xr:uid="{00000000-0005-0000-0000-0000E3610000}"/>
    <cellStyle name="40% - Accent4 5 6 2 2" xfId="24999" xr:uid="{00000000-0005-0000-0000-0000E4610000}"/>
    <cellStyle name="40% - Accent4 5 6 2 3" xfId="25000" xr:uid="{00000000-0005-0000-0000-0000E5610000}"/>
    <cellStyle name="40% - Accent4 5 6 2_OATT calc" xfId="25001" xr:uid="{00000000-0005-0000-0000-0000E6610000}"/>
    <cellStyle name="40% - Accent4 5 6 3" xfId="25002" xr:uid="{00000000-0005-0000-0000-0000E7610000}"/>
    <cellStyle name="40% - Accent4 5 6 4" xfId="25003" xr:uid="{00000000-0005-0000-0000-0000E8610000}"/>
    <cellStyle name="40% - Accent4 5 6 5" xfId="25004" xr:uid="{00000000-0005-0000-0000-0000E9610000}"/>
    <cellStyle name="40% - Accent4 5 6_OATT calc" xfId="25005" xr:uid="{00000000-0005-0000-0000-0000EA610000}"/>
    <cellStyle name="40% - Accent4 5 7" xfId="25006" xr:uid="{00000000-0005-0000-0000-0000EB610000}"/>
    <cellStyle name="40% - Accent4 5 7 2" xfId="25007" xr:uid="{00000000-0005-0000-0000-0000EC610000}"/>
    <cellStyle name="40% - Accent4 5 7 2 2" xfId="25008" xr:uid="{00000000-0005-0000-0000-0000ED610000}"/>
    <cellStyle name="40% - Accent4 5 7 2 3" xfId="25009" xr:uid="{00000000-0005-0000-0000-0000EE610000}"/>
    <cellStyle name="40% - Accent4 5 7 2_OATT calc" xfId="25010" xr:uid="{00000000-0005-0000-0000-0000EF610000}"/>
    <cellStyle name="40% - Accent4 5 7 3" xfId="25011" xr:uid="{00000000-0005-0000-0000-0000F0610000}"/>
    <cellStyle name="40% - Accent4 5 7 4" xfId="25012" xr:uid="{00000000-0005-0000-0000-0000F1610000}"/>
    <cellStyle name="40% - Accent4 5 7_OATT calc" xfId="25013" xr:uid="{00000000-0005-0000-0000-0000F2610000}"/>
    <cellStyle name="40% - Accent4 5 8" xfId="25014" xr:uid="{00000000-0005-0000-0000-0000F3610000}"/>
    <cellStyle name="40% - Accent4 5 8 2" xfId="25015" xr:uid="{00000000-0005-0000-0000-0000F4610000}"/>
    <cellStyle name="40% - Accent4 5 8 3" xfId="25016" xr:uid="{00000000-0005-0000-0000-0000F5610000}"/>
    <cellStyle name="40% - Accent4 5 8_OATT calc" xfId="25017" xr:uid="{00000000-0005-0000-0000-0000F6610000}"/>
    <cellStyle name="40% - Accent4 5 9" xfId="25018" xr:uid="{00000000-0005-0000-0000-0000F7610000}"/>
    <cellStyle name="40% - Accent4 5_OATT calc" xfId="25019" xr:uid="{00000000-0005-0000-0000-0000F8610000}"/>
    <cellStyle name="40% - Accent4 6" xfId="25020" xr:uid="{00000000-0005-0000-0000-0000F9610000}"/>
    <cellStyle name="40% - Accent4 6 10" xfId="25021" xr:uid="{00000000-0005-0000-0000-0000FA610000}"/>
    <cellStyle name="40% - Accent4 6 11" xfId="25022" xr:uid="{00000000-0005-0000-0000-0000FB610000}"/>
    <cellStyle name="40% - Accent4 6 12" xfId="25023" xr:uid="{00000000-0005-0000-0000-0000FC610000}"/>
    <cellStyle name="40% - Accent4 6 2" xfId="25024" xr:uid="{00000000-0005-0000-0000-0000FD610000}"/>
    <cellStyle name="40% - Accent4 6 2 10" xfId="25025" xr:uid="{00000000-0005-0000-0000-0000FE610000}"/>
    <cellStyle name="40% - Accent4 6 2 11" xfId="25026" xr:uid="{00000000-0005-0000-0000-0000FF610000}"/>
    <cellStyle name="40% - Accent4 6 2 2" xfId="25027" xr:uid="{00000000-0005-0000-0000-000000620000}"/>
    <cellStyle name="40% - Accent4 6 2 2 10" xfId="25028" xr:uid="{00000000-0005-0000-0000-000001620000}"/>
    <cellStyle name="40% - Accent4 6 2 2 11" xfId="25029" xr:uid="{00000000-0005-0000-0000-000002620000}"/>
    <cellStyle name="40% - Accent4 6 2 2 2" xfId="25030" xr:uid="{00000000-0005-0000-0000-000003620000}"/>
    <cellStyle name="40% - Accent4 6 2 2 2 2" xfId="25031" xr:uid="{00000000-0005-0000-0000-000004620000}"/>
    <cellStyle name="40% - Accent4 6 2 2 2 2 2" xfId="25032" xr:uid="{00000000-0005-0000-0000-000005620000}"/>
    <cellStyle name="40% - Accent4 6 2 2 2 2 3" xfId="25033" xr:uid="{00000000-0005-0000-0000-000006620000}"/>
    <cellStyle name="40% - Accent4 6 2 2 2 2_OATT calc" xfId="25034" xr:uid="{00000000-0005-0000-0000-000007620000}"/>
    <cellStyle name="40% - Accent4 6 2 2 2 3" xfId="25035" xr:uid="{00000000-0005-0000-0000-000008620000}"/>
    <cellStyle name="40% - Accent4 6 2 2 2 4" xfId="25036" xr:uid="{00000000-0005-0000-0000-000009620000}"/>
    <cellStyle name="40% - Accent4 6 2 2 2 5" xfId="25037" xr:uid="{00000000-0005-0000-0000-00000A620000}"/>
    <cellStyle name="40% - Accent4 6 2 2 2_OATT calc" xfId="25038" xr:uid="{00000000-0005-0000-0000-00000B620000}"/>
    <cellStyle name="40% - Accent4 6 2 2 3" xfId="25039" xr:uid="{00000000-0005-0000-0000-00000C620000}"/>
    <cellStyle name="40% - Accent4 6 2 2 3 2" xfId="25040" xr:uid="{00000000-0005-0000-0000-00000D620000}"/>
    <cellStyle name="40% - Accent4 6 2 2 3 2 2" xfId="25041" xr:uid="{00000000-0005-0000-0000-00000E620000}"/>
    <cellStyle name="40% - Accent4 6 2 2 3 2 3" xfId="25042" xr:uid="{00000000-0005-0000-0000-00000F620000}"/>
    <cellStyle name="40% - Accent4 6 2 2 3 2_OATT calc" xfId="25043" xr:uid="{00000000-0005-0000-0000-000010620000}"/>
    <cellStyle name="40% - Accent4 6 2 2 3 3" xfId="25044" xr:uid="{00000000-0005-0000-0000-000011620000}"/>
    <cellStyle name="40% - Accent4 6 2 2 3 4" xfId="25045" xr:uid="{00000000-0005-0000-0000-000012620000}"/>
    <cellStyle name="40% - Accent4 6 2 2 3_OATT calc" xfId="25046" xr:uid="{00000000-0005-0000-0000-000013620000}"/>
    <cellStyle name="40% - Accent4 6 2 2 4" xfId="25047" xr:uid="{00000000-0005-0000-0000-000014620000}"/>
    <cellStyle name="40% - Accent4 6 2 2 4 2" xfId="25048" xr:uid="{00000000-0005-0000-0000-000015620000}"/>
    <cellStyle name="40% - Accent4 6 2 2 4 3" xfId="25049" xr:uid="{00000000-0005-0000-0000-000016620000}"/>
    <cellStyle name="40% - Accent4 6 2 2 4_OATT calc" xfId="25050" xr:uid="{00000000-0005-0000-0000-000017620000}"/>
    <cellStyle name="40% - Accent4 6 2 2 5" xfId="25051" xr:uid="{00000000-0005-0000-0000-000018620000}"/>
    <cellStyle name="40% - Accent4 6 2 2 6" xfId="25052" xr:uid="{00000000-0005-0000-0000-000019620000}"/>
    <cellStyle name="40% - Accent4 6 2 2 7" xfId="25053" xr:uid="{00000000-0005-0000-0000-00001A620000}"/>
    <cellStyle name="40% - Accent4 6 2 2 8" xfId="25054" xr:uid="{00000000-0005-0000-0000-00001B620000}"/>
    <cellStyle name="40% - Accent4 6 2 2 9" xfId="25055" xr:uid="{00000000-0005-0000-0000-00001C620000}"/>
    <cellStyle name="40% - Accent4 6 2 2_OATT calc" xfId="25056" xr:uid="{00000000-0005-0000-0000-00001D620000}"/>
    <cellStyle name="40% - Accent4 6 2 3" xfId="25057" xr:uid="{00000000-0005-0000-0000-00001E620000}"/>
    <cellStyle name="40% - Accent4 6 2 3 2" xfId="25058" xr:uid="{00000000-0005-0000-0000-00001F620000}"/>
    <cellStyle name="40% - Accent4 6 2 3 2 2" xfId="25059" xr:uid="{00000000-0005-0000-0000-000020620000}"/>
    <cellStyle name="40% - Accent4 6 2 3 2 3" xfId="25060" xr:uid="{00000000-0005-0000-0000-000021620000}"/>
    <cellStyle name="40% - Accent4 6 2 3 2_OATT calc" xfId="25061" xr:uid="{00000000-0005-0000-0000-000022620000}"/>
    <cellStyle name="40% - Accent4 6 2 3 3" xfId="25062" xr:uid="{00000000-0005-0000-0000-000023620000}"/>
    <cellStyle name="40% - Accent4 6 2 3 4" xfId="25063" xr:uid="{00000000-0005-0000-0000-000024620000}"/>
    <cellStyle name="40% - Accent4 6 2 3 5" xfId="25064" xr:uid="{00000000-0005-0000-0000-000025620000}"/>
    <cellStyle name="40% - Accent4 6 2 3_OATT calc" xfId="25065" xr:uid="{00000000-0005-0000-0000-000026620000}"/>
    <cellStyle name="40% - Accent4 6 2 4" xfId="25066" xr:uid="{00000000-0005-0000-0000-000027620000}"/>
    <cellStyle name="40% - Accent4 6 2 4 2" xfId="25067" xr:uid="{00000000-0005-0000-0000-000028620000}"/>
    <cellStyle name="40% - Accent4 6 2 4 2 2" xfId="25068" xr:uid="{00000000-0005-0000-0000-000029620000}"/>
    <cellStyle name="40% - Accent4 6 2 4 2 3" xfId="25069" xr:uid="{00000000-0005-0000-0000-00002A620000}"/>
    <cellStyle name="40% - Accent4 6 2 4 2_OATT calc" xfId="25070" xr:uid="{00000000-0005-0000-0000-00002B620000}"/>
    <cellStyle name="40% - Accent4 6 2 4 3" xfId="25071" xr:uid="{00000000-0005-0000-0000-00002C620000}"/>
    <cellStyle name="40% - Accent4 6 2 4 4" xfId="25072" xr:uid="{00000000-0005-0000-0000-00002D620000}"/>
    <cellStyle name="40% - Accent4 6 2 4_OATT calc" xfId="25073" xr:uid="{00000000-0005-0000-0000-00002E620000}"/>
    <cellStyle name="40% - Accent4 6 2 5" xfId="25074" xr:uid="{00000000-0005-0000-0000-00002F620000}"/>
    <cellStyle name="40% - Accent4 6 2 5 2" xfId="25075" xr:uid="{00000000-0005-0000-0000-000030620000}"/>
    <cellStyle name="40% - Accent4 6 2 5 3" xfId="25076" xr:uid="{00000000-0005-0000-0000-000031620000}"/>
    <cellStyle name="40% - Accent4 6 2 5_OATT calc" xfId="25077" xr:uid="{00000000-0005-0000-0000-000032620000}"/>
    <cellStyle name="40% - Accent4 6 2 6" xfId="25078" xr:uid="{00000000-0005-0000-0000-000033620000}"/>
    <cellStyle name="40% - Accent4 6 2 7" xfId="25079" xr:uid="{00000000-0005-0000-0000-000034620000}"/>
    <cellStyle name="40% - Accent4 6 2 8" xfId="25080" xr:uid="{00000000-0005-0000-0000-000035620000}"/>
    <cellStyle name="40% - Accent4 6 2 9" xfId="25081" xr:uid="{00000000-0005-0000-0000-000036620000}"/>
    <cellStyle name="40% - Accent4 6 2_OATT calc" xfId="25082" xr:uid="{00000000-0005-0000-0000-000037620000}"/>
    <cellStyle name="40% - Accent4 6 3" xfId="25083" xr:uid="{00000000-0005-0000-0000-000038620000}"/>
    <cellStyle name="40% - Accent4 6 3 10" xfId="25084" xr:uid="{00000000-0005-0000-0000-000039620000}"/>
    <cellStyle name="40% - Accent4 6 3 11" xfId="25085" xr:uid="{00000000-0005-0000-0000-00003A620000}"/>
    <cellStyle name="40% - Accent4 6 3 2" xfId="25086" xr:uid="{00000000-0005-0000-0000-00003B620000}"/>
    <cellStyle name="40% - Accent4 6 3 2 2" xfId="25087" xr:uid="{00000000-0005-0000-0000-00003C620000}"/>
    <cellStyle name="40% - Accent4 6 3 2 2 2" xfId="25088" xr:uid="{00000000-0005-0000-0000-00003D620000}"/>
    <cellStyle name="40% - Accent4 6 3 2 2 3" xfId="25089" xr:uid="{00000000-0005-0000-0000-00003E620000}"/>
    <cellStyle name="40% - Accent4 6 3 2 2_OATT calc" xfId="25090" xr:uid="{00000000-0005-0000-0000-00003F620000}"/>
    <cellStyle name="40% - Accent4 6 3 2 3" xfId="25091" xr:uid="{00000000-0005-0000-0000-000040620000}"/>
    <cellStyle name="40% - Accent4 6 3 2 4" xfId="25092" xr:uid="{00000000-0005-0000-0000-000041620000}"/>
    <cellStyle name="40% - Accent4 6 3 2 5" xfId="25093" xr:uid="{00000000-0005-0000-0000-000042620000}"/>
    <cellStyle name="40% - Accent4 6 3 2_OATT calc" xfId="25094" xr:uid="{00000000-0005-0000-0000-000043620000}"/>
    <cellStyle name="40% - Accent4 6 3 3" xfId="25095" xr:uid="{00000000-0005-0000-0000-000044620000}"/>
    <cellStyle name="40% - Accent4 6 3 3 2" xfId="25096" xr:uid="{00000000-0005-0000-0000-000045620000}"/>
    <cellStyle name="40% - Accent4 6 3 3 2 2" xfId="25097" xr:uid="{00000000-0005-0000-0000-000046620000}"/>
    <cellStyle name="40% - Accent4 6 3 3 2 3" xfId="25098" xr:uid="{00000000-0005-0000-0000-000047620000}"/>
    <cellStyle name="40% - Accent4 6 3 3 2_OATT calc" xfId="25099" xr:uid="{00000000-0005-0000-0000-000048620000}"/>
    <cellStyle name="40% - Accent4 6 3 3 3" xfId="25100" xr:uid="{00000000-0005-0000-0000-000049620000}"/>
    <cellStyle name="40% - Accent4 6 3 3 4" xfId="25101" xr:uid="{00000000-0005-0000-0000-00004A620000}"/>
    <cellStyle name="40% - Accent4 6 3 3_OATT calc" xfId="25102" xr:uid="{00000000-0005-0000-0000-00004B620000}"/>
    <cellStyle name="40% - Accent4 6 3 4" xfId="25103" xr:uid="{00000000-0005-0000-0000-00004C620000}"/>
    <cellStyle name="40% - Accent4 6 3 4 2" xfId="25104" xr:uid="{00000000-0005-0000-0000-00004D620000}"/>
    <cellStyle name="40% - Accent4 6 3 4 3" xfId="25105" xr:uid="{00000000-0005-0000-0000-00004E620000}"/>
    <cellStyle name="40% - Accent4 6 3 4_OATT calc" xfId="25106" xr:uid="{00000000-0005-0000-0000-00004F620000}"/>
    <cellStyle name="40% - Accent4 6 3 5" xfId="25107" xr:uid="{00000000-0005-0000-0000-000050620000}"/>
    <cellStyle name="40% - Accent4 6 3 6" xfId="25108" xr:uid="{00000000-0005-0000-0000-000051620000}"/>
    <cellStyle name="40% - Accent4 6 3 7" xfId="25109" xr:uid="{00000000-0005-0000-0000-000052620000}"/>
    <cellStyle name="40% - Accent4 6 3 8" xfId="25110" xr:uid="{00000000-0005-0000-0000-000053620000}"/>
    <cellStyle name="40% - Accent4 6 3 9" xfId="25111" xr:uid="{00000000-0005-0000-0000-000054620000}"/>
    <cellStyle name="40% - Accent4 6 3_OATT calc" xfId="25112" xr:uid="{00000000-0005-0000-0000-000055620000}"/>
    <cellStyle name="40% - Accent4 6 4" xfId="25113" xr:uid="{00000000-0005-0000-0000-000056620000}"/>
    <cellStyle name="40% - Accent4 6 4 2" xfId="25114" xr:uid="{00000000-0005-0000-0000-000057620000}"/>
    <cellStyle name="40% - Accent4 6 4 2 2" xfId="25115" xr:uid="{00000000-0005-0000-0000-000058620000}"/>
    <cellStyle name="40% - Accent4 6 4 2 3" xfId="25116" xr:uid="{00000000-0005-0000-0000-000059620000}"/>
    <cellStyle name="40% - Accent4 6 4 2_OATT calc" xfId="25117" xr:uid="{00000000-0005-0000-0000-00005A620000}"/>
    <cellStyle name="40% - Accent4 6 4 3" xfId="25118" xr:uid="{00000000-0005-0000-0000-00005B620000}"/>
    <cellStyle name="40% - Accent4 6 4 4" xfId="25119" xr:uid="{00000000-0005-0000-0000-00005C620000}"/>
    <cellStyle name="40% - Accent4 6 4 5" xfId="25120" xr:uid="{00000000-0005-0000-0000-00005D620000}"/>
    <cellStyle name="40% - Accent4 6 4_OATT calc" xfId="25121" xr:uid="{00000000-0005-0000-0000-00005E620000}"/>
    <cellStyle name="40% - Accent4 6 5" xfId="25122" xr:uid="{00000000-0005-0000-0000-00005F620000}"/>
    <cellStyle name="40% - Accent4 6 5 2" xfId="25123" xr:uid="{00000000-0005-0000-0000-000060620000}"/>
    <cellStyle name="40% - Accent4 6 5 2 2" xfId="25124" xr:uid="{00000000-0005-0000-0000-000061620000}"/>
    <cellStyle name="40% - Accent4 6 5 2 3" xfId="25125" xr:uid="{00000000-0005-0000-0000-000062620000}"/>
    <cellStyle name="40% - Accent4 6 5 2_OATT calc" xfId="25126" xr:uid="{00000000-0005-0000-0000-000063620000}"/>
    <cellStyle name="40% - Accent4 6 5 3" xfId="25127" xr:uid="{00000000-0005-0000-0000-000064620000}"/>
    <cellStyle name="40% - Accent4 6 5 4" xfId="25128" xr:uid="{00000000-0005-0000-0000-000065620000}"/>
    <cellStyle name="40% - Accent4 6 5_OATT calc" xfId="25129" xr:uid="{00000000-0005-0000-0000-000066620000}"/>
    <cellStyle name="40% - Accent4 6 6" xfId="25130" xr:uid="{00000000-0005-0000-0000-000067620000}"/>
    <cellStyle name="40% - Accent4 6 6 2" xfId="25131" xr:uid="{00000000-0005-0000-0000-000068620000}"/>
    <cellStyle name="40% - Accent4 6 6 3" xfId="25132" xr:uid="{00000000-0005-0000-0000-000069620000}"/>
    <cellStyle name="40% - Accent4 6 6_OATT calc" xfId="25133" xr:uid="{00000000-0005-0000-0000-00006A620000}"/>
    <cellStyle name="40% - Accent4 6 7" xfId="25134" xr:uid="{00000000-0005-0000-0000-00006B620000}"/>
    <cellStyle name="40% - Accent4 6 8" xfId="25135" xr:uid="{00000000-0005-0000-0000-00006C620000}"/>
    <cellStyle name="40% - Accent4 6 9" xfId="25136" xr:uid="{00000000-0005-0000-0000-00006D620000}"/>
    <cellStyle name="40% - Accent4 6_OATT calc" xfId="25137" xr:uid="{00000000-0005-0000-0000-00006E620000}"/>
    <cellStyle name="40% - Accent4 7" xfId="25138" xr:uid="{00000000-0005-0000-0000-00006F620000}"/>
    <cellStyle name="40% - Accent4 7 2" xfId="25139" xr:uid="{00000000-0005-0000-0000-000070620000}"/>
    <cellStyle name="40% - Accent4 7 3" xfId="25140" xr:uid="{00000000-0005-0000-0000-000071620000}"/>
    <cellStyle name="40% - Accent4 8" xfId="25141" xr:uid="{00000000-0005-0000-0000-000072620000}"/>
    <cellStyle name="40% - Accent4 8 10" xfId="25142" xr:uid="{00000000-0005-0000-0000-000073620000}"/>
    <cellStyle name="40% - Accent4 8 11" xfId="25143" xr:uid="{00000000-0005-0000-0000-000074620000}"/>
    <cellStyle name="40% - Accent4 8 2" xfId="25144" xr:uid="{00000000-0005-0000-0000-000075620000}"/>
    <cellStyle name="40% - Accent4 8 2 10" xfId="25145" xr:uid="{00000000-0005-0000-0000-000076620000}"/>
    <cellStyle name="40% - Accent4 8 2 11" xfId="25146" xr:uid="{00000000-0005-0000-0000-000077620000}"/>
    <cellStyle name="40% - Accent4 8 2 2" xfId="25147" xr:uid="{00000000-0005-0000-0000-000078620000}"/>
    <cellStyle name="40% - Accent4 8 2 2 2" xfId="25148" xr:uid="{00000000-0005-0000-0000-000079620000}"/>
    <cellStyle name="40% - Accent4 8 2 2 2 2" xfId="25149" xr:uid="{00000000-0005-0000-0000-00007A620000}"/>
    <cellStyle name="40% - Accent4 8 2 2 2 3" xfId="25150" xr:uid="{00000000-0005-0000-0000-00007B620000}"/>
    <cellStyle name="40% - Accent4 8 2 2 2_OATT calc" xfId="25151" xr:uid="{00000000-0005-0000-0000-00007C620000}"/>
    <cellStyle name="40% - Accent4 8 2 2 3" xfId="25152" xr:uid="{00000000-0005-0000-0000-00007D620000}"/>
    <cellStyle name="40% - Accent4 8 2 2 4" xfId="25153" xr:uid="{00000000-0005-0000-0000-00007E620000}"/>
    <cellStyle name="40% - Accent4 8 2 2 5" xfId="25154" xr:uid="{00000000-0005-0000-0000-00007F620000}"/>
    <cellStyle name="40% - Accent4 8 2 2_OATT calc" xfId="25155" xr:uid="{00000000-0005-0000-0000-000080620000}"/>
    <cellStyle name="40% - Accent4 8 2 3" xfId="25156" xr:uid="{00000000-0005-0000-0000-000081620000}"/>
    <cellStyle name="40% - Accent4 8 2 3 2" xfId="25157" xr:uid="{00000000-0005-0000-0000-000082620000}"/>
    <cellStyle name="40% - Accent4 8 2 3 2 2" xfId="25158" xr:uid="{00000000-0005-0000-0000-000083620000}"/>
    <cellStyle name="40% - Accent4 8 2 3 2 3" xfId="25159" xr:uid="{00000000-0005-0000-0000-000084620000}"/>
    <cellStyle name="40% - Accent4 8 2 3 2_OATT calc" xfId="25160" xr:uid="{00000000-0005-0000-0000-000085620000}"/>
    <cellStyle name="40% - Accent4 8 2 3 3" xfId="25161" xr:uid="{00000000-0005-0000-0000-000086620000}"/>
    <cellStyle name="40% - Accent4 8 2 3 4" xfId="25162" xr:uid="{00000000-0005-0000-0000-000087620000}"/>
    <cellStyle name="40% - Accent4 8 2 3_OATT calc" xfId="25163" xr:uid="{00000000-0005-0000-0000-000088620000}"/>
    <cellStyle name="40% - Accent4 8 2 4" xfId="25164" xr:uid="{00000000-0005-0000-0000-000089620000}"/>
    <cellStyle name="40% - Accent4 8 2 4 2" xfId="25165" xr:uid="{00000000-0005-0000-0000-00008A620000}"/>
    <cellStyle name="40% - Accent4 8 2 4 3" xfId="25166" xr:uid="{00000000-0005-0000-0000-00008B620000}"/>
    <cellStyle name="40% - Accent4 8 2 4_OATT calc" xfId="25167" xr:uid="{00000000-0005-0000-0000-00008C620000}"/>
    <cellStyle name="40% - Accent4 8 2 5" xfId="25168" xr:uid="{00000000-0005-0000-0000-00008D620000}"/>
    <cellStyle name="40% - Accent4 8 2 6" xfId="25169" xr:uid="{00000000-0005-0000-0000-00008E620000}"/>
    <cellStyle name="40% - Accent4 8 2 7" xfId="25170" xr:uid="{00000000-0005-0000-0000-00008F620000}"/>
    <cellStyle name="40% - Accent4 8 2 8" xfId="25171" xr:uid="{00000000-0005-0000-0000-000090620000}"/>
    <cellStyle name="40% - Accent4 8 2 9" xfId="25172" xr:uid="{00000000-0005-0000-0000-000091620000}"/>
    <cellStyle name="40% - Accent4 8 2_OATT calc" xfId="25173" xr:uid="{00000000-0005-0000-0000-000092620000}"/>
    <cellStyle name="40% - Accent4 8 3" xfId="25174" xr:uid="{00000000-0005-0000-0000-000093620000}"/>
    <cellStyle name="40% - Accent4 8 3 2" xfId="25175" xr:uid="{00000000-0005-0000-0000-000094620000}"/>
    <cellStyle name="40% - Accent4 8 3 2 2" xfId="25176" xr:uid="{00000000-0005-0000-0000-000095620000}"/>
    <cellStyle name="40% - Accent4 8 3 2 3" xfId="25177" xr:uid="{00000000-0005-0000-0000-000096620000}"/>
    <cellStyle name="40% - Accent4 8 3 2_OATT calc" xfId="25178" xr:uid="{00000000-0005-0000-0000-000097620000}"/>
    <cellStyle name="40% - Accent4 8 3 3" xfId="25179" xr:uid="{00000000-0005-0000-0000-000098620000}"/>
    <cellStyle name="40% - Accent4 8 3 4" xfId="25180" xr:uid="{00000000-0005-0000-0000-000099620000}"/>
    <cellStyle name="40% - Accent4 8 3 5" xfId="25181" xr:uid="{00000000-0005-0000-0000-00009A620000}"/>
    <cellStyle name="40% - Accent4 8 3_OATT calc" xfId="25182" xr:uid="{00000000-0005-0000-0000-00009B620000}"/>
    <cellStyle name="40% - Accent4 8 4" xfId="25183" xr:uid="{00000000-0005-0000-0000-00009C620000}"/>
    <cellStyle name="40% - Accent4 8 4 2" xfId="25184" xr:uid="{00000000-0005-0000-0000-00009D620000}"/>
    <cellStyle name="40% - Accent4 8 4 2 2" xfId="25185" xr:uid="{00000000-0005-0000-0000-00009E620000}"/>
    <cellStyle name="40% - Accent4 8 4 2 3" xfId="25186" xr:uid="{00000000-0005-0000-0000-00009F620000}"/>
    <cellStyle name="40% - Accent4 8 4 2_OATT calc" xfId="25187" xr:uid="{00000000-0005-0000-0000-0000A0620000}"/>
    <cellStyle name="40% - Accent4 8 4 3" xfId="25188" xr:uid="{00000000-0005-0000-0000-0000A1620000}"/>
    <cellStyle name="40% - Accent4 8 4 4" xfId="25189" xr:uid="{00000000-0005-0000-0000-0000A2620000}"/>
    <cellStyle name="40% - Accent4 8 4_OATT calc" xfId="25190" xr:uid="{00000000-0005-0000-0000-0000A3620000}"/>
    <cellStyle name="40% - Accent4 8 5" xfId="25191" xr:uid="{00000000-0005-0000-0000-0000A4620000}"/>
    <cellStyle name="40% - Accent4 8 5 2" xfId="25192" xr:uid="{00000000-0005-0000-0000-0000A5620000}"/>
    <cellStyle name="40% - Accent4 8 5 3" xfId="25193" xr:uid="{00000000-0005-0000-0000-0000A6620000}"/>
    <cellStyle name="40% - Accent4 8 5_OATT calc" xfId="25194" xr:uid="{00000000-0005-0000-0000-0000A7620000}"/>
    <cellStyle name="40% - Accent4 8 6" xfId="25195" xr:uid="{00000000-0005-0000-0000-0000A8620000}"/>
    <cellStyle name="40% - Accent4 8 7" xfId="25196" xr:uid="{00000000-0005-0000-0000-0000A9620000}"/>
    <cellStyle name="40% - Accent4 8 8" xfId="25197" xr:uid="{00000000-0005-0000-0000-0000AA620000}"/>
    <cellStyle name="40% - Accent4 8 9" xfId="25198" xr:uid="{00000000-0005-0000-0000-0000AB620000}"/>
    <cellStyle name="40% - Accent4 8_OATT calc" xfId="25199" xr:uid="{00000000-0005-0000-0000-0000AC620000}"/>
    <cellStyle name="40% - Accent4 9" xfId="25200" xr:uid="{00000000-0005-0000-0000-0000AD620000}"/>
    <cellStyle name="40% - Accent4 9 10" xfId="25201" xr:uid="{00000000-0005-0000-0000-0000AE620000}"/>
    <cellStyle name="40% - Accent4 9 11" xfId="25202" xr:uid="{00000000-0005-0000-0000-0000AF620000}"/>
    <cellStyle name="40% - Accent4 9 2" xfId="25203" xr:uid="{00000000-0005-0000-0000-0000B0620000}"/>
    <cellStyle name="40% - Accent4 9 2 2" xfId="25204" xr:uid="{00000000-0005-0000-0000-0000B1620000}"/>
    <cellStyle name="40% - Accent4 9 2 2 2" xfId="25205" xr:uid="{00000000-0005-0000-0000-0000B2620000}"/>
    <cellStyle name="40% - Accent4 9 2 2 3" xfId="25206" xr:uid="{00000000-0005-0000-0000-0000B3620000}"/>
    <cellStyle name="40% - Accent4 9 2 2_OATT calc" xfId="25207" xr:uid="{00000000-0005-0000-0000-0000B4620000}"/>
    <cellStyle name="40% - Accent4 9 2 3" xfId="25208" xr:uid="{00000000-0005-0000-0000-0000B5620000}"/>
    <cellStyle name="40% - Accent4 9 2 4" xfId="25209" xr:uid="{00000000-0005-0000-0000-0000B6620000}"/>
    <cellStyle name="40% - Accent4 9 2 5" xfId="25210" xr:uid="{00000000-0005-0000-0000-0000B7620000}"/>
    <cellStyle name="40% - Accent4 9 2_OATT calc" xfId="25211" xr:uid="{00000000-0005-0000-0000-0000B8620000}"/>
    <cellStyle name="40% - Accent4 9 3" xfId="25212" xr:uid="{00000000-0005-0000-0000-0000B9620000}"/>
    <cellStyle name="40% - Accent4 9 3 2" xfId="25213" xr:uid="{00000000-0005-0000-0000-0000BA620000}"/>
    <cellStyle name="40% - Accent4 9 3 2 2" xfId="25214" xr:uid="{00000000-0005-0000-0000-0000BB620000}"/>
    <cellStyle name="40% - Accent4 9 3 2 3" xfId="25215" xr:uid="{00000000-0005-0000-0000-0000BC620000}"/>
    <cellStyle name="40% - Accent4 9 3 2_OATT calc" xfId="25216" xr:uid="{00000000-0005-0000-0000-0000BD620000}"/>
    <cellStyle name="40% - Accent4 9 3 3" xfId="25217" xr:uid="{00000000-0005-0000-0000-0000BE620000}"/>
    <cellStyle name="40% - Accent4 9 3 4" xfId="25218" xr:uid="{00000000-0005-0000-0000-0000BF620000}"/>
    <cellStyle name="40% - Accent4 9 3_OATT calc" xfId="25219" xr:uid="{00000000-0005-0000-0000-0000C0620000}"/>
    <cellStyle name="40% - Accent4 9 4" xfId="25220" xr:uid="{00000000-0005-0000-0000-0000C1620000}"/>
    <cellStyle name="40% - Accent4 9 4 2" xfId="25221" xr:uid="{00000000-0005-0000-0000-0000C2620000}"/>
    <cellStyle name="40% - Accent4 9 4 3" xfId="25222" xr:uid="{00000000-0005-0000-0000-0000C3620000}"/>
    <cellStyle name="40% - Accent4 9 4_OATT calc" xfId="25223" xr:uid="{00000000-0005-0000-0000-0000C4620000}"/>
    <cellStyle name="40% - Accent4 9 5" xfId="25224" xr:uid="{00000000-0005-0000-0000-0000C5620000}"/>
    <cellStyle name="40% - Accent4 9 6" xfId="25225" xr:uid="{00000000-0005-0000-0000-0000C6620000}"/>
    <cellStyle name="40% - Accent4 9 7" xfId="25226" xr:uid="{00000000-0005-0000-0000-0000C7620000}"/>
    <cellStyle name="40% - Accent4 9 8" xfId="25227" xr:uid="{00000000-0005-0000-0000-0000C8620000}"/>
    <cellStyle name="40% - Accent4 9 9" xfId="25228" xr:uid="{00000000-0005-0000-0000-0000C9620000}"/>
    <cellStyle name="40% - Accent4 9_OATT calc" xfId="25229" xr:uid="{00000000-0005-0000-0000-0000CA620000}"/>
    <cellStyle name="40% - Accent5 10" xfId="25230" xr:uid="{00000000-0005-0000-0000-0000CB620000}"/>
    <cellStyle name="40% - Accent5 10 2" xfId="25231" xr:uid="{00000000-0005-0000-0000-0000CC620000}"/>
    <cellStyle name="40% - Accent5 10 2 2" xfId="25232" xr:uid="{00000000-0005-0000-0000-0000CD620000}"/>
    <cellStyle name="40% - Accent5 10 2 3" xfId="25233" xr:uid="{00000000-0005-0000-0000-0000CE620000}"/>
    <cellStyle name="40% - Accent5 10 2_OATT calc" xfId="25234" xr:uid="{00000000-0005-0000-0000-0000CF620000}"/>
    <cellStyle name="40% - Accent5 10 3" xfId="25235" xr:uid="{00000000-0005-0000-0000-0000D0620000}"/>
    <cellStyle name="40% - Accent5 10 4" xfId="25236" xr:uid="{00000000-0005-0000-0000-0000D1620000}"/>
    <cellStyle name="40% - Accent5 10_OATT calc" xfId="25237" xr:uid="{00000000-0005-0000-0000-0000D2620000}"/>
    <cellStyle name="40% - Accent5 11" xfId="25238" xr:uid="{00000000-0005-0000-0000-0000D3620000}"/>
    <cellStyle name="40% - Accent5 11 2" xfId="25239" xr:uid="{00000000-0005-0000-0000-0000D4620000}"/>
    <cellStyle name="40% - Accent5 11 2 2" xfId="25240" xr:uid="{00000000-0005-0000-0000-0000D5620000}"/>
    <cellStyle name="40% - Accent5 11 2 3" xfId="25241" xr:uid="{00000000-0005-0000-0000-0000D6620000}"/>
    <cellStyle name="40% - Accent5 11 2_OATT calc" xfId="25242" xr:uid="{00000000-0005-0000-0000-0000D7620000}"/>
    <cellStyle name="40% - Accent5 11 3" xfId="25243" xr:uid="{00000000-0005-0000-0000-0000D8620000}"/>
    <cellStyle name="40% - Accent5 11 4" xfId="25244" xr:uid="{00000000-0005-0000-0000-0000D9620000}"/>
    <cellStyle name="40% - Accent5 11_OATT calc" xfId="25245" xr:uid="{00000000-0005-0000-0000-0000DA620000}"/>
    <cellStyle name="40% - Accent5 12" xfId="25246" xr:uid="{00000000-0005-0000-0000-0000DB620000}"/>
    <cellStyle name="40% - Accent5 12 2" xfId="25247" xr:uid="{00000000-0005-0000-0000-0000DC620000}"/>
    <cellStyle name="40% - Accent5 12 3" xfId="25248" xr:uid="{00000000-0005-0000-0000-0000DD620000}"/>
    <cellStyle name="40% - Accent5 12_OATT calc" xfId="25249" xr:uid="{00000000-0005-0000-0000-0000DE620000}"/>
    <cellStyle name="40% - Accent5 13" xfId="25250" xr:uid="{00000000-0005-0000-0000-0000DF620000}"/>
    <cellStyle name="40% - Accent5 14" xfId="25251" xr:uid="{00000000-0005-0000-0000-0000E0620000}"/>
    <cellStyle name="40% - Accent5 15" xfId="25252" xr:uid="{00000000-0005-0000-0000-0000E1620000}"/>
    <cellStyle name="40% - Accent5 16" xfId="25253" xr:uid="{00000000-0005-0000-0000-0000E2620000}"/>
    <cellStyle name="40% - Accent5 17" xfId="25254" xr:uid="{00000000-0005-0000-0000-0000E3620000}"/>
    <cellStyle name="40% - Accent5 18" xfId="25255" xr:uid="{00000000-0005-0000-0000-0000E4620000}"/>
    <cellStyle name="40% - Accent5 19" xfId="25256" xr:uid="{00000000-0005-0000-0000-0000E5620000}"/>
    <cellStyle name="40% - Accent5 2" xfId="25257" xr:uid="{00000000-0005-0000-0000-0000E6620000}"/>
    <cellStyle name="40% - Accent5 2 10" xfId="25258" xr:uid="{00000000-0005-0000-0000-0000E7620000}"/>
    <cellStyle name="40% - Accent5 2 11" xfId="25259" xr:uid="{00000000-0005-0000-0000-0000E8620000}"/>
    <cellStyle name="40% - Accent5 2 12" xfId="25260" xr:uid="{00000000-0005-0000-0000-0000E9620000}"/>
    <cellStyle name="40% - Accent5 2 13" xfId="25261" xr:uid="{00000000-0005-0000-0000-0000EA620000}"/>
    <cellStyle name="40% - Accent5 2 14" xfId="25262" xr:uid="{00000000-0005-0000-0000-0000EB620000}"/>
    <cellStyle name="40% - Accent5 2 15" xfId="55184" xr:uid="{00000000-0005-0000-0000-0000EC620000}"/>
    <cellStyle name="40% - Accent5 2 2" xfId="25263" xr:uid="{00000000-0005-0000-0000-0000ED620000}"/>
    <cellStyle name="40% - Accent5 2 2 10" xfId="25264" xr:uid="{00000000-0005-0000-0000-0000EE620000}"/>
    <cellStyle name="40% - Accent5 2 2 11" xfId="25265" xr:uid="{00000000-0005-0000-0000-0000EF620000}"/>
    <cellStyle name="40% - Accent5 2 2 12" xfId="25266" xr:uid="{00000000-0005-0000-0000-0000F0620000}"/>
    <cellStyle name="40% - Accent5 2 2 13" xfId="25267" xr:uid="{00000000-0005-0000-0000-0000F1620000}"/>
    <cellStyle name="40% - Accent5 2 2 14" xfId="25268" xr:uid="{00000000-0005-0000-0000-0000F2620000}"/>
    <cellStyle name="40% - Accent5 2 2 15" xfId="25269" xr:uid="{00000000-0005-0000-0000-0000F3620000}"/>
    <cellStyle name="40% - Accent5 2 2 16" xfId="55388" xr:uid="{00000000-0005-0000-0000-0000F4620000}"/>
    <cellStyle name="40% - Accent5 2 2 2" xfId="25270" xr:uid="{00000000-0005-0000-0000-0000F5620000}"/>
    <cellStyle name="40% - Accent5 2 2 2 10" xfId="25271" xr:uid="{00000000-0005-0000-0000-0000F6620000}"/>
    <cellStyle name="40% - Accent5 2 2 2 11" xfId="25272" xr:uid="{00000000-0005-0000-0000-0000F7620000}"/>
    <cellStyle name="40% - Accent5 2 2 2 12" xfId="25273" xr:uid="{00000000-0005-0000-0000-0000F8620000}"/>
    <cellStyle name="40% - Accent5 2 2 2 13" xfId="55389" xr:uid="{00000000-0005-0000-0000-0000F9620000}"/>
    <cellStyle name="40% - Accent5 2 2 2 2" xfId="25274" xr:uid="{00000000-0005-0000-0000-0000FA620000}"/>
    <cellStyle name="40% - Accent5 2 2 2 2 10" xfId="25275" xr:uid="{00000000-0005-0000-0000-0000FB620000}"/>
    <cellStyle name="40% - Accent5 2 2 2 2 11" xfId="25276" xr:uid="{00000000-0005-0000-0000-0000FC620000}"/>
    <cellStyle name="40% - Accent5 2 2 2 2 2" xfId="25277" xr:uid="{00000000-0005-0000-0000-0000FD620000}"/>
    <cellStyle name="40% - Accent5 2 2 2 2 2 10" xfId="25278" xr:uid="{00000000-0005-0000-0000-0000FE620000}"/>
    <cellStyle name="40% - Accent5 2 2 2 2 2 11" xfId="25279" xr:uid="{00000000-0005-0000-0000-0000FF620000}"/>
    <cellStyle name="40% - Accent5 2 2 2 2 2 2" xfId="25280" xr:uid="{00000000-0005-0000-0000-000000630000}"/>
    <cellStyle name="40% - Accent5 2 2 2 2 2 2 2" xfId="25281" xr:uid="{00000000-0005-0000-0000-000001630000}"/>
    <cellStyle name="40% - Accent5 2 2 2 2 2 2 2 2" xfId="25282" xr:uid="{00000000-0005-0000-0000-000002630000}"/>
    <cellStyle name="40% - Accent5 2 2 2 2 2 2 2 3" xfId="25283" xr:uid="{00000000-0005-0000-0000-000003630000}"/>
    <cellStyle name="40% - Accent5 2 2 2 2 2 2 2_OATT calc" xfId="25284" xr:uid="{00000000-0005-0000-0000-000004630000}"/>
    <cellStyle name="40% - Accent5 2 2 2 2 2 2 3" xfId="25285" xr:uid="{00000000-0005-0000-0000-000005630000}"/>
    <cellStyle name="40% - Accent5 2 2 2 2 2 2 4" xfId="25286" xr:uid="{00000000-0005-0000-0000-000006630000}"/>
    <cellStyle name="40% - Accent5 2 2 2 2 2 2 5" xfId="25287" xr:uid="{00000000-0005-0000-0000-000007630000}"/>
    <cellStyle name="40% - Accent5 2 2 2 2 2 2_OATT calc" xfId="25288" xr:uid="{00000000-0005-0000-0000-000008630000}"/>
    <cellStyle name="40% - Accent5 2 2 2 2 2 3" xfId="25289" xr:uid="{00000000-0005-0000-0000-000009630000}"/>
    <cellStyle name="40% - Accent5 2 2 2 2 2 3 2" xfId="25290" xr:uid="{00000000-0005-0000-0000-00000A630000}"/>
    <cellStyle name="40% - Accent5 2 2 2 2 2 3 2 2" xfId="25291" xr:uid="{00000000-0005-0000-0000-00000B630000}"/>
    <cellStyle name="40% - Accent5 2 2 2 2 2 3 2 3" xfId="25292" xr:uid="{00000000-0005-0000-0000-00000C630000}"/>
    <cellStyle name="40% - Accent5 2 2 2 2 2 3 2_OATT calc" xfId="25293" xr:uid="{00000000-0005-0000-0000-00000D630000}"/>
    <cellStyle name="40% - Accent5 2 2 2 2 2 3 3" xfId="25294" xr:uid="{00000000-0005-0000-0000-00000E630000}"/>
    <cellStyle name="40% - Accent5 2 2 2 2 2 3 4" xfId="25295" xr:uid="{00000000-0005-0000-0000-00000F630000}"/>
    <cellStyle name="40% - Accent5 2 2 2 2 2 3_OATT calc" xfId="25296" xr:uid="{00000000-0005-0000-0000-000010630000}"/>
    <cellStyle name="40% - Accent5 2 2 2 2 2 4" xfId="25297" xr:uid="{00000000-0005-0000-0000-000011630000}"/>
    <cellStyle name="40% - Accent5 2 2 2 2 2 4 2" xfId="25298" xr:uid="{00000000-0005-0000-0000-000012630000}"/>
    <cellStyle name="40% - Accent5 2 2 2 2 2 4 3" xfId="25299" xr:uid="{00000000-0005-0000-0000-000013630000}"/>
    <cellStyle name="40% - Accent5 2 2 2 2 2 4_OATT calc" xfId="25300" xr:uid="{00000000-0005-0000-0000-000014630000}"/>
    <cellStyle name="40% - Accent5 2 2 2 2 2 5" xfId="25301" xr:uid="{00000000-0005-0000-0000-000015630000}"/>
    <cellStyle name="40% - Accent5 2 2 2 2 2 6" xfId="25302" xr:uid="{00000000-0005-0000-0000-000016630000}"/>
    <cellStyle name="40% - Accent5 2 2 2 2 2 7" xfId="25303" xr:uid="{00000000-0005-0000-0000-000017630000}"/>
    <cellStyle name="40% - Accent5 2 2 2 2 2 8" xfId="25304" xr:uid="{00000000-0005-0000-0000-000018630000}"/>
    <cellStyle name="40% - Accent5 2 2 2 2 2 9" xfId="25305" xr:uid="{00000000-0005-0000-0000-000019630000}"/>
    <cellStyle name="40% - Accent5 2 2 2 2 2_OATT calc" xfId="25306" xr:uid="{00000000-0005-0000-0000-00001A630000}"/>
    <cellStyle name="40% - Accent5 2 2 2 2 3" xfId="25307" xr:uid="{00000000-0005-0000-0000-00001B630000}"/>
    <cellStyle name="40% - Accent5 2 2 2 2 3 2" xfId="25308" xr:uid="{00000000-0005-0000-0000-00001C630000}"/>
    <cellStyle name="40% - Accent5 2 2 2 2 3 2 2" xfId="25309" xr:uid="{00000000-0005-0000-0000-00001D630000}"/>
    <cellStyle name="40% - Accent5 2 2 2 2 3 2 3" xfId="25310" xr:uid="{00000000-0005-0000-0000-00001E630000}"/>
    <cellStyle name="40% - Accent5 2 2 2 2 3 2_OATT calc" xfId="25311" xr:uid="{00000000-0005-0000-0000-00001F630000}"/>
    <cellStyle name="40% - Accent5 2 2 2 2 3 3" xfId="25312" xr:uid="{00000000-0005-0000-0000-000020630000}"/>
    <cellStyle name="40% - Accent5 2 2 2 2 3 4" xfId="25313" xr:uid="{00000000-0005-0000-0000-000021630000}"/>
    <cellStyle name="40% - Accent5 2 2 2 2 3 5" xfId="25314" xr:uid="{00000000-0005-0000-0000-000022630000}"/>
    <cellStyle name="40% - Accent5 2 2 2 2 3_OATT calc" xfId="25315" xr:uid="{00000000-0005-0000-0000-000023630000}"/>
    <cellStyle name="40% - Accent5 2 2 2 2 4" xfId="25316" xr:uid="{00000000-0005-0000-0000-000024630000}"/>
    <cellStyle name="40% - Accent5 2 2 2 2 4 2" xfId="25317" xr:uid="{00000000-0005-0000-0000-000025630000}"/>
    <cellStyle name="40% - Accent5 2 2 2 2 4 2 2" xfId="25318" xr:uid="{00000000-0005-0000-0000-000026630000}"/>
    <cellStyle name="40% - Accent5 2 2 2 2 4 2 3" xfId="25319" xr:uid="{00000000-0005-0000-0000-000027630000}"/>
    <cellStyle name="40% - Accent5 2 2 2 2 4 2_OATT calc" xfId="25320" xr:uid="{00000000-0005-0000-0000-000028630000}"/>
    <cellStyle name="40% - Accent5 2 2 2 2 4 3" xfId="25321" xr:uid="{00000000-0005-0000-0000-000029630000}"/>
    <cellStyle name="40% - Accent5 2 2 2 2 4 4" xfId="25322" xr:uid="{00000000-0005-0000-0000-00002A630000}"/>
    <cellStyle name="40% - Accent5 2 2 2 2 4_OATT calc" xfId="25323" xr:uid="{00000000-0005-0000-0000-00002B630000}"/>
    <cellStyle name="40% - Accent5 2 2 2 2 5" xfId="25324" xr:uid="{00000000-0005-0000-0000-00002C630000}"/>
    <cellStyle name="40% - Accent5 2 2 2 2 5 2" xfId="25325" xr:uid="{00000000-0005-0000-0000-00002D630000}"/>
    <cellStyle name="40% - Accent5 2 2 2 2 5 3" xfId="25326" xr:uid="{00000000-0005-0000-0000-00002E630000}"/>
    <cellStyle name="40% - Accent5 2 2 2 2 5_OATT calc" xfId="25327" xr:uid="{00000000-0005-0000-0000-00002F630000}"/>
    <cellStyle name="40% - Accent5 2 2 2 2 6" xfId="25328" xr:uid="{00000000-0005-0000-0000-000030630000}"/>
    <cellStyle name="40% - Accent5 2 2 2 2 7" xfId="25329" xr:uid="{00000000-0005-0000-0000-000031630000}"/>
    <cellStyle name="40% - Accent5 2 2 2 2 8" xfId="25330" xr:uid="{00000000-0005-0000-0000-000032630000}"/>
    <cellStyle name="40% - Accent5 2 2 2 2 9" xfId="25331" xr:uid="{00000000-0005-0000-0000-000033630000}"/>
    <cellStyle name="40% - Accent5 2 2 2 2_OATT calc" xfId="25332" xr:uid="{00000000-0005-0000-0000-000034630000}"/>
    <cellStyle name="40% - Accent5 2 2 2 3" xfId="25333" xr:uid="{00000000-0005-0000-0000-000035630000}"/>
    <cellStyle name="40% - Accent5 2 2 2 3 10" xfId="25334" xr:uid="{00000000-0005-0000-0000-000036630000}"/>
    <cellStyle name="40% - Accent5 2 2 2 3 11" xfId="25335" xr:uid="{00000000-0005-0000-0000-000037630000}"/>
    <cellStyle name="40% - Accent5 2 2 2 3 2" xfId="25336" xr:uid="{00000000-0005-0000-0000-000038630000}"/>
    <cellStyle name="40% - Accent5 2 2 2 3 2 2" xfId="25337" xr:uid="{00000000-0005-0000-0000-000039630000}"/>
    <cellStyle name="40% - Accent5 2 2 2 3 2 2 2" xfId="25338" xr:uid="{00000000-0005-0000-0000-00003A630000}"/>
    <cellStyle name="40% - Accent5 2 2 2 3 2 2 3" xfId="25339" xr:uid="{00000000-0005-0000-0000-00003B630000}"/>
    <cellStyle name="40% - Accent5 2 2 2 3 2 2_OATT calc" xfId="25340" xr:uid="{00000000-0005-0000-0000-00003C630000}"/>
    <cellStyle name="40% - Accent5 2 2 2 3 2 3" xfId="25341" xr:uid="{00000000-0005-0000-0000-00003D630000}"/>
    <cellStyle name="40% - Accent5 2 2 2 3 2 4" xfId="25342" xr:uid="{00000000-0005-0000-0000-00003E630000}"/>
    <cellStyle name="40% - Accent5 2 2 2 3 2 5" xfId="25343" xr:uid="{00000000-0005-0000-0000-00003F630000}"/>
    <cellStyle name="40% - Accent5 2 2 2 3 2_OATT calc" xfId="25344" xr:uid="{00000000-0005-0000-0000-000040630000}"/>
    <cellStyle name="40% - Accent5 2 2 2 3 3" xfId="25345" xr:uid="{00000000-0005-0000-0000-000041630000}"/>
    <cellStyle name="40% - Accent5 2 2 2 3 3 2" xfId="25346" xr:uid="{00000000-0005-0000-0000-000042630000}"/>
    <cellStyle name="40% - Accent5 2 2 2 3 3 2 2" xfId="25347" xr:uid="{00000000-0005-0000-0000-000043630000}"/>
    <cellStyle name="40% - Accent5 2 2 2 3 3 2 3" xfId="25348" xr:uid="{00000000-0005-0000-0000-000044630000}"/>
    <cellStyle name="40% - Accent5 2 2 2 3 3 2_OATT calc" xfId="25349" xr:uid="{00000000-0005-0000-0000-000045630000}"/>
    <cellStyle name="40% - Accent5 2 2 2 3 3 3" xfId="25350" xr:uid="{00000000-0005-0000-0000-000046630000}"/>
    <cellStyle name="40% - Accent5 2 2 2 3 3 4" xfId="25351" xr:uid="{00000000-0005-0000-0000-000047630000}"/>
    <cellStyle name="40% - Accent5 2 2 2 3 3_OATT calc" xfId="25352" xr:uid="{00000000-0005-0000-0000-000048630000}"/>
    <cellStyle name="40% - Accent5 2 2 2 3 4" xfId="25353" xr:uid="{00000000-0005-0000-0000-000049630000}"/>
    <cellStyle name="40% - Accent5 2 2 2 3 4 2" xfId="25354" xr:uid="{00000000-0005-0000-0000-00004A630000}"/>
    <cellStyle name="40% - Accent5 2 2 2 3 4 3" xfId="25355" xr:uid="{00000000-0005-0000-0000-00004B630000}"/>
    <cellStyle name="40% - Accent5 2 2 2 3 4_OATT calc" xfId="25356" xr:uid="{00000000-0005-0000-0000-00004C630000}"/>
    <cellStyle name="40% - Accent5 2 2 2 3 5" xfId="25357" xr:uid="{00000000-0005-0000-0000-00004D630000}"/>
    <cellStyle name="40% - Accent5 2 2 2 3 6" xfId="25358" xr:uid="{00000000-0005-0000-0000-00004E630000}"/>
    <cellStyle name="40% - Accent5 2 2 2 3 7" xfId="25359" xr:uid="{00000000-0005-0000-0000-00004F630000}"/>
    <cellStyle name="40% - Accent5 2 2 2 3 8" xfId="25360" xr:uid="{00000000-0005-0000-0000-000050630000}"/>
    <cellStyle name="40% - Accent5 2 2 2 3 9" xfId="25361" xr:uid="{00000000-0005-0000-0000-000051630000}"/>
    <cellStyle name="40% - Accent5 2 2 2 3_OATT calc" xfId="25362" xr:uid="{00000000-0005-0000-0000-000052630000}"/>
    <cellStyle name="40% - Accent5 2 2 2 4" xfId="25363" xr:uid="{00000000-0005-0000-0000-000053630000}"/>
    <cellStyle name="40% - Accent5 2 2 2 4 2" xfId="25364" xr:uid="{00000000-0005-0000-0000-000054630000}"/>
    <cellStyle name="40% - Accent5 2 2 2 4 2 2" xfId="25365" xr:uid="{00000000-0005-0000-0000-000055630000}"/>
    <cellStyle name="40% - Accent5 2 2 2 4 2 3" xfId="25366" xr:uid="{00000000-0005-0000-0000-000056630000}"/>
    <cellStyle name="40% - Accent5 2 2 2 4 2_OATT calc" xfId="25367" xr:uid="{00000000-0005-0000-0000-000057630000}"/>
    <cellStyle name="40% - Accent5 2 2 2 4 3" xfId="25368" xr:uid="{00000000-0005-0000-0000-000058630000}"/>
    <cellStyle name="40% - Accent5 2 2 2 4 4" xfId="25369" xr:uid="{00000000-0005-0000-0000-000059630000}"/>
    <cellStyle name="40% - Accent5 2 2 2 4 5" xfId="25370" xr:uid="{00000000-0005-0000-0000-00005A630000}"/>
    <cellStyle name="40% - Accent5 2 2 2 4_OATT calc" xfId="25371" xr:uid="{00000000-0005-0000-0000-00005B630000}"/>
    <cellStyle name="40% - Accent5 2 2 2 5" xfId="25372" xr:uid="{00000000-0005-0000-0000-00005C630000}"/>
    <cellStyle name="40% - Accent5 2 2 2 5 2" xfId="25373" xr:uid="{00000000-0005-0000-0000-00005D630000}"/>
    <cellStyle name="40% - Accent5 2 2 2 5 2 2" xfId="25374" xr:uid="{00000000-0005-0000-0000-00005E630000}"/>
    <cellStyle name="40% - Accent5 2 2 2 5 2 3" xfId="25375" xr:uid="{00000000-0005-0000-0000-00005F630000}"/>
    <cellStyle name="40% - Accent5 2 2 2 5 2_OATT calc" xfId="25376" xr:uid="{00000000-0005-0000-0000-000060630000}"/>
    <cellStyle name="40% - Accent5 2 2 2 5 3" xfId="25377" xr:uid="{00000000-0005-0000-0000-000061630000}"/>
    <cellStyle name="40% - Accent5 2 2 2 5 4" xfId="25378" xr:uid="{00000000-0005-0000-0000-000062630000}"/>
    <cellStyle name="40% - Accent5 2 2 2 5_OATT calc" xfId="25379" xr:uid="{00000000-0005-0000-0000-000063630000}"/>
    <cellStyle name="40% - Accent5 2 2 2 6" xfId="25380" xr:uid="{00000000-0005-0000-0000-000064630000}"/>
    <cellStyle name="40% - Accent5 2 2 2 6 2" xfId="25381" xr:uid="{00000000-0005-0000-0000-000065630000}"/>
    <cellStyle name="40% - Accent5 2 2 2 6 3" xfId="25382" xr:uid="{00000000-0005-0000-0000-000066630000}"/>
    <cellStyle name="40% - Accent5 2 2 2 6_OATT calc" xfId="25383" xr:uid="{00000000-0005-0000-0000-000067630000}"/>
    <cellStyle name="40% - Accent5 2 2 2 7" xfId="25384" xr:uid="{00000000-0005-0000-0000-000068630000}"/>
    <cellStyle name="40% - Accent5 2 2 2 8" xfId="25385" xr:uid="{00000000-0005-0000-0000-000069630000}"/>
    <cellStyle name="40% - Accent5 2 2 2 9" xfId="25386" xr:uid="{00000000-0005-0000-0000-00006A630000}"/>
    <cellStyle name="40% - Accent5 2 2 2_OATT calc" xfId="25387" xr:uid="{00000000-0005-0000-0000-00006B630000}"/>
    <cellStyle name="40% - Accent5 2 2 3" xfId="25388" xr:uid="{00000000-0005-0000-0000-00006C630000}"/>
    <cellStyle name="40% - Accent5 2 2 3 10" xfId="25389" xr:uid="{00000000-0005-0000-0000-00006D630000}"/>
    <cellStyle name="40% - Accent5 2 2 3 11" xfId="25390" xr:uid="{00000000-0005-0000-0000-00006E630000}"/>
    <cellStyle name="40% - Accent5 2 2 3 12" xfId="25391" xr:uid="{00000000-0005-0000-0000-00006F630000}"/>
    <cellStyle name="40% - Accent5 2 2 3 2" xfId="25392" xr:uid="{00000000-0005-0000-0000-000070630000}"/>
    <cellStyle name="40% - Accent5 2 2 3 2 10" xfId="25393" xr:uid="{00000000-0005-0000-0000-000071630000}"/>
    <cellStyle name="40% - Accent5 2 2 3 2 11" xfId="25394" xr:uid="{00000000-0005-0000-0000-000072630000}"/>
    <cellStyle name="40% - Accent5 2 2 3 2 2" xfId="25395" xr:uid="{00000000-0005-0000-0000-000073630000}"/>
    <cellStyle name="40% - Accent5 2 2 3 2 2 10" xfId="25396" xr:uid="{00000000-0005-0000-0000-000074630000}"/>
    <cellStyle name="40% - Accent5 2 2 3 2 2 11" xfId="25397" xr:uid="{00000000-0005-0000-0000-000075630000}"/>
    <cellStyle name="40% - Accent5 2 2 3 2 2 2" xfId="25398" xr:uid="{00000000-0005-0000-0000-000076630000}"/>
    <cellStyle name="40% - Accent5 2 2 3 2 2 2 2" xfId="25399" xr:uid="{00000000-0005-0000-0000-000077630000}"/>
    <cellStyle name="40% - Accent5 2 2 3 2 2 2 2 2" xfId="25400" xr:uid="{00000000-0005-0000-0000-000078630000}"/>
    <cellStyle name="40% - Accent5 2 2 3 2 2 2 2 3" xfId="25401" xr:uid="{00000000-0005-0000-0000-000079630000}"/>
    <cellStyle name="40% - Accent5 2 2 3 2 2 2 2_OATT calc" xfId="25402" xr:uid="{00000000-0005-0000-0000-00007A630000}"/>
    <cellStyle name="40% - Accent5 2 2 3 2 2 2 3" xfId="25403" xr:uid="{00000000-0005-0000-0000-00007B630000}"/>
    <cellStyle name="40% - Accent5 2 2 3 2 2 2 4" xfId="25404" xr:uid="{00000000-0005-0000-0000-00007C630000}"/>
    <cellStyle name="40% - Accent5 2 2 3 2 2 2 5" xfId="25405" xr:uid="{00000000-0005-0000-0000-00007D630000}"/>
    <cellStyle name="40% - Accent5 2 2 3 2 2 2_OATT calc" xfId="25406" xr:uid="{00000000-0005-0000-0000-00007E630000}"/>
    <cellStyle name="40% - Accent5 2 2 3 2 2 3" xfId="25407" xr:uid="{00000000-0005-0000-0000-00007F630000}"/>
    <cellStyle name="40% - Accent5 2 2 3 2 2 3 2" xfId="25408" xr:uid="{00000000-0005-0000-0000-000080630000}"/>
    <cellStyle name="40% - Accent5 2 2 3 2 2 3 2 2" xfId="25409" xr:uid="{00000000-0005-0000-0000-000081630000}"/>
    <cellStyle name="40% - Accent5 2 2 3 2 2 3 2 3" xfId="25410" xr:uid="{00000000-0005-0000-0000-000082630000}"/>
    <cellStyle name="40% - Accent5 2 2 3 2 2 3 2_OATT calc" xfId="25411" xr:uid="{00000000-0005-0000-0000-000083630000}"/>
    <cellStyle name="40% - Accent5 2 2 3 2 2 3 3" xfId="25412" xr:uid="{00000000-0005-0000-0000-000084630000}"/>
    <cellStyle name="40% - Accent5 2 2 3 2 2 3 4" xfId="25413" xr:uid="{00000000-0005-0000-0000-000085630000}"/>
    <cellStyle name="40% - Accent5 2 2 3 2 2 3_OATT calc" xfId="25414" xr:uid="{00000000-0005-0000-0000-000086630000}"/>
    <cellStyle name="40% - Accent5 2 2 3 2 2 4" xfId="25415" xr:uid="{00000000-0005-0000-0000-000087630000}"/>
    <cellStyle name="40% - Accent5 2 2 3 2 2 4 2" xfId="25416" xr:uid="{00000000-0005-0000-0000-000088630000}"/>
    <cellStyle name="40% - Accent5 2 2 3 2 2 4 3" xfId="25417" xr:uid="{00000000-0005-0000-0000-000089630000}"/>
    <cellStyle name="40% - Accent5 2 2 3 2 2 4_OATT calc" xfId="25418" xr:uid="{00000000-0005-0000-0000-00008A630000}"/>
    <cellStyle name="40% - Accent5 2 2 3 2 2 5" xfId="25419" xr:uid="{00000000-0005-0000-0000-00008B630000}"/>
    <cellStyle name="40% - Accent5 2 2 3 2 2 6" xfId="25420" xr:uid="{00000000-0005-0000-0000-00008C630000}"/>
    <cellStyle name="40% - Accent5 2 2 3 2 2 7" xfId="25421" xr:uid="{00000000-0005-0000-0000-00008D630000}"/>
    <cellStyle name="40% - Accent5 2 2 3 2 2 8" xfId="25422" xr:uid="{00000000-0005-0000-0000-00008E630000}"/>
    <cellStyle name="40% - Accent5 2 2 3 2 2 9" xfId="25423" xr:uid="{00000000-0005-0000-0000-00008F630000}"/>
    <cellStyle name="40% - Accent5 2 2 3 2 2_OATT calc" xfId="25424" xr:uid="{00000000-0005-0000-0000-000090630000}"/>
    <cellStyle name="40% - Accent5 2 2 3 2 3" xfId="25425" xr:uid="{00000000-0005-0000-0000-000091630000}"/>
    <cellStyle name="40% - Accent5 2 2 3 2 3 2" xfId="25426" xr:uid="{00000000-0005-0000-0000-000092630000}"/>
    <cellStyle name="40% - Accent5 2 2 3 2 3 2 2" xfId="25427" xr:uid="{00000000-0005-0000-0000-000093630000}"/>
    <cellStyle name="40% - Accent5 2 2 3 2 3 2 3" xfId="25428" xr:uid="{00000000-0005-0000-0000-000094630000}"/>
    <cellStyle name="40% - Accent5 2 2 3 2 3 2_OATT calc" xfId="25429" xr:uid="{00000000-0005-0000-0000-000095630000}"/>
    <cellStyle name="40% - Accent5 2 2 3 2 3 3" xfId="25430" xr:uid="{00000000-0005-0000-0000-000096630000}"/>
    <cellStyle name="40% - Accent5 2 2 3 2 3 4" xfId="25431" xr:uid="{00000000-0005-0000-0000-000097630000}"/>
    <cellStyle name="40% - Accent5 2 2 3 2 3 5" xfId="25432" xr:uid="{00000000-0005-0000-0000-000098630000}"/>
    <cellStyle name="40% - Accent5 2 2 3 2 3_OATT calc" xfId="25433" xr:uid="{00000000-0005-0000-0000-000099630000}"/>
    <cellStyle name="40% - Accent5 2 2 3 2 4" xfId="25434" xr:uid="{00000000-0005-0000-0000-00009A630000}"/>
    <cellStyle name="40% - Accent5 2 2 3 2 4 2" xfId="25435" xr:uid="{00000000-0005-0000-0000-00009B630000}"/>
    <cellStyle name="40% - Accent5 2 2 3 2 4 2 2" xfId="25436" xr:uid="{00000000-0005-0000-0000-00009C630000}"/>
    <cellStyle name="40% - Accent5 2 2 3 2 4 2 3" xfId="25437" xr:uid="{00000000-0005-0000-0000-00009D630000}"/>
    <cellStyle name="40% - Accent5 2 2 3 2 4 2_OATT calc" xfId="25438" xr:uid="{00000000-0005-0000-0000-00009E630000}"/>
    <cellStyle name="40% - Accent5 2 2 3 2 4 3" xfId="25439" xr:uid="{00000000-0005-0000-0000-00009F630000}"/>
    <cellStyle name="40% - Accent5 2 2 3 2 4 4" xfId="25440" xr:uid="{00000000-0005-0000-0000-0000A0630000}"/>
    <cellStyle name="40% - Accent5 2 2 3 2 4_OATT calc" xfId="25441" xr:uid="{00000000-0005-0000-0000-0000A1630000}"/>
    <cellStyle name="40% - Accent5 2 2 3 2 5" xfId="25442" xr:uid="{00000000-0005-0000-0000-0000A2630000}"/>
    <cellStyle name="40% - Accent5 2 2 3 2 5 2" xfId="25443" xr:uid="{00000000-0005-0000-0000-0000A3630000}"/>
    <cellStyle name="40% - Accent5 2 2 3 2 5 3" xfId="25444" xr:uid="{00000000-0005-0000-0000-0000A4630000}"/>
    <cellStyle name="40% - Accent5 2 2 3 2 5_OATT calc" xfId="25445" xr:uid="{00000000-0005-0000-0000-0000A5630000}"/>
    <cellStyle name="40% - Accent5 2 2 3 2 6" xfId="25446" xr:uid="{00000000-0005-0000-0000-0000A6630000}"/>
    <cellStyle name="40% - Accent5 2 2 3 2 7" xfId="25447" xr:uid="{00000000-0005-0000-0000-0000A7630000}"/>
    <cellStyle name="40% - Accent5 2 2 3 2 8" xfId="25448" xr:uid="{00000000-0005-0000-0000-0000A8630000}"/>
    <cellStyle name="40% - Accent5 2 2 3 2 9" xfId="25449" xr:uid="{00000000-0005-0000-0000-0000A9630000}"/>
    <cellStyle name="40% - Accent5 2 2 3 2_OATT calc" xfId="25450" xr:uid="{00000000-0005-0000-0000-0000AA630000}"/>
    <cellStyle name="40% - Accent5 2 2 3 3" xfId="25451" xr:uid="{00000000-0005-0000-0000-0000AB630000}"/>
    <cellStyle name="40% - Accent5 2 2 3 3 10" xfId="25452" xr:uid="{00000000-0005-0000-0000-0000AC630000}"/>
    <cellStyle name="40% - Accent5 2 2 3 3 11" xfId="25453" xr:uid="{00000000-0005-0000-0000-0000AD630000}"/>
    <cellStyle name="40% - Accent5 2 2 3 3 2" xfId="25454" xr:uid="{00000000-0005-0000-0000-0000AE630000}"/>
    <cellStyle name="40% - Accent5 2 2 3 3 2 2" xfId="25455" xr:uid="{00000000-0005-0000-0000-0000AF630000}"/>
    <cellStyle name="40% - Accent5 2 2 3 3 2 2 2" xfId="25456" xr:uid="{00000000-0005-0000-0000-0000B0630000}"/>
    <cellStyle name="40% - Accent5 2 2 3 3 2 2 3" xfId="25457" xr:uid="{00000000-0005-0000-0000-0000B1630000}"/>
    <cellStyle name="40% - Accent5 2 2 3 3 2 2_OATT calc" xfId="25458" xr:uid="{00000000-0005-0000-0000-0000B2630000}"/>
    <cellStyle name="40% - Accent5 2 2 3 3 2 3" xfId="25459" xr:uid="{00000000-0005-0000-0000-0000B3630000}"/>
    <cellStyle name="40% - Accent5 2 2 3 3 2 4" xfId="25460" xr:uid="{00000000-0005-0000-0000-0000B4630000}"/>
    <cellStyle name="40% - Accent5 2 2 3 3 2 5" xfId="25461" xr:uid="{00000000-0005-0000-0000-0000B5630000}"/>
    <cellStyle name="40% - Accent5 2 2 3 3 2_OATT calc" xfId="25462" xr:uid="{00000000-0005-0000-0000-0000B6630000}"/>
    <cellStyle name="40% - Accent5 2 2 3 3 3" xfId="25463" xr:uid="{00000000-0005-0000-0000-0000B7630000}"/>
    <cellStyle name="40% - Accent5 2 2 3 3 3 2" xfId="25464" xr:uid="{00000000-0005-0000-0000-0000B8630000}"/>
    <cellStyle name="40% - Accent5 2 2 3 3 3 2 2" xfId="25465" xr:uid="{00000000-0005-0000-0000-0000B9630000}"/>
    <cellStyle name="40% - Accent5 2 2 3 3 3 2 3" xfId="25466" xr:uid="{00000000-0005-0000-0000-0000BA630000}"/>
    <cellStyle name="40% - Accent5 2 2 3 3 3 2_OATT calc" xfId="25467" xr:uid="{00000000-0005-0000-0000-0000BB630000}"/>
    <cellStyle name="40% - Accent5 2 2 3 3 3 3" xfId="25468" xr:uid="{00000000-0005-0000-0000-0000BC630000}"/>
    <cellStyle name="40% - Accent5 2 2 3 3 3 4" xfId="25469" xr:uid="{00000000-0005-0000-0000-0000BD630000}"/>
    <cellStyle name="40% - Accent5 2 2 3 3 3_OATT calc" xfId="25470" xr:uid="{00000000-0005-0000-0000-0000BE630000}"/>
    <cellStyle name="40% - Accent5 2 2 3 3 4" xfId="25471" xr:uid="{00000000-0005-0000-0000-0000BF630000}"/>
    <cellStyle name="40% - Accent5 2 2 3 3 4 2" xfId="25472" xr:uid="{00000000-0005-0000-0000-0000C0630000}"/>
    <cellStyle name="40% - Accent5 2 2 3 3 4 3" xfId="25473" xr:uid="{00000000-0005-0000-0000-0000C1630000}"/>
    <cellStyle name="40% - Accent5 2 2 3 3 4_OATT calc" xfId="25474" xr:uid="{00000000-0005-0000-0000-0000C2630000}"/>
    <cellStyle name="40% - Accent5 2 2 3 3 5" xfId="25475" xr:uid="{00000000-0005-0000-0000-0000C3630000}"/>
    <cellStyle name="40% - Accent5 2 2 3 3 6" xfId="25476" xr:uid="{00000000-0005-0000-0000-0000C4630000}"/>
    <cellStyle name="40% - Accent5 2 2 3 3 7" xfId="25477" xr:uid="{00000000-0005-0000-0000-0000C5630000}"/>
    <cellStyle name="40% - Accent5 2 2 3 3 8" xfId="25478" xr:uid="{00000000-0005-0000-0000-0000C6630000}"/>
    <cellStyle name="40% - Accent5 2 2 3 3 9" xfId="25479" xr:uid="{00000000-0005-0000-0000-0000C7630000}"/>
    <cellStyle name="40% - Accent5 2 2 3 3_OATT calc" xfId="25480" xr:uid="{00000000-0005-0000-0000-0000C8630000}"/>
    <cellStyle name="40% - Accent5 2 2 3 4" xfId="25481" xr:uid="{00000000-0005-0000-0000-0000C9630000}"/>
    <cellStyle name="40% - Accent5 2 2 3 4 2" xfId="25482" xr:uid="{00000000-0005-0000-0000-0000CA630000}"/>
    <cellStyle name="40% - Accent5 2 2 3 4 2 2" xfId="25483" xr:uid="{00000000-0005-0000-0000-0000CB630000}"/>
    <cellStyle name="40% - Accent5 2 2 3 4 2 3" xfId="25484" xr:uid="{00000000-0005-0000-0000-0000CC630000}"/>
    <cellStyle name="40% - Accent5 2 2 3 4 2_OATT calc" xfId="25485" xr:uid="{00000000-0005-0000-0000-0000CD630000}"/>
    <cellStyle name="40% - Accent5 2 2 3 4 3" xfId="25486" xr:uid="{00000000-0005-0000-0000-0000CE630000}"/>
    <cellStyle name="40% - Accent5 2 2 3 4 4" xfId="25487" xr:uid="{00000000-0005-0000-0000-0000CF630000}"/>
    <cellStyle name="40% - Accent5 2 2 3 4 5" xfId="25488" xr:uid="{00000000-0005-0000-0000-0000D0630000}"/>
    <cellStyle name="40% - Accent5 2 2 3 4_OATT calc" xfId="25489" xr:uid="{00000000-0005-0000-0000-0000D1630000}"/>
    <cellStyle name="40% - Accent5 2 2 3 5" xfId="25490" xr:uid="{00000000-0005-0000-0000-0000D2630000}"/>
    <cellStyle name="40% - Accent5 2 2 3 5 2" xfId="25491" xr:uid="{00000000-0005-0000-0000-0000D3630000}"/>
    <cellStyle name="40% - Accent5 2 2 3 5 2 2" xfId="25492" xr:uid="{00000000-0005-0000-0000-0000D4630000}"/>
    <cellStyle name="40% - Accent5 2 2 3 5 2 3" xfId="25493" xr:uid="{00000000-0005-0000-0000-0000D5630000}"/>
    <cellStyle name="40% - Accent5 2 2 3 5 2_OATT calc" xfId="25494" xr:uid="{00000000-0005-0000-0000-0000D6630000}"/>
    <cellStyle name="40% - Accent5 2 2 3 5 3" xfId="25495" xr:uid="{00000000-0005-0000-0000-0000D7630000}"/>
    <cellStyle name="40% - Accent5 2 2 3 5 4" xfId="25496" xr:uid="{00000000-0005-0000-0000-0000D8630000}"/>
    <cellStyle name="40% - Accent5 2 2 3 5_OATT calc" xfId="25497" xr:uid="{00000000-0005-0000-0000-0000D9630000}"/>
    <cellStyle name="40% - Accent5 2 2 3 6" xfId="25498" xr:uid="{00000000-0005-0000-0000-0000DA630000}"/>
    <cellStyle name="40% - Accent5 2 2 3 6 2" xfId="25499" xr:uid="{00000000-0005-0000-0000-0000DB630000}"/>
    <cellStyle name="40% - Accent5 2 2 3 6 3" xfId="25500" xr:uid="{00000000-0005-0000-0000-0000DC630000}"/>
    <cellStyle name="40% - Accent5 2 2 3 6_OATT calc" xfId="25501" xr:uid="{00000000-0005-0000-0000-0000DD630000}"/>
    <cellStyle name="40% - Accent5 2 2 3 7" xfId="25502" xr:uid="{00000000-0005-0000-0000-0000DE630000}"/>
    <cellStyle name="40% - Accent5 2 2 3 8" xfId="25503" xr:uid="{00000000-0005-0000-0000-0000DF630000}"/>
    <cellStyle name="40% - Accent5 2 2 3 9" xfId="25504" xr:uid="{00000000-0005-0000-0000-0000E0630000}"/>
    <cellStyle name="40% - Accent5 2 2 3_OATT calc" xfId="25505" xr:uid="{00000000-0005-0000-0000-0000E1630000}"/>
    <cellStyle name="40% - Accent5 2 2 4" xfId="25506" xr:uid="{00000000-0005-0000-0000-0000E2630000}"/>
    <cellStyle name="40% - Accent5 2 2 4 10" xfId="25507" xr:uid="{00000000-0005-0000-0000-0000E3630000}"/>
    <cellStyle name="40% - Accent5 2 2 4 11" xfId="25508" xr:uid="{00000000-0005-0000-0000-0000E4630000}"/>
    <cellStyle name="40% - Accent5 2 2 4 2" xfId="25509" xr:uid="{00000000-0005-0000-0000-0000E5630000}"/>
    <cellStyle name="40% - Accent5 2 2 4 2 10" xfId="25510" xr:uid="{00000000-0005-0000-0000-0000E6630000}"/>
    <cellStyle name="40% - Accent5 2 2 4 2 11" xfId="25511" xr:uid="{00000000-0005-0000-0000-0000E7630000}"/>
    <cellStyle name="40% - Accent5 2 2 4 2 2" xfId="25512" xr:uid="{00000000-0005-0000-0000-0000E8630000}"/>
    <cellStyle name="40% - Accent5 2 2 4 2 2 2" xfId="25513" xr:uid="{00000000-0005-0000-0000-0000E9630000}"/>
    <cellStyle name="40% - Accent5 2 2 4 2 2 2 2" xfId="25514" xr:uid="{00000000-0005-0000-0000-0000EA630000}"/>
    <cellStyle name="40% - Accent5 2 2 4 2 2 2 3" xfId="25515" xr:uid="{00000000-0005-0000-0000-0000EB630000}"/>
    <cellStyle name="40% - Accent5 2 2 4 2 2 2_OATT calc" xfId="25516" xr:uid="{00000000-0005-0000-0000-0000EC630000}"/>
    <cellStyle name="40% - Accent5 2 2 4 2 2 3" xfId="25517" xr:uid="{00000000-0005-0000-0000-0000ED630000}"/>
    <cellStyle name="40% - Accent5 2 2 4 2 2 4" xfId="25518" xr:uid="{00000000-0005-0000-0000-0000EE630000}"/>
    <cellStyle name="40% - Accent5 2 2 4 2 2 5" xfId="25519" xr:uid="{00000000-0005-0000-0000-0000EF630000}"/>
    <cellStyle name="40% - Accent5 2 2 4 2 2_OATT calc" xfId="25520" xr:uid="{00000000-0005-0000-0000-0000F0630000}"/>
    <cellStyle name="40% - Accent5 2 2 4 2 3" xfId="25521" xr:uid="{00000000-0005-0000-0000-0000F1630000}"/>
    <cellStyle name="40% - Accent5 2 2 4 2 3 2" xfId="25522" xr:uid="{00000000-0005-0000-0000-0000F2630000}"/>
    <cellStyle name="40% - Accent5 2 2 4 2 3 2 2" xfId="25523" xr:uid="{00000000-0005-0000-0000-0000F3630000}"/>
    <cellStyle name="40% - Accent5 2 2 4 2 3 2 3" xfId="25524" xr:uid="{00000000-0005-0000-0000-0000F4630000}"/>
    <cellStyle name="40% - Accent5 2 2 4 2 3 2_OATT calc" xfId="25525" xr:uid="{00000000-0005-0000-0000-0000F5630000}"/>
    <cellStyle name="40% - Accent5 2 2 4 2 3 3" xfId="25526" xr:uid="{00000000-0005-0000-0000-0000F6630000}"/>
    <cellStyle name="40% - Accent5 2 2 4 2 3 4" xfId="25527" xr:uid="{00000000-0005-0000-0000-0000F7630000}"/>
    <cellStyle name="40% - Accent5 2 2 4 2 3_OATT calc" xfId="25528" xr:uid="{00000000-0005-0000-0000-0000F8630000}"/>
    <cellStyle name="40% - Accent5 2 2 4 2 4" xfId="25529" xr:uid="{00000000-0005-0000-0000-0000F9630000}"/>
    <cellStyle name="40% - Accent5 2 2 4 2 4 2" xfId="25530" xr:uid="{00000000-0005-0000-0000-0000FA630000}"/>
    <cellStyle name="40% - Accent5 2 2 4 2 4 3" xfId="25531" xr:uid="{00000000-0005-0000-0000-0000FB630000}"/>
    <cellStyle name="40% - Accent5 2 2 4 2 4_OATT calc" xfId="25532" xr:uid="{00000000-0005-0000-0000-0000FC630000}"/>
    <cellStyle name="40% - Accent5 2 2 4 2 5" xfId="25533" xr:uid="{00000000-0005-0000-0000-0000FD630000}"/>
    <cellStyle name="40% - Accent5 2 2 4 2 6" xfId="25534" xr:uid="{00000000-0005-0000-0000-0000FE630000}"/>
    <cellStyle name="40% - Accent5 2 2 4 2 7" xfId="25535" xr:uid="{00000000-0005-0000-0000-0000FF630000}"/>
    <cellStyle name="40% - Accent5 2 2 4 2 8" xfId="25536" xr:uid="{00000000-0005-0000-0000-000000640000}"/>
    <cellStyle name="40% - Accent5 2 2 4 2 9" xfId="25537" xr:uid="{00000000-0005-0000-0000-000001640000}"/>
    <cellStyle name="40% - Accent5 2 2 4 2_OATT calc" xfId="25538" xr:uid="{00000000-0005-0000-0000-000002640000}"/>
    <cellStyle name="40% - Accent5 2 2 4 3" xfId="25539" xr:uid="{00000000-0005-0000-0000-000003640000}"/>
    <cellStyle name="40% - Accent5 2 2 4 3 2" xfId="25540" xr:uid="{00000000-0005-0000-0000-000004640000}"/>
    <cellStyle name="40% - Accent5 2 2 4 3 2 2" xfId="25541" xr:uid="{00000000-0005-0000-0000-000005640000}"/>
    <cellStyle name="40% - Accent5 2 2 4 3 2 3" xfId="25542" xr:uid="{00000000-0005-0000-0000-000006640000}"/>
    <cellStyle name="40% - Accent5 2 2 4 3 2_OATT calc" xfId="25543" xr:uid="{00000000-0005-0000-0000-000007640000}"/>
    <cellStyle name="40% - Accent5 2 2 4 3 3" xfId="25544" xr:uid="{00000000-0005-0000-0000-000008640000}"/>
    <cellStyle name="40% - Accent5 2 2 4 3 4" xfId="25545" xr:uid="{00000000-0005-0000-0000-000009640000}"/>
    <cellStyle name="40% - Accent5 2 2 4 3 5" xfId="25546" xr:uid="{00000000-0005-0000-0000-00000A640000}"/>
    <cellStyle name="40% - Accent5 2 2 4 3_OATT calc" xfId="25547" xr:uid="{00000000-0005-0000-0000-00000B640000}"/>
    <cellStyle name="40% - Accent5 2 2 4 4" xfId="25548" xr:uid="{00000000-0005-0000-0000-00000C640000}"/>
    <cellStyle name="40% - Accent5 2 2 4 4 2" xfId="25549" xr:uid="{00000000-0005-0000-0000-00000D640000}"/>
    <cellStyle name="40% - Accent5 2 2 4 4 2 2" xfId="25550" xr:uid="{00000000-0005-0000-0000-00000E640000}"/>
    <cellStyle name="40% - Accent5 2 2 4 4 2 3" xfId="25551" xr:uid="{00000000-0005-0000-0000-00000F640000}"/>
    <cellStyle name="40% - Accent5 2 2 4 4 2_OATT calc" xfId="25552" xr:uid="{00000000-0005-0000-0000-000010640000}"/>
    <cellStyle name="40% - Accent5 2 2 4 4 3" xfId="25553" xr:uid="{00000000-0005-0000-0000-000011640000}"/>
    <cellStyle name="40% - Accent5 2 2 4 4 4" xfId="25554" xr:uid="{00000000-0005-0000-0000-000012640000}"/>
    <cellStyle name="40% - Accent5 2 2 4 4_OATT calc" xfId="25555" xr:uid="{00000000-0005-0000-0000-000013640000}"/>
    <cellStyle name="40% - Accent5 2 2 4 5" xfId="25556" xr:uid="{00000000-0005-0000-0000-000014640000}"/>
    <cellStyle name="40% - Accent5 2 2 4 5 2" xfId="25557" xr:uid="{00000000-0005-0000-0000-000015640000}"/>
    <cellStyle name="40% - Accent5 2 2 4 5 3" xfId="25558" xr:uid="{00000000-0005-0000-0000-000016640000}"/>
    <cellStyle name="40% - Accent5 2 2 4 5_OATT calc" xfId="25559" xr:uid="{00000000-0005-0000-0000-000017640000}"/>
    <cellStyle name="40% - Accent5 2 2 4 6" xfId="25560" xr:uid="{00000000-0005-0000-0000-000018640000}"/>
    <cellStyle name="40% - Accent5 2 2 4 7" xfId="25561" xr:uid="{00000000-0005-0000-0000-000019640000}"/>
    <cellStyle name="40% - Accent5 2 2 4 8" xfId="25562" xr:uid="{00000000-0005-0000-0000-00001A640000}"/>
    <cellStyle name="40% - Accent5 2 2 4 9" xfId="25563" xr:uid="{00000000-0005-0000-0000-00001B640000}"/>
    <cellStyle name="40% - Accent5 2 2 4_OATT calc" xfId="25564" xr:uid="{00000000-0005-0000-0000-00001C640000}"/>
    <cellStyle name="40% - Accent5 2 2 5" xfId="25565" xr:uid="{00000000-0005-0000-0000-00001D640000}"/>
    <cellStyle name="40% - Accent5 2 2 5 10" xfId="25566" xr:uid="{00000000-0005-0000-0000-00001E640000}"/>
    <cellStyle name="40% - Accent5 2 2 5 11" xfId="25567" xr:uid="{00000000-0005-0000-0000-00001F640000}"/>
    <cellStyle name="40% - Accent5 2 2 5 2" xfId="25568" xr:uid="{00000000-0005-0000-0000-000020640000}"/>
    <cellStyle name="40% - Accent5 2 2 5 2 2" xfId="25569" xr:uid="{00000000-0005-0000-0000-000021640000}"/>
    <cellStyle name="40% - Accent5 2 2 5 2 2 2" xfId="25570" xr:uid="{00000000-0005-0000-0000-000022640000}"/>
    <cellStyle name="40% - Accent5 2 2 5 2 2 3" xfId="25571" xr:uid="{00000000-0005-0000-0000-000023640000}"/>
    <cellStyle name="40% - Accent5 2 2 5 2 2_OATT calc" xfId="25572" xr:uid="{00000000-0005-0000-0000-000024640000}"/>
    <cellStyle name="40% - Accent5 2 2 5 2 3" xfId="25573" xr:uid="{00000000-0005-0000-0000-000025640000}"/>
    <cellStyle name="40% - Accent5 2 2 5 2 4" xfId="25574" xr:uid="{00000000-0005-0000-0000-000026640000}"/>
    <cellStyle name="40% - Accent5 2 2 5 2 5" xfId="25575" xr:uid="{00000000-0005-0000-0000-000027640000}"/>
    <cellStyle name="40% - Accent5 2 2 5 2_OATT calc" xfId="25576" xr:uid="{00000000-0005-0000-0000-000028640000}"/>
    <cellStyle name="40% - Accent5 2 2 5 3" xfId="25577" xr:uid="{00000000-0005-0000-0000-000029640000}"/>
    <cellStyle name="40% - Accent5 2 2 5 3 2" xfId="25578" xr:uid="{00000000-0005-0000-0000-00002A640000}"/>
    <cellStyle name="40% - Accent5 2 2 5 3 2 2" xfId="25579" xr:uid="{00000000-0005-0000-0000-00002B640000}"/>
    <cellStyle name="40% - Accent5 2 2 5 3 2 3" xfId="25580" xr:uid="{00000000-0005-0000-0000-00002C640000}"/>
    <cellStyle name="40% - Accent5 2 2 5 3 2_OATT calc" xfId="25581" xr:uid="{00000000-0005-0000-0000-00002D640000}"/>
    <cellStyle name="40% - Accent5 2 2 5 3 3" xfId="25582" xr:uid="{00000000-0005-0000-0000-00002E640000}"/>
    <cellStyle name="40% - Accent5 2 2 5 3 4" xfId="25583" xr:uid="{00000000-0005-0000-0000-00002F640000}"/>
    <cellStyle name="40% - Accent5 2 2 5 3_OATT calc" xfId="25584" xr:uid="{00000000-0005-0000-0000-000030640000}"/>
    <cellStyle name="40% - Accent5 2 2 5 4" xfId="25585" xr:uid="{00000000-0005-0000-0000-000031640000}"/>
    <cellStyle name="40% - Accent5 2 2 5 4 2" xfId="25586" xr:uid="{00000000-0005-0000-0000-000032640000}"/>
    <cellStyle name="40% - Accent5 2 2 5 4 3" xfId="25587" xr:uid="{00000000-0005-0000-0000-000033640000}"/>
    <cellStyle name="40% - Accent5 2 2 5 4_OATT calc" xfId="25588" xr:uid="{00000000-0005-0000-0000-000034640000}"/>
    <cellStyle name="40% - Accent5 2 2 5 5" xfId="25589" xr:uid="{00000000-0005-0000-0000-000035640000}"/>
    <cellStyle name="40% - Accent5 2 2 5 6" xfId="25590" xr:uid="{00000000-0005-0000-0000-000036640000}"/>
    <cellStyle name="40% - Accent5 2 2 5 7" xfId="25591" xr:uid="{00000000-0005-0000-0000-000037640000}"/>
    <cellStyle name="40% - Accent5 2 2 5 8" xfId="25592" xr:uid="{00000000-0005-0000-0000-000038640000}"/>
    <cellStyle name="40% - Accent5 2 2 5 9" xfId="25593" xr:uid="{00000000-0005-0000-0000-000039640000}"/>
    <cellStyle name="40% - Accent5 2 2 5_OATT calc" xfId="25594" xr:uid="{00000000-0005-0000-0000-00003A640000}"/>
    <cellStyle name="40% - Accent5 2 2 6" xfId="25595" xr:uid="{00000000-0005-0000-0000-00003B640000}"/>
    <cellStyle name="40% - Accent5 2 2 6 2" xfId="25596" xr:uid="{00000000-0005-0000-0000-00003C640000}"/>
    <cellStyle name="40% - Accent5 2 2 6 2 2" xfId="25597" xr:uid="{00000000-0005-0000-0000-00003D640000}"/>
    <cellStyle name="40% - Accent5 2 2 6 2 3" xfId="25598" xr:uid="{00000000-0005-0000-0000-00003E640000}"/>
    <cellStyle name="40% - Accent5 2 2 6 2_OATT calc" xfId="25599" xr:uid="{00000000-0005-0000-0000-00003F640000}"/>
    <cellStyle name="40% - Accent5 2 2 6 3" xfId="25600" xr:uid="{00000000-0005-0000-0000-000040640000}"/>
    <cellStyle name="40% - Accent5 2 2 6 4" xfId="25601" xr:uid="{00000000-0005-0000-0000-000041640000}"/>
    <cellStyle name="40% - Accent5 2 2 6 5" xfId="25602" xr:uid="{00000000-0005-0000-0000-000042640000}"/>
    <cellStyle name="40% - Accent5 2 2 6_OATT calc" xfId="25603" xr:uid="{00000000-0005-0000-0000-000043640000}"/>
    <cellStyle name="40% - Accent5 2 2 7" xfId="25604" xr:uid="{00000000-0005-0000-0000-000044640000}"/>
    <cellStyle name="40% - Accent5 2 2 7 2" xfId="25605" xr:uid="{00000000-0005-0000-0000-000045640000}"/>
    <cellStyle name="40% - Accent5 2 2 7 2 2" xfId="25606" xr:uid="{00000000-0005-0000-0000-000046640000}"/>
    <cellStyle name="40% - Accent5 2 2 7 2 3" xfId="25607" xr:uid="{00000000-0005-0000-0000-000047640000}"/>
    <cellStyle name="40% - Accent5 2 2 7 2_OATT calc" xfId="25608" xr:uid="{00000000-0005-0000-0000-000048640000}"/>
    <cellStyle name="40% - Accent5 2 2 7 3" xfId="25609" xr:uid="{00000000-0005-0000-0000-000049640000}"/>
    <cellStyle name="40% - Accent5 2 2 7 4" xfId="25610" xr:uid="{00000000-0005-0000-0000-00004A640000}"/>
    <cellStyle name="40% - Accent5 2 2 7_OATT calc" xfId="25611" xr:uid="{00000000-0005-0000-0000-00004B640000}"/>
    <cellStyle name="40% - Accent5 2 2 8" xfId="25612" xr:uid="{00000000-0005-0000-0000-00004C640000}"/>
    <cellStyle name="40% - Accent5 2 2 8 2" xfId="25613" xr:uid="{00000000-0005-0000-0000-00004D640000}"/>
    <cellStyle name="40% - Accent5 2 2 8 2 2" xfId="25614" xr:uid="{00000000-0005-0000-0000-00004E640000}"/>
    <cellStyle name="40% - Accent5 2 2 8 2 3" xfId="25615" xr:uid="{00000000-0005-0000-0000-00004F640000}"/>
    <cellStyle name="40% - Accent5 2 2 8 2_OATT calc" xfId="25616" xr:uid="{00000000-0005-0000-0000-000050640000}"/>
    <cellStyle name="40% - Accent5 2 2 8 3" xfId="25617" xr:uid="{00000000-0005-0000-0000-000051640000}"/>
    <cellStyle name="40% - Accent5 2 2 8 4" xfId="25618" xr:uid="{00000000-0005-0000-0000-000052640000}"/>
    <cellStyle name="40% - Accent5 2 2 8_OATT calc" xfId="25619" xr:uid="{00000000-0005-0000-0000-000053640000}"/>
    <cellStyle name="40% - Accent5 2 2 9" xfId="25620" xr:uid="{00000000-0005-0000-0000-000054640000}"/>
    <cellStyle name="40% - Accent5 2 2 9 2" xfId="25621" xr:uid="{00000000-0005-0000-0000-000055640000}"/>
    <cellStyle name="40% - Accent5 2 2 9 3" xfId="25622" xr:uid="{00000000-0005-0000-0000-000056640000}"/>
    <cellStyle name="40% - Accent5 2 2 9_OATT calc" xfId="25623" xr:uid="{00000000-0005-0000-0000-000057640000}"/>
    <cellStyle name="40% - Accent5 2 2_OATT calc" xfId="25624" xr:uid="{00000000-0005-0000-0000-000058640000}"/>
    <cellStyle name="40% - Accent5 2 3" xfId="25625" xr:uid="{00000000-0005-0000-0000-000059640000}"/>
    <cellStyle name="40% - Accent5 2 3 2" xfId="25626" xr:uid="{00000000-0005-0000-0000-00005A640000}"/>
    <cellStyle name="40% - Accent5 2 3_OATT calc" xfId="25627" xr:uid="{00000000-0005-0000-0000-00005B640000}"/>
    <cellStyle name="40% - Accent5 2 4" xfId="25628" xr:uid="{00000000-0005-0000-0000-00005C640000}"/>
    <cellStyle name="40% - Accent5 2 4 10" xfId="25629" xr:uid="{00000000-0005-0000-0000-00005D640000}"/>
    <cellStyle name="40% - Accent5 2 4 11" xfId="25630" xr:uid="{00000000-0005-0000-0000-00005E640000}"/>
    <cellStyle name="40% - Accent5 2 4 12" xfId="25631" xr:uid="{00000000-0005-0000-0000-00005F640000}"/>
    <cellStyle name="40% - Accent5 2 4 2" xfId="25632" xr:uid="{00000000-0005-0000-0000-000060640000}"/>
    <cellStyle name="40% - Accent5 2 4 2 10" xfId="25633" xr:uid="{00000000-0005-0000-0000-000061640000}"/>
    <cellStyle name="40% - Accent5 2 4 2 11" xfId="25634" xr:uid="{00000000-0005-0000-0000-000062640000}"/>
    <cellStyle name="40% - Accent5 2 4 2 2" xfId="25635" xr:uid="{00000000-0005-0000-0000-000063640000}"/>
    <cellStyle name="40% - Accent5 2 4 2 2 10" xfId="25636" xr:uid="{00000000-0005-0000-0000-000064640000}"/>
    <cellStyle name="40% - Accent5 2 4 2 2 11" xfId="25637" xr:uid="{00000000-0005-0000-0000-000065640000}"/>
    <cellStyle name="40% - Accent5 2 4 2 2 2" xfId="25638" xr:uid="{00000000-0005-0000-0000-000066640000}"/>
    <cellStyle name="40% - Accent5 2 4 2 2 2 2" xfId="25639" xr:uid="{00000000-0005-0000-0000-000067640000}"/>
    <cellStyle name="40% - Accent5 2 4 2 2 2 2 2" xfId="25640" xr:uid="{00000000-0005-0000-0000-000068640000}"/>
    <cellStyle name="40% - Accent5 2 4 2 2 2 2 3" xfId="25641" xr:uid="{00000000-0005-0000-0000-000069640000}"/>
    <cellStyle name="40% - Accent5 2 4 2 2 2 2_OATT calc" xfId="25642" xr:uid="{00000000-0005-0000-0000-00006A640000}"/>
    <cellStyle name="40% - Accent5 2 4 2 2 2 3" xfId="25643" xr:uid="{00000000-0005-0000-0000-00006B640000}"/>
    <cellStyle name="40% - Accent5 2 4 2 2 2 4" xfId="25644" xr:uid="{00000000-0005-0000-0000-00006C640000}"/>
    <cellStyle name="40% - Accent5 2 4 2 2 2 5" xfId="25645" xr:uid="{00000000-0005-0000-0000-00006D640000}"/>
    <cellStyle name="40% - Accent5 2 4 2 2 2_OATT calc" xfId="25646" xr:uid="{00000000-0005-0000-0000-00006E640000}"/>
    <cellStyle name="40% - Accent5 2 4 2 2 3" xfId="25647" xr:uid="{00000000-0005-0000-0000-00006F640000}"/>
    <cellStyle name="40% - Accent5 2 4 2 2 3 2" xfId="25648" xr:uid="{00000000-0005-0000-0000-000070640000}"/>
    <cellStyle name="40% - Accent5 2 4 2 2 3 2 2" xfId="25649" xr:uid="{00000000-0005-0000-0000-000071640000}"/>
    <cellStyle name="40% - Accent5 2 4 2 2 3 2 3" xfId="25650" xr:uid="{00000000-0005-0000-0000-000072640000}"/>
    <cellStyle name="40% - Accent5 2 4 2 2 3 2_OATT calc" xfId="25651" xr:uid="{00000000-0005-0000-0000-000073640000}"/>
    <cellStyle name="40% - Accent5 2 4 2 2 3 3" xfId="25652" xr:uid="{00000000-0005-0000-0000-000074640000}"/>
    <cellStyle name="40% - Accent5 2 4 2 2 3 4" xfId="25653" xr:uid="{00000000-0005-0000-0000-000075640000}"/>
    <cellStyle name="40% - Accent5 2 4 2 2 3_OATT calc" xfId="25654" xr:uid="{00000000-0005-0000-0000-000076640000}"/>
    <cellStyle name="40% - Accent5 2 4 2 2 4" xfId="25655" xr:uid="{00000000-0005-0000-0000-000077640000}"/>
    <cellStyle name="40% - Accent5 2 4 2 2 4 2" xfId="25656" xr:uid="{00000000-0005-0000-0000-000078640000}"/>
    <cellStyle name="40% - Accent5 2 4 2 2 4 3" xfId="25657" xr:uid="{00000000-0005-0000-0000-000079640000}"/>
    <cellStyle name="40% - Accent5 2 4 2 2 4_OATT calc" xfId="25658" xr:uid="{00000000-0005-0000-0000-00007A640000}"/>
    <cellStyle name="40% - Accent5 2 4 2 2 5" xfId="25659" xr:uid="{00000000-0005-0000-0000-00007B640000}"/>
    <cellStyle name="40% - Accent5 2 4 2 2 6" xfId="25660" xr:uid="{00000000-0005-0000-0000-00007C640000}"/>
    <cellStyle name="40% - Accent5 2 4 2 2 7" xfId="25661" xr:uid="{00000000-0005-0000-0000-00007D640000}"/>
    <cellStyle name="40% - Accent5 2 4 2 2 8" xfId="25662" xr:uid="{00000000-0005-0000-0000-00007E640000}"/>
    <cellStyle name="40% - Accent5 2 4 2 2 9" xfId="25663" xr:uid="{00000000-0005-0000-0000-00007F640000}"/>
    <cellStyle name="40% - Accent5 2 4 2 2_OATT calc" xfId="25664" xr:uid="{00000000-0005-0000-0000-000080640000}"/>
    <cellStyle name="40% - Accent5 2 4 2 3" xfId="25665" xr:uid="{00000000-0005-0000-0000-000081640000}"/>
    <cellStyle name="40% - Accent5 2 4 2 3 2" xfId="25666" xr:uid="{00000000-0005-0000-0000-000082640000}"/>
    <cellStyle name="40% - Accent5 2 4 2 3 2 2" xfId="25667" xr:uid="{00000000-0005-0000-0000-000083640000}"/>
    <cellStyle name="40% - Accent5 2 4 2 3 2 3" xfId="25668" xr:uid="{00000000-0005-0000-0000-000084640000}"/>
    <cellStyle name="40% - Accent5 2 4 2 3 2_OATT calc" xfId="25669" xr:uid="{00000000-0005-0000-0000-000085640000}"/>
    <cellStyle name="40% - Accent5 2 4 2 3 3" xfId="25670" xr:uid="{00000000-0005-0000-0000-000086640000}"/>
    <cellStyle name="40% - Accent5 2 4 2 3 4" xfId="25671" xr:uid="{00000000-0005-0000-0000-000087640000}"/>
    <cellStyle name="40% - Accent5 2 4 2 3 5" xfId="25672" xr:uid="{00000000-0005-0000-0000-000088640000}"/>
    <cellStyle name="40% - Accent5 2 4 2 3_OATT calc" xfId="25673" xr:uid="{00000000-0005-0000-0000-000089640000}"/>
    <cellStyle name="40% - Accent5 2 4 2 4" xfId="25674" xr:uid="{00000000-0005-0000-0000-00008A640000}"/>
    <cellStyle name="40% - Accent5 2 4 2 4 2" xfId="25675" xr:uid="{00000000-0005-0000-0000-00008B640000}"/>
    <cellStyle name="40% - Accent5 2 4 2 4 2 2" xfId="25676" xr:uid="{00000000-0005-0000-0000-00008C640000}"/>
    <cellStyle name="40% - Accent5 2 4 2 4 2 3" xfId="25677" xr:uid="{00000000-0005-0000-0000-00008D640000}"/>
    <cellStyle name="40% - Accent5 2 4 2 4 2_OATT calc" xfId="25678" xr:uid="{00000000-0005-0000-0000-00008E640000}"/>
    <cellStyle name="40% - Accent5 2 4 2 4 3" xfId="25679" xr:uid="{00000000-0005-0000-0000-00008F640000}"/>
    <cellStyle name="40% - Accent5 2 4 2 4 4" xfId="25680" xr:uid="{00000000-0005-0000-0000-000090640000}"/>
    <cellStyle name="40% - Accent5 2 4 2 4_OATT calc" xfId="25681" xr:uid="{00000000-0005-0000-0000-000091640000}"/>
    <cellStyle name="40% - Accent5 2 4 2 5" xfId="25682" xr:uid="{00000000-0005-0000-0000-000092640000}"/>
    <cellStyle name="40% - Accent5 2 4 2 5 2" xfId="25683" xr:uid="{00000000-0005-0000-0000-000093640000}"/>
    <cellStyle name="40% - Accent5 2 4 2 5 3" xfId="25684" xr:uid="{00000000-0005-0000-0000-000094640000}"/>
    <cellStyle name="40% - Accent5 2 4 2 5_OATT calc" xfId="25685" xr:uid="{00000000-0005-0000-0000-000095640000}"/>
    <cellStyle name="40% - Accent5 2 4 2 6" xfId="25686" xr:uid="{00000000-0005-0000-0000-000096640000}"/>
    <cellStyle name="40% - Accent5 2 4 2 7" xfId="25687" xr:uid="{00000000-0005-0000-0000-000097640000}"/>
    <cellStyle name="40% - Accent5 2 4 2 8" xfId="25688" xr:uid="{00000000-0005-0000-0000-000098640000}"/>
    <cellStyle name="40% - Accent5 2 4 2 9" xfId="25689" xr:uid="{00000000-0005-0000-0000-000099640000}"/>
    <cellStyle name="40% - Accent5 2 4 2_OATT calc" xfId="25690" xr:uid="{00000000-0005-0000-0000-00009A640000}"/>
    <cellStyle name="40% - Accent5 2 4 3" xfId="25691" xr:uid="{00000000-0005-0000-0000-00009B640000}"/>
    <cellStyle name="40% - Accent5 2 4 3 10" xfId="25692" xr:uid="{00000000-0005-0000-0000-00009C640000}"/>
    <cellStyle name="40% - Accent5 2 4 3 11" xfId="25693" xr:uid="{00000000-0005-0000-0000-00009D640000}"/>
    <cellStyle name="40% - Accent5 2 4 3 2" xfId="25694" xr:uid="{00000000-0005-0000-0000-00009E640000}"/>
    <cellStyle name="40% - Accent5 2 4 3 2 2" xfId="25695" xr:uid="{00000000-0005-0000-0000-00009F640000}"/>
    <cellStyle name="40% - Accent5 2 4 3 2 2 2" xfId="25696" xr:uid="{00000000-0005-0000-0000-0000A0640000}"/>
    <cellStyle name="40% - Accent5 2 4 3 2 2 3" xfId="25697" xr:uid="{00000000-0005-0000-0000-0000A1640000}"/>
    <cellStyle name="40% - Accent5 2 4 3 2 2_OATT calc" xfId="25698" xr:uid="{00000000-0005-0000-0000-0000A2640000}"/>
    <cellStyle name="40% - Accent5 2 4 3 2 3" xfId="25699" xr:uid="{00000000-0005-0000-0000-0000A3640000}"/>
    <cellStyle name="40% - Accent5 2 4 3 2 4" xfId="25700" xr:uid="{00000000-0005-0000-0000-0000A4640000}"/>
    <cellStyle name="40% - Accent5 2 4 3 2 5" xfId="25701" xr:uid="{00000000-0005-0000-0000-0000A5640000}"/>
    <cellStyle name="40% - Accent5 2 4 3 2_OATT calc" xfId="25702" xr:uid="{00000000-0005-0000-0000-0000A6640000}"/>
    <cellStyle name="40% - Accent5 2 4 3 3" xfId="25703" xr:uid="{00000000-0005-0000-0000-0000A7640000}"/>
    <cellStyle name="40% - Accent5 2 4 3 3 2" xfId="25704" xr:uid="{00000000-0005-0000-0000-0000A8640000}"/>
    <cellStyle name="40% - Accent5 2 4 3 3 2 2" xfId="25705" xr:uid="{00000000-0005-0000-0000-0000A9640000}"/>
    <cellStyle name="40% - Accent5 2 4 3 3 2 3" xfId="25706" xr:uid="{00000000-0005-0000-0000-0000AA640000}"/>
    <cellStyle name="40% - Accent5 2 4 3 3 2_OATT calc" xfId="25707" xr:uid="{00000000-0005-0000-0000-0000AB640000}"/>
    <cellStyle name="40% - Accent5 2 4 3 3 3" xfId="25708" xr:uid="{00000000-0005-0000-0000-0000AC640000}"/>
    <cellStyle name="40% - Accent5 2 4 3 3 4" xfId="25709" xr:uid="{00000000-0005-0000-0000-0000AD640000}"/>
    <cellStyle name="40% - Accent5 2 4 3 3_OATT calc" xfId="25710" xr:uid="{00000000-0005-0000-0000-0000AE640000}"/>
    <cellStyle name="40% - Accent5 2 4 3 4" xfId="25711" xr:uid="{00000000-0005-0000-0000-0000AF640000}"/>
    <cellStyle name="40% - Accent5 2 4 3 4 2" xfId="25712" xr:uid="{00000000-0005-0000-0000-0000B0640000}"/>
    <cellStyle name="40% - Accent5 2 4 3 4 3" xfId="25713" xr:uid="{00000000-0005-0000-0000-0000B1640000}"/>
    <cellStyle name="40% - Accent5 2 4 3 4_OATT calc" xfId="25714" xr:uid="{00000000-0005-0000-0000-0000B2640000}"/>
    <cellStyle name="40% - Accent5 2 4 3 5" xfId="25715" xr:uid="{00000000-0005-0000-0000-0000B3640000}"/>
    <cellStyle name="40% - Accent5 2 4 3 6" xfId="25716" xr:uid="{00000000-0005-0000-0000-0000B4640000}"/>
    <cellStyle name="40% - Accent5 2 4 3 7" xfId="25717" xr:uid="{00000000-0005-0000-0000-0000B5640000}"/>
    <cellStyle name="40% - Accent5 2 4 3 8" xfId="25718" xr:uid="{00000000-0005-0000-0000-0000B6640000}"/>
    <cellStyle name="40% - Accent5 2 4 3 9" xfId="25719" xr:uid="{00000000-0005-0000-0000-0000B7640000}"/>
    <cellStyle name="40% - Accent5 2 4 3_OATT calc" xfId="25720" xr:uid="{00000000-0005-0000-0000-0000B8640000}"/>
    <cellStyle name="40% - Accent5 2 4 4" xfId="25721" xr:uid="{00000000-0005-0000-0000-0000B9640000}"/>
    <cellStyle name="40% - Accent5 2 4 4 2" xfId="25722" xr:uid="{00000000-0005-0000-0000-0000BA640000}"/>
    <cellStyle name="40% - Accent5 2 4 4 2 2" xfId="25723" xr:uid="{00000000-0005-0000-0000-0000BB640000}"/>
    <cellStyle name="40% - Accent5 2 4 4 2 3" xfId="25724" xr:uid="{00000000-0005-0000-0000-0000BC640000}"/>
    <cellStyle name="40% - Accent5 2 4 4 2_OATT calc" xfId="25725" xr:uid="{00000000-0005-0000-0000-0000BD640000}"/>
    <cellStyle name="40% - Accent5 2 4 4 3" xfId="25726" xr:uid="{00000000-0005-0000-0000-0000BE640000}"/>
    <cellStyle name="40% - Accent5 2 4 4 4" xfId="25727" xr:uid="{00000000-0005-0000-0000-0000BF640000}"/>
    <cellStyle name="40% - Accent5 2 4 4 5" xfId="25728" xr:uid="{00000000-0005-0000-0000-0000C0640000}"/>
    <cellStyle name="40% - Accent5 2 4 4_OATT calc" xfId="25729" xr:uid="{00000000-0005-0000-0000-0000C1640000}"/>
    <cellStyle name="40% - Accent5 2 4 5" xfId="25730" xr:uid="{00000000-0005-0000-0000-0000C2640000}"/>
    <cellStyle name="40% - Accent5 2 4 5 2" xfId="25731" xr:uid="{00000000-0005-0000-0000-0000C3640000}"/>
    <cellStyle name="40% - Accent5 2 4 5 2 2" xfId="25732" xr:uid="{00000000-0005-0000-0000-0000C4640000}"/>
    <cellStyle name="40% - Accent5 2 4 5 2 3" xfId="25733" xr:uid="{00000000-0005-0000-0000-0000C5640000}"/>
    <cellStyle name="40% - Accent5 2 4 5 2_OATT calc" xfId="25734" xr:uid="{00000000-0005-0000-0000-0000C6640000}"/>
    <cellStyle name="40% - Accent5 2 4 5 3" xfId="25735" xr:uid="{00000000-0005-0000-0000-0000C7640000}"/>
    <cellStyle name="40% - Accent5 2 4 5 4" xfId="25736" xr:uid="{00000000-0005-0000-0000-0000C8640000}"/>
    <cellStyle name="40% - Accent5 2 4 5_OATT calc" xfId="25737" xr:uid="{00000000-0005-0000-0000-0000C9640000}"/>
    <cellStyle name="40% - Accent5 2 4 6" xfId="25738" xr:uid="{00000000-0005-0000-0000-0000CA640000}"/>
    <cellStyle name="40% - Accent5 2 4 6 2" xfId="25739" xr:uid="{00000000-0005-0000-0000-0000CB640000}"/>
    <cellStyle name="40% - Accent5 2 4 6 3" xfId="25740" xr:uid="{00000000-0005-0000-0000-0000CC640000}"/>
    <cellStyle name="40% - Accent5 2 4 6_OATT calc" xfId="25741" xr:uid="{00000000-0005-0000-0000-0000CD640000}"/>
    <cellStyle name="40% - Accent5 2 4 7" xfId="25742" xr:uid="{00000000-0005-0000-0000-0000CE640000}"/>
    <cellStyle name="40% - Accent5 2 4 8" xfId="25743" xr:uid="{00000000-0005-0000-0000-0000CF640000}"/>
    <cellStyle name="40% - Accent5 2 4 9" xfId="25744" xr:uid="{00000000-0005-0000-0000-0000D0640000}"/>
    <cellStyle name="40% - Accent5 2 4_OATT calc" xfId="25745" xr:uid="{00000000-0005-0000-0000-0000D1640000}"/>
    <cellStyle name="40% - Accent5 2 5" xfId="25746" xr:uid="{00000000-0005-0000-0000-0000D2640000}"/>
    <cellStyle name="40% - Accent5 2 5 2" xfId="25747" xr:uid="{00000000-0005-0000-0000-0000D3640000}"/>
    <cellStyle name="40% - Accent5 2 5 2 2" xfId="25748" xr:uid="{00000000-0005-0000-0000-0000D4640000}"/>
    <cellStyle name="40% - Accent5 2 5 2 3" xfId="25749" xr:uid="{00000000-0005-0000-0000-0000D5640000}"/>
    <cellStyle name="40% - Accent5 2 5 2_OATT calc" xfId="25750" xr:uid="{00000000-0005-0000-0000-0000D6640000}"/>
    <cellStyle name="40% - Accent5 2 5 3" xfId="25751" xr:uid="{00000000-0005-0000-0000-0000D7640000}"/>
    <cellStyle name="40% - Accent5 2 5 4" xfId="25752" xr:uid="{00000000-0005-0000-0000-0000D8640000}"/>
    <cellStyle name="40% - Accent5 2 5 5" xfId="25753" xr:uid="{00000000-0005-0000-0000-0000D9640000}"/>
    <cellStyle name="40% - Accent5 2 5_OATT calc" xfId="25754" xr:uid="{00000000-0005-0000-0000-0000DA640000}"/>
    <cellStyle name="40% - Accent5 2 6" xfId="25755" xr:uid="{00000000-0005-0000-0000-0000DB640000}"/>
    <cellStyle name="40% - Accent5 2 6 2" xfId="25756" xr:uid="{00000000-0005-0000-0000-0000DC640000}"/>
    <cellStyle name="40% - Accent5 2 6 2 2" xfId="25757" xr:uid="{00000000-0005-0000-0000-0000DD640000}"/>
    <cellStyle name="40% - Accent5 2 6 2 3" xfId="25758" xr:uid="{00000000-0005-0000-0000-0000DE640000}"/>
    <cellStyle name="40% - Accent5 2 6 2_OATT calc" xfId="25759" xr:uid="{00000000-0005-0000-0000-0000DF640000}"/>
    <cellStyle name="40% - Accent5 2 6 3" xfId="25760" xr:uid="{00000000-0005-0000-0000-0000E0640000}"/>
    <cellStyle name="40% - Accent5 2 6 4" xfId="25761" xr:uid="{00000000-0005-0000-0000-0000E1640000}"/>
    <cellStyle name="40% - Accent5 2 6_OATT calc" xfId="25762" xr:uid="{00000000-0005-0000-0000-0000E2640000}"/>
    <cellStyle name="40% - Accent5 2 7" xfId="25763" xr:uid="{00000000-0005-0000-0000-0000E3640000}"/>
    <cellStyle name="40% - Accent5 2 7 2" xfId="25764" xr:uid="{00000000-0005-0000-0000-0000E4640000}"/>
    <cellStyle name="40% - Accent5 2 7 3" xfId="25765" xr:uid="{00000000-0005-0000-0000-0000E5640000}"/>
    <cellStyle name="40% - Accent5 2 7_OATT calc" xfId="25766" xr:uid="{00000000-0005-0000-0000-0000E6640000}"/>
    <cellStyle name="40% - Accent5 2 8" xfId="25767" xr:uid="{00000000-0005-0000-0000-0000E7640000}"/>
    <cellStyle name="40% - Accent5 2 9" xfId="25768" xr:uid="{00000000-0005-0000-0000-0000E8640000}"/>
    <cellStyle name="40% - Accent5 2_OATT calc" xfId="25769" xr:uid="{00000000-0005-0000-0000-0000E9640000}"/>
    <cellStyle name="40% - Accent5 20" xfId="25770" xr:uid="{00000000-0005-0000-0000-0000EA640000}"/>
    <cellStyle name="40% - Accent5 3" xfId="25771" xr:uid="{00000000-0005-0000-0000-0000EB640000}"/>
    <cellStyle name="40% - Accent5 3 10" xfId="25772" xr:uid="{00000000-0005-0000-0000-0000EC640000}"/>
    <cellStyle name="40% - Accent5 3 11" xfId="25773" xr:uid="{00000000-0005-0000-0000-0000ED640000}"/>
    <cellStyle name="40% - Accent5 3 12" xfId="25774" xr:uid="{00000000-0005-0000-0000-0000EE640000}"/>
    <cellStyle name="40% - Accent5 3 13" xfId="25775" xr:uid="{00000000-0005-0000-0000-0000EF640000}"/>
    <cellStyle name="40% - Accent5 3 14" xfId="25776" xr:uid="{00000000-0005-0000-0000-0000F0640000}"/>
    <cellStyle name="40% - Accent5 3 15" xfId="25777" xr:uid="{00000000-0005-0000-0000-0000F1640000}"/>
    <cellStyle name="40% - Accent5 3 16" xfId="25778" xr:uid="{00000000-0005-0000-0000-0000F2640000}"/>
    <cellStyle name="40% - Accent5 3 17" xfId="55185" xr:uid="{00000000-0005-0000-0000-0000F3640000}"/>
    <cellStyle name="40% - Accent5 3 18" xfId="55390" xr:uid="{00000000-0005-0000-0000-0000F4640000}"/>
    <cellStyle name="40% - Accent5 3 2" xfId="25779" xr:uid="{00000000-0005-0000-0000-0000F5640000}"/>
    <cellStyle name="40% - Accent5 3 2 10" xfId="25780" xr:uid="{00000000-0005-0000-0000-0000F6640000}"/>
    <cellStyle name="40% - Accent5 3 2 11" xfId="25781" xr:uid="{00000000-0005-0000-0000-0000F7640000}"/>
    <cellStyle name="40% - Accent5 3 2 12" xfId="25782" xr:uid="{00000000-0005-0000-0000-0000F8640000}"/>
    <cellStyle name="40% - Accent5 3 2 13" xfId="25783" xr:uid="{00000000-0005-0000-0000-0000F9640000}"/>
    <cellStyle name="40% - Accent5 3 2 14" xfId="25784" xr:uid="{00000000-0005-0000-0000-0000FA640000}"/>
    <cellStyle name="40% - Accent5 3 2 2" xfId="25785" xr:uid="{00000000-0005-0000-0000-0000FB640000}"/>
    <cellStyle name="40% - Accent5 3 2 2 10" xfId="25786" xr:uid="{00000000-0005-0000-0000-0000FC640000}"/>
    <cellStyle name="40% - Accent5 3 2 2 11" xfId="25787" xr:uid="{00000000-0005-0000-0000-0000FD640000}"/>
    <cellStyle name="40% - Accent5 3 2 2 12" xfId="25788" xr:uid="{00000000-0005-0000-0000-0000FE640000}"/>
    <cellStyle name="40% - Accent5 3 2 2 2" xfId="25789" xr:uid="{00000000-0005-0000-0000-0000FF640000}"/>
    <cellStyle name="40% - Accent5 3 2 2 2 10" xfId="25790" xr:uid="{00000000-0005-0000-0000-000000650000}"/>
    <cellStyle name="40% - Accent5 3 2 2 2 11" xfId="25791" xr:uid="{00000000-0005-0000-0000-000001650000}"/>
    <cellStyle name="40% - Accent5 3 2 2 2 2" xfId="25792" xr:uid="{00000000-0005-0000-0000-000002650000}"/>
    <cellStyle name="40% - Accent5 3 2 2 2 2 10" xfId="25793" xr:uid="{00000000-0005-0000-0000-000003650000}"/>
    <cellStyle name="40% - Accent5 3 2 2 2 2 11" xfId="25794" xr:uid="{00000000-0005-0000-0000-000004650000}"/>
    <cellStyle name="40% - Accent5 3 2 2 2 2 2" xfId="25795" xr:uid="{00000000-0005-0000-0000-000005650000}"/>
    <cellStyle name="40% - Accent5 3 2 2 2 2 2 2" xfId="25796" xr:uid="{00000000-0005-0000-0000-000006650000}"/>
    <cellStyle name="40% - Accent5 3 2 2 2 2 2 2 2" xfId="25797" xr:uid="{00000000-0005-0000-0000-000007650000}"/>
    <cellStyle name="40% - Accent5 3 2 2 2 2 2 2 3" xfId="25798" xr:uid="{00000000-0005-0000-0000-000008650000}"/>
    <cellStyle name="40% - Accent5 3 2 2 2 2 2 2_OATT calc" xfId="25799" xr:uid="{00000000-0005-0000-0000-000009650000}"/>
    <cellStyle name="40% - Accent5 3 2 2 2 2 2 3" xfId="25800" xr:uid="{00000000-0005-0000-0000-00000A650000}"/>
    <cellStyle name="40% - Accent5 3 2 2 2 2 2 4" xfId="25801" xr:uid="{00000000-0005-0000-0000-00000B650000}"/>
    <cellStyle name="40% - Accent5 3 2 2 2 2 2 5" xfId="25802" xr:uid="{00000000-0005-0000-0000-00000C650000}"/>
    <cellStyle name="40% - Accent5 3 2 2 2 2 2_OATT calc" xfId="25803" xr:uid="{00000000-0005-0000-0000-00000D650000}"/>
    <cellStyle name="40% - Accent5 3 2 2 2 2 3" xfId="25804" xr:uid="{00000000-0005-0000-0000-00000E650000}"/>
    <cellStyle name="40% - Accent5 3 2 2 2 2 3 2" xfId="25805" xr:uid="{00000000-0005-0000-0000-00000F650000}"/>
    <cellStyle name="40% - Accent5 3 2 2 2 2 3 2 2" xfId="25806" xr:uid="{00000000-0005-0000-0000-000010650000}"/>
    <cellStyle name="40% - Accent5 3 2 2 2 2 3 2 3" xfId="25807" xr:uid="{00000000-0005-0000-0000-000011650000}"/>
    <cellStyle name="40% - Accent5 3 2 2 2 2 3 2_OATT calc" xfId="25808" xr:uid="{00000000-0005-0000-0000-000012650000}"/>
    <cellStyle name="40% - Accent5 3 2 2 2 2 3 3" xfId="25809" xr:uid="{00000000-0005-0000-0000-000013650000}"/>
    <cellStyle name="40% - Accent5 3 2 2 2 2 3 4" xfId="25810" xr:uid="{00000000-0005-0000-0000-000014650000}"/>
    <cellStyle name="40% - Accent5 3 2 2 2 2 3_OATT calc" xfId="25811" xr:uid="{00000000-0005-0000-0000-000015650000}"/>
    <cellStyle name="40% - Accent5 3 2 2 2 2 4" xfId="25812" xr:uid="{00000000-0005-0000-0000-000016650000}"/>
    <cellStyle name="40% - Accent5 3 2 2 2 2 4 2" xfId="25813" xr:uid="{00000000-0005-0000-0000-000017650000}"/>
    <cellStyle name="40% - Accent5 3 2 2 2 2 4 3" xfId="25814" xr:uid="{00000000-0005-0000-0000-000018650000}"/>
    <cellStyle name="40% - Accent5 3 2 2 2 2 4_OATT calc" xfId="25815" xr:uid="{00000000-0005-0000-0000-000019650000}"/>
    <cellStyle name="40% - Accent5 3 2 2 2 2 5" xfId="25816" xr:uid="{00000000-0005-0000-0000-00001A650000}"/>
    <cellStyle name="40% - Accent5 3 2 2 2 2 6" xfId="25817" xr:uid="{00000000-0005-0000-0000-00001B650000}"/>
    <cellStyle name="40% - Accent5 3 2 2 2 2 7" xfId="25818" xr:uid="{00000000-0005-0000-0000-00001C650000}"/>
    <cellStyle name="40% - Accent5 3 2 2 2 2 8" xfId="25819" xr:uid="{00000000-0005-0000-0000-00001D650000}"/>
    <cellStyle name="40% - Accent5 3 2 2 2 2 9" xfId="25820" xr:uid="{00000000-0005-0000-0000-00001E650000}"/>
    <cellStyle name="40% - Accent5 3 2 2 2 2_OATT calc" xfId="25821" xr:uid="{00000000-0005-0000-0000-00001F650000}"/>
    <cellStyle name="40% - Accent5 3 2 2 2 3" xfId="25822" xr:uid="{00000000-0005-0000-0000-000020650000}"/>
    <cellStyle name="40% - Accent5 3 2 2 2 3 2" xfId="25823" xr:uid="{00000000-0005-0000-0000-000021650000}"/>
    <cellStyle name="40% - Accent5 3 2 2 2 3 2 2" xfId="25824" xr:uid="{00000000-0005-0000-0000-000022650000}"/>
    <cellStyle name="40% - Accent5 3 2 2 2 3 2 3" xfId="25825" xr:uid="{00000000-0005-0000-0000-000023650000}"/>
    <cellStyle name="40% - Accent5 3 2 2 2 3 2_OATT calc" xfId="25826" xr:uid="{00000000-0005-0000-0000-000024650000}"/>
    <cellStyle name="40% - Accent5 3 2 2 2 3 3" xfId="25827" xr:uid="{00000000-0005-0000-0000-000025650000}"/>
    <cellStyle name="40% - Accent5 3 2 2 2 3 4" xfId="25828" xr:uid="{00000000-0005-0000-0000-000026650000}"/>
    <cellStyle name="40% - Accent5 3 2 2 2 3 5" xfId="25829" xr:uid="{00000000-0005-0000-0000-000027650000}"/>
    <cellStyle name="40% - Accent5 3 2 2 2 3_OATT calc" xfId="25830" xr:uid="{00000000-0005-0000-0000-000028650000}"/>
    <cellStyle name="40% - Accent5 3 2 2 2 4" xfId="25831" xr:uid="{00000000-0005-0000-0000-000029650000}"/>
    <cellStyle name="40% - Accent5 3 2 2 2 4 2" xfId="25832" xr:uid="{00000000-0005-0000-0000-00002A650000}"/>
    <cellStyle name="40% - Accent5 3 2 2 2 4 2 2" xfId="25833" xr:uid="{00000000-0005-0000-0000-00002B650000}"/>
    <cellStyle name="40% - Accent5 3 2 2 2 4 2 3" xfId="25834" xr:uid="{00000000-0005-0000-0000-00002C650000}"/>
    <cellStyle name="40% - Accent5 3 2 2 2 4 2_OATT calc" xfId="25835" xr:uid="{00000000-0005-0000-0000-00002D650000}"/>
    <cellStyle name="40% - Accent5 3 2 2 2 4 3" xfId="25836" xr:uid="{00000000-0005-0000-0000-00002E650000}"/>
    <cellStyle name="40% - Accent5 3 2 2 2 4 4" xfId="25837" xr:uid="{00000000-0005-0000-0000-00002F650000}"/>
    <cellStyle name="40% - Accent5 3 2 2 2 4_OATT calc" xfId="25838" xr:uid="{00000000-0005-0000-0000-000030650000}"/>
    <cellStyle name="40% - Accent5 3 2 2 2 5" xfId="25839" xr:uid="{00000000-0005-0000-0000-000031650000}"/>
    <cellStyle name="40% - Accent5 3 2 2 2 5 2" xfId="25840" xr:uid="{00000000-0005-0000-0000-000032650000}"/>
    <cellStyle name="40% - Accent5 3 2 2 2 5 3" xfId="25841" xr:uid="{00000000-0005-0000-0000-000033650000}"/>
    <cellStyle name="40% - Accent5 3 2 2 2 5_OATT calc" xfId="25842" xr:uid="{00000000-0005-0000-0000-000034650000}"/>
    <cellStyle name="40% - Accent5 3 2 2 2 6" xfId="25843" xr:uid="{00000000-0005-0000-0000-000035650000}"/>
    <cellStyle name="40% - Accent5 3 2 2 2 7" xfId="25844" xr:uid="{00000000-0005-0000-0000-000036650000}"/>
    <cellStyle name="40% - Accent5 3 2 2 2 8" xfId="25845" xr:uid="{00000000-0005-0000-0000-000037650000}"/>
    <cellStyle name="40% - Accent5 3 2 2 2 9" xfId="25846" xr:uid="{00000000-0005-0000-0000-000038650000}"/>
    <cellStyle name="40% - Accent5 3 2 2 2_OATT calc" xfId="25847" xr:uid="{00000000-0005-0000-0000-000039650000}"/>
    <cellStyle name="40% - Accent5 3 2 2 3" xfId="25848" xr:uid="{00000000-0005-0000-0000-00003A650000}"/>
    <cellStyle name="40% - Accent5 3 2 2 3 10" xfId="25849" xr:uid="{00000000-0005-0000-0000-00003B650000}"/>
    <cellStyle name="40% - Accent5 3 2 2 3 11" xfId="25850" xr:uid="{00000000-0005-0000-0000-00003C650000}"/>
    <cellStyle name="40% - Accent5 3 2 2 3 2" xfId="25851" xr:uid="{00000000-0005-0000-0000-00003D650000}"/>
    <cellStyle name="40% - Accent5 3 2 2 3 2 2" xfId="25852" xr:uid="{00000000-0005-0000-0000-00003E650000}"/>
    <cellStyle name="40% - Accent5 3 2 2 3 2 2 2" xfId="25853" xr:uid="{00000000-0005-0000-0000-00003F650000}"/>
    <cellStyle name="40% - Accent5 3 2 2 3 2 2 3" xfId="25854" xr:uid="{00000000-0005-0000-0000-000040650000}"/>
    <cellStyle name="40% - Accent5 3 2 2 3 2 2_OATT calc" xfId="25855" xr:uid="{00000000-0005-0000-0000-000041650000}"/>
    <cellStyle name="40% - Accent5 3 2 2 3 2 3" xfId="25856" xr:uid="{00000000-0005-0000-0000-000042650000}"/>
    <cellStyle name="40% - Accent5 3 2 2 3 2 4" xfId="25857" xr:uid="{00000000-0005-0000-0000-000043650000}"/>
    <cellStyle name="40% - Accent5 3 2 2 3 2 5" xfId="25858" xr:uid="{00000000-0005-0000-0000-000044650000}"/>
    <cellStyle name="40% - Accent5 3 2 2 3 2_OATT calc" xfId="25859" xr:uid="{00000000-0005-0000-0000-000045650000}"/>
    <cellStyle name="40% - Accent5 3 2 2 3 3" xfId="25860" xr:uid="{00000000-0005-0000-0000-000046650000}"/>
    <cellStyle name="40% - Accent5 3 2 2 3 3 2" xfId="25861" xr:uid="{00000000-0005-0000-0000-000047650000}"/>
    <cellStyle name="40% - Accent5 3 2 2 3 3 2 2" xfId="25862" xr:uid="{00000000-0005-0000-0000-000048650000}"/>
    <cellStyle name="40% - Accent5 3 2 2 3 3 2 3" xfId="25863" xr:uid="{00000000-0005-0000-0000-000049650000}"/>
    <cellStyle name="40% - Accent5 3 2 2 3 3 2_OATT calc" xfId="25864" xr:uid="{00000000-0005-0000-0000-00004A650000}"/>
    <cellStyle name="40% - Accent5 3 2 2 3 3 3" xfId="25865" xr:uid="{00000000-0005-0000-0000-00004B650000}"/>
    <cellStyle name="40% - Accent5 3 2 2 3 3 4" xfId="25866" xr:uid="{00000000-0005-0000-0000-00004C650000}"/>
    <cellStyle name="40% - Accent5 3 2 2 3 3_OATT calc" xfId="25867" xr:uid="{00000000-0005-0000-0000-00004D650000}"/>
    <cellStyle name="40% - Accent5 3 2 2 3 4" xfId="25868" xr:uid="{00000000-0005-0000-0000-00004E650000}"/>
    <cellStyle name="40% - Accent5 3 2 2 3 4 2" xfId="25869" xr:uid="{00000000-0005-0000-0000-00004F650000}"/>
    <cellStyle name="40% - Accent5 3 2 2 3 4 3" xfId="25870" xr:uid="{00000000-0005-0000-0000-000050650000}"/>
    <cellStyle name="40% - Accent5 3 2 2 3 4_OATT calc" xfId="25871" xr:uid="{00000000-0005-0000-0000-000051650000}"/>
    <cellStyle name="40% - Accent5 3 2 2 3 5" xfId="25872" xr:uid="{00000000-0005-0000-0000-000052650000}"/>
    <cellStyle name="40% - Accent5 3 2 2 3 6" xfId="25873" xr:uid="{00000000-0005-0000-0000-000053650000}"/>
    <cellStyle name="40% - Accent5 3 2 2 3 7" xfId="25874" xr:uid="{00000000-0005-0000-0000-000054650000}"/>
    <cellStyle name="40% - Accent5 3 2 2 3 8" xfId="25875" xr:uid="{00000000-0005-0000-0000-000055650000}"/>
    <cellStyle name="40% - Accent5 3 2 2 3 9" xfId="25876" xr:uid="{00000000-0005-0000-0000-000056650000}"/>
    <cellStyle name="40% - Accent5 3 2 2 3_OATT calc" xfId="25877" xr:uid="{00000000-0005-0000-0000-000057650000}"/>
    <cellStyle name="40% - Accent5 3 2 2 4" xfId="25878" xr:uid="{00000000-0005-0000-0000-000058650000}"/>
    <cellStyle name="40% - Accent5 3 2 2 4 2" xfId="25879" xr:uid="{00000000-0005-0000-0000-000059650000}"/>
    <cellStyle name="40% - Accent5 3 2 2 4 2 2" xfId="25880" xr:uid="{00000000-0005-0000-0000-00005A650000}"/>
    <cellStyle name="40% - Accent5 3 2 2 4 2 3" xfId="25881" xr:uid="{00000000-0005-0000-0000-00005B650000}"/>
    <cellStyle name="40% - Accent5 3 2 2 4 2_OATT calc" xfId="25882" xr:uid="{00000000-0005-0000-0000-00005C650000}"/>
    <cellStyle name="40% - Accent5 3 2 2 4 3" xfId="25883" xr:uid="{00000000-0005-0000-0000-00005D650000}"/>
    <cellStyle name="40% - Accent5 3 2 2 4 4" xfId="25884" xr:uid="{00000000-0005-0000-0000-00005E650000}"/>
    <cellStyle name="40% - Accent5 3 2 2 4 5" xfId="25885" xr:uid="{00000000-0005-0000-0000-00005F650000}"/>
    <cellStyle name="40% - Accent5 3 2 2 4_OATT calc" xfId="25886" xr:uid="{00000000-0005-0000-0000-000060650000}"/>
    <cellStyle name="40% - Accent5 3 2 2 5" xfId="25887" xr:uid="{00000000-0005-0000-0000-000061650000}"/>
    <cellStyle name="40% - Accent5 3 2 2 5 2" xfId="25888" xr:uid="{00000000-0005-0000-0000-000062650000}"/>
    <cellStyle name="40% - Accent5 3 2 2 5 2 2" xfId="25889" xr:uid="{00000000-0005-0000-0000-000063650000}"/>
    <cellStyle name="40% - Accent5 3 2 2 5 2 3" xfId="25890" xr:uid="{00000000-0005-0000-0000-000064650000}"/>
    <cellStyle name="40% - Accent5 3 2 2 5 2_OATT calc" xfId="25891" xr:uid="{00000000-0005-0000-0000-000065650000}"/>
    <cellStyle name="40% - Accent5 3 2 2 5 3" xfId="25892" xr:uid="{00000000-0005-0000-0000-000066650000}"/>
    <cellStyle name="40% - Accent5 3 2 2 5 4" xfId="25893" xr:uid="{00000000-0005-0000-0000-000067650000}"/>
    <cellStyle name="40% - Accent5 3 2 2 5_OATT calc" xfId="25894" xr:uid="{00000000-0005-0000-0000-000068650000}"/>
    <cellStyle name="40% - Accent5 3 2 2 6" xfId="25895" xr:uid="{00000000-0005-0000-0000-000069650000}"/>
    <cellStyle name="40% - Accent5 3 2 2 6 2" xfId="25896" xr:uid="{00000000-0005-0000-0000-00006A650000}"/>
    <cellStyle name="40% - Accent5 3 2 2 6 3" xfId="25897" xr:uid="{00000000-0005-0000-0000-00006B650000}"/>
    <cellStyle name="40% - Accent5 3 2 2 6_OATT calc" xfId="25898" xr:uid="{00000000-0005-0000-0000-00006C650000}"/>
    <cellStyle name="40% - Accent5 3 2 2 7" xfId="25899" xr:uid="{00000000-0005-0000-0000-00006D650000}"/>
    <cellStyle name="40% - Accent5 3 2 2 8" xfId="25900" xr:uid="{00000000-0005-0000-0000-00006E650000}"/>
    <cellStyle name="40% - Accent5 3 2 2 9" xfId="25901" xr:uid="{00000000-0005-0000-0000-00006F650000}"/>
    <cellStyle name="40% - Accent5 3 2 2_OATT calc" xfId="25902" xr:uid="{00000000-0005-0000-0000-000070650000}"/>
    <cellStyle name="40% - Accent5 3 2 3" xfId="25903" xr:uid="{00000000-0005-0000-0000-000071650000}"/>
    <cellStyle name="40% - Accent5 3 2 3 10" xfId="25904" xr:uid="{00000000-0005-0000-0000-000072650000}"/>
    <cellStyle name="40% - Accent5 3 2 3 11" xfId="25905" xr:uid="{00000000-0005-0000-0000-000073650000}"/>
    <cellStyle name="40% - Accent5 3 2 3 12" xfId="25906" xr:uid="{00000000-0005-0000-0000-000074650000}"/>
    <cellStyle name="40% - Accent5 3 2 3 2" xfId="25907" xr:uid="{00000000-0005-0000-0000-000075650000}"/>
    <cellStyle name="40% - Accent5 3 2 3 2 10" xfId="25908" xr:uid="{00000000-0005-0000-0000-000076650000}"/>
    <cellStyle name="40% - Accent5 3 2 3 2 11" xfId="25909" xr:uid="{00000000-0005-0000-0000-000077650000}"/>
    <cellStyle name="40% - Accent5 3 2 3 2 2" xfId="25910" xr:uid="{00000000-0005-0000-0000-000078650000}"/>
    <cellStyle name="40% - Accent5 3 2 3 2 2 10" xfId="25911" xr:uid="{00000000-0005-0000-0000-000079650000}"/>
    <cellStyle name="40% - Accent5 3 2 3 2 2 11" xfId="25912" xr:uid="{00000000-0005-0000-0000-00007A650000}"/>
    <cellStyle name="40% - Accent5 3 2 3 2 2 2" xfId="25913" xr:uid="{00000000-0005-0000-0000-00007B650000}"/>
    <cellStyle name="40% - Accent5 3 2 3 2 2 2 2" xfId="25914" xr:uid="{00000000-0005-0000-0000-00007C650000}"/>
    <cellStyle name="40% - Accent5 3 2 3 2 2 2 2 2" xfId="25915" xr:uid="{00000000-0005-0000-0000-00007D650000}"/>
    <cellStyle name="40% - Accent5 3 2 3 2 2 2 2 3" xfId="25916" xr:uid="{00000000-0005-0000-0000-00007E650000}"/>
    <cellStyle name="40% - Accent5 3 2 3 2 2 2 2_OATT calc" xfId="25917" xr:uid="{00000000-0005-0000-0000-00007F650000}"/>
    <cellStyle name="40% - Accent5 3 2 3 2 2 2 3" xfId="25918" xr:uid="{00000000-0005-0000-0000-000080650000}"/>
    <cellStyle name="40% - Accent5 3 2 3 2 2 2 4" xfId="25919" xr:uid="{00000000-0005-0000-0000-000081650000}"/>
    <cellStyle name="40% - Accent5 3 2 3 2 2 2 5" xfId="25920" xr:uid="{00000000-0005-0000-0000-000082650000}"/>
    <cellStyle name="40% - Accent5 3 2 3 2 2 2_OATT calc" xfId="25921" xr:uid="{00000000-0005-0000-0000-000083650000}"/>
    <cellStyle name="40% - Accent5 3 2 3 2 2 3" xfId="25922" xr:uid="{00000000-0005-0000-0000-000084650000}"/>
    <cellStyle name="40% - Accent5 3 2 3 2 2 3 2" xfId="25923" xr:uid="{00000000-0005-0000-0000-000085650000}"/>
    <cellStyle name="40% - Accent5 3 2 3 2 2 3 2 2" xfId="25924" xr:uid="{00000000-0005-0000-0000-000086650000}"/>
    <cellStyle name="40% - Accent5 3 2 3 2 2 3 2 3" xfId="25925" xr:uid="{00000000-0005-0000-0000-000087650000}"/>
    <cellStyle name="40% - Accent5 3 2 3 2 2 3 2_OATT calc" xfId="25926" xr:uid="{00000000-0005-0000-0000-000088650000}"/>
    <cellStyle name="40% - Accent5 3 2 3 2 2 3 3" xfId="25927" xr:uid="{00000000-0005-0000-0000-000089650000}"/>
    <cellStyle name="40% - Accent5 3 2 3 2 2 3 4" xfId="25928" xr:uid="{00000000-0005-0000-0000-00008A650000}"/>
    <cellStyle name="40% - Accent5 3 2 3 2 2 3_OATT calc" xfId="25929" xr:uid="{00000000-0005-0000-0000-00008B650000}"/>
    <cellStyle name="40% - Accent5 3 2 3 2 2 4" xfId="25930" xr:uid="{00000000-0005-0000-0000-00008C650000}"/>
    <cellStyle name="40% - Accent5 3 2 3 2 2 4 2" xfId="25931" xr:uid="{00000000-0005-0000-0000-00008D650000}"/>
    <cellStyle name="40% - Accent5 3 2 3 2 2 4 3" xfId="25932" xr:uid="{00000000-0005-0000-0000-00008E650000}"/>
    <cellStyle name="40% - Accent5 3 2 3 2 2 4_OATT calc" xfId="25933" xr:uid="{00000000-0005-0000-0000-00008F650000}"/>
    <cellStyle name="40% - Accent5 3 2 3 2 2 5" xfId="25934" xr:uid="{00000000-0005-0000-0000-000090650000}"/>
    <cellStyle name="40% - Accent5 3 2 3 2 2 6" xfId="25935" xr:uid="{00000000-0005-0000-0000-000091650000}"/>
    <cellStyle name="40% - Accent5 3 2 3 2 2 7" xfId="25936" xr:uid="{00000000-0005-0000-0000-000092650000}"/>
    <cellStyle name="40% - Accent5 3 2 3 2 2 8" xfId="25937" xr:uid="{00000000-0005-0000-0000-000093650000}"/>
    <cellStyle name="40% - Accent5 3 2 3 2 2 9" xfId="25938" xr:uid="{00000000-0005-0000-0000-000094650000}"/>
    <cellStyle name="40% - Accent5 3 2 3 2 2_OATT calc" xfId="25939" xr:uid="{00000000-0005-0000-0000-000095650000}"/>
    <cellStyle name="40% - Accent5 3 2 3 2 3" xfId="25940" xr:uid="{00000000-0005-0000-0000-000096650000}"/>
    <cellStyle name="40% - Accent5 3 2 3 2 3 2" xfId="25941" xr:uid="{00000000-0005-0000-0000-000097650000}"/>
    <cellStyle name="40% - Accent5 3 2 3 2 3 2 2" xfId="25942" xr:uid="{00000000-0005-0000-0000-000098650000}"/>
    <cellStyle name="40% - Accent5 3 2 3 2 3 2 3" xfId="25943" xr:uid="{00000000-0005-0000-0000-000099650000}"/>
    <cellStyle name="40% - Accent5 3 2 3 2 3 2_OATT calc" xfId="25944" xr:uid="{00000000-0005-0000-0000-00009A650000}"/>
    <cellStyle name="40% - Accent5 3 2 3 2 3 3" xfId="25945" xr:uid="{00000000-0005-0000-0000-00009B650000}"/>
    <cellStyle name="40% - Accent5 3 2 3 2 3 4" xfId="25946" xr:uid="{00000000-0005-0000-0000-00009C650000}"/>
    <cellStyle name="40% - Accent5 3 2 3 2 3 5" xfId="25947" xr:uid="{00000000-0005-0000-0000-00009D650000}"/>
    <cellStyle name="40% - Accent5 3 2 3 2 3_OATT calc" xfId="25948" xr:uid="{00000000-0005-0000-0000-00009E650000}"/>
    <cellStyle name="40% - Accent5 3 2 3 2 4" xfId="25949" xr:uid="{00000000-0005-0000-0000-00009F650000}"/>
    <cellStyle name="40% - Accent5 3 2 3 2 4 2" xfId="25950" xr:uid="{00000000-0005-0000-0000-0000A0650000}"/>
    <cellStyle name="40% - Accent5 3 2 3 2 4 2 2" xfId="25951" xr:uid="{00000000-0005-0000-0000-0000A1650000}"/>
    <cellStyle name="40% - Accent5 3 2 3 2 4 2 3" xfId="25952" xr:uid="{00000000-0005-0000-0000-0000A2650000}"/>
    <cellStyle name="40% - Accent5 3 2 3 2 4 2_OATT calc" xfId="25953" xr:uid="{00000000-0005-0000-0000-0000A3650000}"/>
    <cellStyle name="40% - Accent5 3 2 3 2 4 3" xfId="25954" xr:uid="{00000000-0005-0000-0000-0000A4650000}"/>
    <cellStyle name="40% - Accent5 3 2 3 2 4 4" xfId="25955" xr:uid="{00000000-0005-0000-0000-0000A5650000}"/>
    <cellStyle name="40% - Accent5 3 2 3 2 4_OATT calc" xfId="25956" xr:uid="{00000000-0005-0000-0000-0000A6650000}"/>
    <cellStyle name="40% - Accent5 3 2 3 2 5" xfId="25957" xr:uid="{00000000-0005-0000-0000-0000A7650000}"/>
    <cellStyle name="40% - Accent5 3 2 3 2 5 2" xfId="25958" xr:uid="{00000000-0005-0000-0000-0000A8650000}"/>
    <cellStyle name="40% - Accent5 3 2 3 2 5 3" xfId="25959" xr:uid="{00000000-0005-0000-0000-0000A9650000}"/>
    <cellStyle name="40% - Accent5 3 2 3 2 5_OATT calc" xfId="25960" xr:uid="{00000000-0005-0000-0000-0000AA650000}"/>
    <cellStyle name="40% - Accent5 3 2 3 2 6" xfId="25961" xr:uid="{00000000-0005-0000-0000-0000AB650000}"/>
    <cellStyle name="40% - Accent5 3 2 3 2 7" xfId="25962" xr:uid="{00000000-0005-0000-0000-0000AC650000}"/>
    <cellStyle name="40% - Accent5 3 2 3 2 8" xfId="25963" xr:uid="{00000000-0005-0000-0000-0000AD650000}"/>
    <cellStyle name="40% - Accent5 3 2 3 2 9" xfId="25964" xr:uid="{00000000-0005-0000-0000-0000AE650000}"/>
    <cellStyle name="40% - Accent5 3 2 3 2_OATT calc" xfId="25965" xr:uid="{00000000-0005-0000-0000-0000AF650000}"/>
    <cellStyle name="40% - Accent5 3 2 3 3" xfId="25966" xr:uid="{00000000-0005-0000-0000-0000B0650000}"/>
    <cellStyle name="40% - Accent5 3 2 3 3 10" xfId="25967" xr:uid="{00000000-0005-0000-0000-0000B1650000}"/>
    <cellStyle name="40% - Accent5 3 2 3 3 11" xfId="25968" xr:uid="{00000000-0005-0000-0000-0000B2650000}"/>
    <cellStyle name="40% - Accent5 3 2 3 3 2" xfId="25969" xr:uid="{00000000-0005-0000-0000-0000B3650000}"/>
    <cellStyle name="40% - Accent5 3 2 3 3 2 2" xfId="25970" xr:uid="{00000000-0005-0000-0000-0000B4650000}"/>
    <cellStyle name="40% - Accent5 3 2 3 3 2 2 2" xfId="25971" xr:uid="{00000000-0005-0000-0000-0000B5650000}"/>
    <cellStyle name="40% - Accent5 3 2 3 3 2 2 3" xfId="25972" xr:uid="{00000000-0005-0000-0000-0000B6650000}"/>
    <cellStyle name="40% - Accent5 3 2 3 3 2 2_OATT calc" xfId="25973" xr:uid="{00000000-0005-0000-0000-0000B7650000}"/>
    <cellStyle name="40% - Accent5 3 2 3 3 2 3" xfId="25974" xr:uid="{00000000-0005-0000-0000-0000B8650000}"/>
    <cellStyle name="40% - Accent5 3 2 3 3 2 4" xfId="25975" xr:uid="{00000000-0005-0000-0000-0000B9650000}"/>
    <cellStyle name="40% - Accent5 3 2 3 3 2 5" xfId="25976" xr:uid="{00000000-0005-0000-0000-0000BA650000}"/>
    <cellStyle name="40% - Accent5 3 2 3 3 2_OATT calc" xfId="25977" xr:uid="{00000000-0005-0000-0000-0000BB650000}"/>
    <cellStyle name="40% - Accent5 3 2 3 3 3" xfId="25978" xr:uid="{00000000-0005-0000-0000-0000BC650000}"/>
    <cellStyle name="40% - Accent5 3 2 3 3 3 2" xfId="25979" xr:uid="{00000000-0005-0000-0000-0000BD650000}"/>
    <cellStyle name="40% - Accent5 3 2 3 3 3 2 2" xfId="25980" xr:uid="{00000000-0005-0000-0000-0000BE650000}"/>
    <cellStyle name="40% - Accent5 3 2 3 3 3 2 3" xfId="25981" xr:uid="{00000000-0005-0000-0000-0000BF650000}"/>
    <cellStyle name="40% - Accent5 3 2 3 3 3 2_OATT calc" xfId="25982" xr:uid="{00000000-0005-0000-0000-0000C0650000}"/>
    <cellStyle name="40% - Accent5 3 2 3 3 3 3" xfId="25983" xr:uid="{00000000-0005-0000-0000-0000C1650000}"/>
    <cellStyle name="40% - Accent5 3 2 3 3 3 4" xfId="25984" xr:uid="{00000000-0005-0000-0000-0000C2650000}"/>
    <cellStyle name="40% - Accent5 3 2 3 3 3_OATT calc" xfId="25985" xr:uid="{00000000-0005-0000-0000-0000C3650000}"/>
    <cellStyle name="40% - Accent5 3 2 3 3 4" xfId="25986" xr:uid="{00000000-0005-0000-0000-0000C4650000}"/>
    <cellStyle name="40% - Accent5 3 2 3 3 4 2" xfId="25987" xr:uid="{00000000-0005-0000-0000-0000C5650000}"/>
    <cellStyle name="40% - Accent5 3 2 3 3 4 3" xfId="25988" xr:uid="{00000000-0005-0000-0000-0000C6650000}"/>
    <cellStyle name="40% - Accent5 3 2 3 3 4_OATT calc" xfId="25989" xr:uid="{00000000-0005-0000-0000-0000C7650000}"/>
    <cellStyle name="40% - Accent5 3 2 3 3 5" xfId="25990" xr:uid="{00000000-0005-0000-0000-0000C8650000}"/>
    <cellStyle name="40% - Accent5 3 2 3 3 6" xfId="25991" xr:uid="{00000000-0005-0000-0000-0000C9650000}"/>
    <cellStyle name="40% - Accent5 3 2 3 3 7" xfId="25992" xr:uid="{00000000-0005-0000-0000-0000CA650000}"/>
    <cellStyle name="40% - Accent5 3 2 3 3 8" xfId="25993" xr:uid="{00000000-0005-0000-0000-0000CB650000}"/>
    <cellStyle name="40% - Accent5 3 2 3 3 9" xfId="25994" xr:uid="{00000000-0005-0000-0000-0000CC650000}"/>
    <cellStyle name="40% - Accent5 3 2 3 3_OATT calc" xfId="25995" xr:uid="{00000000-0005-0000-0000-0000CD650000}"/>
    <cellStyle name="40% - Accent5 3 2 3 4" xfId="25996" xr:uid="{00000000-0005-0000-0000-0000CE650000}"/>
    <cellStyle name="40% - Accent5 3 2 3 4 2" xfId="25997" xr:uid="{00000000-0005-0000-0000-0000CF650000}"/>
    <cellStyle name="40% - Accent5 3 2 3 4 2 2" xfId="25998" xr:uid="{00000000-0005-0000-0000-0000D0650000}"/>
    <cellStyle name="40% - Accent5 3 2 3 4 2 3" xfId="25999" xr:uid="{00000000-0005-0000-0000-0000D1650000}"/>
    <cellStyle name="40% - Accent5 3 2 3 4 2_OATT calc" xfId="26000" xr:uid="{00000000-0005-0000-0000-0000D2650000}"/>
    <cellStyle name="40% - Accent5 3 2 3 4 3" xfId="26001" xr:uid="{00000000-0005-0000-0000-0000D3650000}"/>
    <cellStyle name="40% - Accent5 3 2 3 4 4" xfId="26002" xr:uid="{00000000-0005-0000-0000-0000D4650000}"/>
    <cellStyle name="40% - Accent5 3 2 3 4 5" xfId="26003" xr:uid="{00000000-0005-0000-0000-0000D5650000}"/>
    <cellStyle name="40% - Accent5 3 2 3 4_OATT calc" xfId="26004" xr:uid="{00000000-0005-0000-0000-0000D6650000}"/>
    <cellStyle name="40% - Accent5 3 2 3 5" xfId="26005" xr:uid="{00000000-0005-0000-0000-0000D7650000}"/>
    <cellStyle name="40% - Accent5 3 2 3 5 2" xfId="26006" xr:uid="{00000000-0005-0000-0000-0000D8650000}"/>
    <cellStyle name="40% - Accent5 3 2 3 5 2 2" xfId="26007" xr:uid="{00000000-0005-0000-0000-0000D9650000}"/>
    <cellStyle name="40% - Accent5 3 2 3 5 2 3" xfId="26008" xr:uid="{00000000-0005-0000-0000-0000DA650000}"/>
    <cellStyle name="40% - Accent5 3 2 3 5 2_OATT calc" xfId="26009" xr:uid="{00000000-0005-0000-0000-0000DB650000}"/>
    <cellStyle name="40% - Accent5 3 2 3 5 3" xfId="26010" xr:uid="{00000000-0005-0000-0000-0000DC650000}"/>
    <cellStyle name="40% - Accent5 3 2 3 5 4" xfId="26011" xr:uid="{00000000-0005-0000-0000-0000DD650000}"/>
    <cellStyle name="40% - Accent5 3 2 3 5_OATT calc" xfId="26012" xr:uid="{00000000-0005-0000-0000-0000DE650000}"/>
    <cellStyle name="40% - Accent5 3 2 3 6" xfId="26013" xr:uid="{00000000-0005-0000-0000-0000DF650000}"/>
    <cellStyle name="40% - Accent5 3 2 3 6 2" xfId="26014" xr:uid="{00000000-0005-0000-0000-0000E0650000}"/>
    <cellStyle name="40% - Accent5 3 2 3 6 3" xfId="26015" xr:uid="{00000000-0005-0000-0000-0000E1650000}"/>
    <cellStyle name="40% - Accent5 3 2 3 6_OATT calc" xfId="26016" xr:uid="{00000000-0005-0000-0000-0000E2650000}"/>
    <cellStyle name="40% - Accent5 3 2 3 7" xfId="26017" xr:uid="{00000000-0005-0000-0000-0000E3650000}"/>
    <cellStyle name="40% - Accent5 3 2 3 8" xfId="26018" xr:uid="{00000000-0005-0000-0000-0000E4650000}"/>
    <cellStyle name="40% - Accent5 3 2 3 9" xfId="26019" xr:uid="{00000000-0005-0000-0000-0000E5650000}"/>
    <cellStyle name="40% - Accent5 3 2 3_OATT calc" xfId="26020" xr:uid="{00000000-0005-0000-0000-0000E6650000}"/>
    <cellStyle name="40% - Accent5 3 2 4" xfId="26021" xr:uid="{00000000-0005-0000-0000-0000E7650000}"/>
    <cellStyle name="40% - Accent5 3 2 4 10" xfId="26022" xr:uid="{00000000-0005-0000-0000-0000E8650000}"/>
    <cellStyle name="40% - Accent5 3 2 4 11" xfId="26023" xr:uid="{00000000-0005-0000-0000-0000E9650000}"/>
    <cellStyle name="40% - Accent5 3 2 4 2" xfId="26024" xr:uid="{00000000-0005-0000-0000-0000EA650000}"/>
    <cellStyle name="40% - Accent5 3 2 4 2 10" xfId="26025" xr:uid="{00000000-0005-0000-0000-0000EB650000}"/>
    <cellStyle name="40% - Accent5 3 2 4 2 11" xfId="26026" xr:uid="{00000000-0005-0000-0000-0000EC650000}"/>
    <cellStyle name="40% - Accent5 3 2 4 2 2" xfId="26027" xr:uid="{00000000-0005-0000-0000-0000ED650000}"/>
    <cellStyle name="40% - Accent5 3 2 4 2 2 2" xfId="26028" xr:uid="{00000000-0005-0000-0000-0000EE650000}"/>
    <cellStyle name="40% - Accent5 3 2 4 2 2 2 2" xfId="26029" xr:uid="{00000000-0005-0000-0000-0000EF650000}"/>
    <cellStyle name="40% - Accent5 3 2 4 2 2 2 3" xfId="26030" xr:uid="{00000000-0005-0000-0000-0000F0650000}"/>
    <cellStyle name="40% - Accent5 3 2 4 2 2 2_OATT calc" xfId="26031" xr:uid="{00000000-0005-0000-0000-0000F1650000}"/>
    <cellStyle name="40% - Accent5 3 2 4 2 2 3" xfId="26032" xr:uid="{00000000-0005-0000-0000-0000F2650000}"/>
    <cellStyle name="40% - Accent5 3 2 4 2 2 4" xfId="26033" xr:uid="{00000000-0005-0000-0000-0000F3650000}"/>
    <cellStyle name="40% - Accent5 3 2 4 2 2 5" xfId="26034" xr:uid="{00000000-0005-0000-0000-0000F4650000}"/>
    <cellStyle name="40% - Accent5 3 2 4 2 2_OATT calc" xfId="26035" xr:uid="{00000000-0005-0000-0000-0000F5650000}"/>
    <cellStyle name="40% - Accent5 3 2 4 2 3" xfId="26036" xr:uid="{00000000-0005-0000-0000-0000F6650000}"/>
    <cellStyle name="40% - Accent5 3 2 4 2 3 2" xfId="26037" xr:uid="{00000000-0005-0000-0000-0000F7650000}"/>
    <cellStyle name="40% - Accent5 3 2 4 2 3 2 2" xfId="26038" xr:uid="{00000000-0005-0000-0000-0000F8650000}"/>
    <cellStyle name="40% - Accent5 3 2 4 2 3 2 3" xfId="26039" xr:uid="{00000000-0005-0000-0000-0000F9650000}"/>
    <cellStyle name="40% - Accent5 3 2 4 2 3 2_OATT calc" xfId="26040" xr:uid="{00000000-0005-0000-0000-0000FA650000}"/>
    <cellStyle name="40% - Accent5 3 2 4 2 3 3" xfId="26041" xr:uid="{00000000-0005-0000-0000-0000FB650000}"/>
    <cellStyle name="40% - Accent5 3 2 4 2 3 4" xfId="26042" xr:uid="{00000000-0005-0000-0000-0000FC650000}"/>
    <cellStyle name="40% - Accent5 3 2 4 2 3_OATT calc" xfId="26043" xr:uid="{00000000-0005-0000-0000-0000FD650000}"/>
    <cellStyle name="40% - Accent5 3 2 4 2 4" xfId="26044" xr:uid="{00000000-0005-0000-0000-0000FE650000}"/>
    <cellStyle name="40% - Accent5 3 2 4 2 4 2" xfId="26045" xr:uid="{00000000-0005-0000-0000-0000FF650000}"/>
    <cellStyle name="40% - Accent5 3 2 4 2 4 3" xfId="26046" xr:uid="{00000000-0005-0000-0000-000000660000}"/>
    <cellStyle name="40% - Accent5 3 2 4 2 4_OATT calc" xfId="26047" xr:uid="{00000000-0005-0000-0000-000001660000}"/>
    <cellStyle name="40% - Accent5 3 2 4 2 5" xfId="26048" xr:uid="{00000000-0005-0000-0000-000002660000}"/>
    <cellStyle name="40% - Accent5 3 2 4 2 6" xfId="26049" xr:uid="{00000000-0005-0000-0000-000003660000}"/>
    <cellStyle name="40% - Accent5 3 2 4 2 7" xfId="26050" xr:uid="{00000000-0005-0000-0000-000004660000}"/>
    <cellStyle name="40% - Accent5 3 2 4 2 8" xfId="26051" xr:uid="{00000000-0005-0000-0000-000005660000}"/>
    <cellStyle name="40% - Accent5 3 2 4 2 9" xfId="26052" xr:uid="{00000000-0005-0000-0000-000006660000}"/>
    <cellStyle name="40% - Accent5 3 2 4 2_OATT calc" xfId="26053" xr:uid="{00000000-0005-0000-0000-000007660000}"/>
    <cellStyle name="40% - Accent5 3 2 4 3" xfId="26054" xr:uid="{00000000-0005-0000-0000-000008660000}"/>
    <cellStyle name="40% - Accent5 3 2 4 3 2" xfId="26055" xr:uid="{00000000-0005-0000-0000-000009660000}"/>
    <cellStyle name="40% - Accent5 3 2 4 3 2 2" xfId="26056" xr:uid="{00000000-0005-0000-0000-00000A660000}"/>
    <cellStyle name="40% - Accent5 3 2 4 3 2 3" xfId="26057" xr:uid="{00000000-0005-0000-0000-00000B660000}"/>
    <cellStyle name="40% - Accent5 3 2 4 3 2_OATT calc" xfId="26058" xr:uid="{00000000-0005-0000-0000-00000C660000}"/>
    <cellStyle name="40% - Accent5 3 2 4 3 3" xfId="26059" xr:uid="{00000000-0005-0000-0000-00000D660000}"/>
    <cellStyle name="40% - Accent5 3 2 4 3 4" xfId="26060" xr:uid="{00000000-0005-0000-0000-00000E660000}"/>
    <cellStyle name="40% - Accent5 3 2 4 3 5" xfId="26061" xr:uid="{00000000-0005-0000-0000-00000F660000}"/>
    <cellStyle name="40% - Accent5 3 2 4 3_OATT calc" xfId="26062" xr:uid="{00000000-0005-0000-0000-000010660000}"/>
    <cellStyle name="40% - Accent5 3 2 4 4" xfId="26063" xr:uid="{00000000-0005-0000-0000-000011660000}"/>
    <cellStyle name="40% - Accent5 3 2 4 4 2" xfId="26064" xr:uid="{00000000-0005-0000-0000-000012660000}"/>
    <cellStyle name="40% - Accent5 3 2 4 4 2 2" xfId="26065" xr:uid="{00000000-0005-0000-0000-000013660000}"/>
    <cellStyle name="40% - Accent5 3 2 4 4 2 3" xfId="26066" xr:uid="{00000000-0005-0000-0000-000014660000}"/>
    <cellStyle name="40% - Accent5 3 2 4 4 2_OATT calc" xfId="26067" xr:uid="{00000000-0005-0000-0000-000015660000}"/>
    <cellStyle name="40% - Accent5 3 2 4 4 3" xfId="26068" xr:uid="{00000000-0005-0000-0000-000016660000}"/>
    <cellStyle name="40% - Accent5 3 2 4 4 4" xfId="26069" xr:uid="{00000000-0005-0000-0000-000017660000}"/>
    <cellStyle name="40% - Accent5 3 2 4 4_OATT calc" xfId="26070" xr:uid="{00000000-0005-0000-0000-000018660000}"/>
    <cellStyle name="40% - Accent5 3 2 4 5" xfId="26071" xr:uid="{00000000-0005-0000-0000-000019660000}"/>
    <cellStyle name="40% - Accent5 3 2 4 5 2" xfId="26072" xr:uid="{00000000-0005-0000-0000-00001A660000}"/>
    <cellStyle name="40% - Accent5 3 2 4 5 3" xfId="26073" xr:uid="{00000000-0005-0000-0000-00001B660000}"/>
    <cellStyle name="40% - Accent5 3 2 4 5_OATT calc" xfId="26074" xr:uid="{00000000-0005-0000-0000-00001C660000}"/>
    <cellStyle name="40% - Accent5 3 2 4 6" xfId="26075" xr:uid="{00000000-0005-0000-0000-00001D660000}"/>
    <cellStyle name="40% - Accent5 3 2 4 7" xfId="26076" xr:uid="{00000000-0005-0000-0000-00001E660000}"/>
    <cellStyle name="40% - Accent5 3 2 4 8" xfId="26077" xr:uid="{00000000-0005-0000-0000-00001F660000}"/>
    <cellStyle name="40% - Accent5 3 2 4 9" xfId="26078" xr:uid="{00000000-0005-0000-0000-000020660000}"/>
    <cellStyle name="40% - Accent5 3 2 4_OATT calc" xfId="26079" xr:uid="{00000000-0005-0000-0000-000021660000}"/>
    <cellStyle name="40% - Accent5 3 2 5" xfId="26080" xr:uid="{00000000-0005-0000-0000-000022660000}"/>
    <cellStyle name="40% - Accent5 3 2 5 10" xfId="26081" xr:uid="{00000000-0005-0000-0000-000023660000}"/>
    <cellStyle name="40% - Accent5 3 2 5 11" xfId="26082" xr:uid="{00000000-0005-0000-0000-000024660000}"/>
    <cellStyle name="40% - Accent5 3 2 5 2" xfId="26083" xr:uid="{00000000-0005-0000-0000-000025660000}"/>
    <cellStyle name="40% - Accent5 3 2 5 2 2" xfId="26084" xr:uid="{00000000-0005-0000-0000-000026660000}"/>
    <cellStyle name="40% - Accent5 3 2 5 2 2 2" xfId="26085" xr:uid="{00000000-0005-0000-0000-000027660000}"/>
    <cellStyle name="40% - Accent5 3 2 5 2 2 3" xfId="26086" xr:uid="{00000000-0005-0000-0000-000028660000}"/>
    <cellStyle name="40% - Accent5 3 2 5 2 2_OATT calc" xfId="26087" xr:uid="{00000000-0005-0000-0000-000029660000}"/>
    <cellStyle name="40% - Accent5 3 2 5 2 3" xfId="26088" xr:uid="{00000000-0005-0000-0000-00002A660000}"/>
    <cellStyle name="40% - Accent5 3 2 5 2 4" xfId="26089" xr:uid="{00000000-0005-0000-0000-00002B660000}"/>
    <cellStyle name="40% - Accent5 3 2 5 2 5" xfId="26090" xr:uid="{00000000-0005-0000-0000-00002C660000}"/>
    <cellStyle name="40% - Accent5 3 2 5 2_OATT calc" xfId="26091" xr:uid="{00000000-0005-0000-0000-00002D660000}"/>
    <cellStyle name="40% - Accent5 3 2 5 3" xfId="26092" xr:uid="{00000000-0005-0000-0000-00002E660000}"/>
    <cellStyle name="40% - Accent5 3 2 5 3 2" xfId="26093" xr:uid="{00000000-0005-0000-0000-00002F660000}"/>
    <cellStyle name="40% - Accent5 3 2 5 3 2 2" xfId="26094" xr:uid="{00000000-0005-0000-0000-000030660000}"/>
    <cellStyle name="40% - Accent5 3 2 5 3 2 3" xfId="26095" xr:uid="{00000000-0005-0000-0000-000031660000}"/>
    <cellStyle name="40% - Accent5 3 2 5 3 2_OATT calc" xfId="26096" xr:uid="{00000000-0005-0000-0000-000032660000}"/>
    <cellStyle name="40% - Accent5 3 2 5 3 3" xfId="26097" xr:uid="{00000000-0005-0000-0000-000033660000}"/>
    <cellStyle name="40% - Accent5 3 2 5 3 4" xfId="26098" xr:uid="{00000000-0005-0000-0000-000034660000}"/>
    <cellStyle name="40% - Accent5 3 2 5 3_OATT calc" xfId="26099" xr:uid="{00000000-0005-0000-0000-000035660000}"/>
    <cellStyle name="40% - Accent5 3 2 5 4" xfId="26100" xr:uid="{00000000-0005-0000-0000-000036660000}"/>
    <cellStyle name="40% - Accent5 3 2 5 4 2" xfId="26101" xr:uid="{00000000-0005-0000-0000-000037660000}"/>
    <cellStyle name="40% - Accent5 3 2 5 4 3" xfId="26102" xr:uid="{00000000-0005-0000-0000-000038660000}"/>
    <cellStyle name="40% - Accent5 3 2 5 4_OATT calc" xfId="26103" xr:uid="{00000000-0005-0000-0000-000039660000}"/>
    <cellStyle name="40% - Accent5 3 2 5 5" xfId="26104" xr:uid="{00000000-0005-0000-0000-00003A660000}"/>
    <cellStyle name="40% - Accent5 3 2 5 6" xfId="26105" xr:uid="{00000000-0005-0000-0000-00003B660000}"/>
    <cellStyle name="40% - Accent5 3 2 5 7" xfId="26106" xr:uid="{00000000-0005-0000-0000-00003C660000}"/>
    <cellStyle name="40% - Accent5 3 2 5 8" xfId="26107" xr:uid="{00000000-0005-0000-0000-00003D660000}"/>
    <cellStyle name="40% - Accent5 3 2 5 9" xfId="26108" xr:uid="{00000000-0005-0000-0000-00003E660000}"/>
    <cellStyle name="40% - Accent5 3 2 5_OATT calc" xfId="26109" xr:uid="{00000000-0005-0000-0000-00003F660000}"/>
    <cellStyle name="40% - Accent5 3 2 6" xfId="26110" xr:uid="{00000000-0005-0000-0000-000040660000}"/>
    <cellStyle name="40% - Accent5 3 2 6 2" xfId="26111" xr:uid="{00000000-0005-0000-0000-000041660000}"/>
    <cellStyle name="40% - Accent5 3 2 6 2 2" xfId="26112" xr:uid="{00000000-0005-0000-0000-000042660000}"/>
    <cellStyle name="40% - Accent5 3 2 6 2 3" xfId="26113" xr:uid="{00000000-0005-0000-0000-000043660000}"/>
    <cellStyle name="40% - Accent5 3 2 6 2_OATT calc" xfId="26114" xr:uid="{00000000-0005-0000-0000-000044660000}"/>
    <cellStyle name="40% - Accent5 3 2 6 3" xfId="26115" xr:uid="{00000000-0005-0000-0000-000045660000}"/>
    <cellStyle name="40% - Accent5 3 2 6 4" xfId="26116" xr:uid="{00000000-0005-0000-0000-000046660000}"/>
    <cellStyle name="40% - Accent5 3 2 6 5" xfId="26117" xr:uid="{00000000-0005-0000-0000-000047660000}"/>
    <cellStyle name="40% - Accent5 3 2 6_OATT calc" xfId="26118" xr:uid="{00000000-0005-0000-0000-000048660000}"/>
    <cellStyle name="40% - Accent5 3 2 7" xfId="26119" xr:uid="{00000000-0005-0000-0000-000049660000}"/>
    <cellStyle name="40% - Accent5 3 2 7 2" xfId="26120" xr:uid="{00000000-0005-0000-0000-00004A660000}"/>
    <cellStyle name="40% - Accent5 3 2 7 2 2" xfId="26121" xr:uid="{00000000-0005-0000-0000-00004B660000}"/>
    <cellStyle name="40% - Accent5 3 2 7 2 3" xfId="26122" xr:uid="{00000000-0005-0000-0000-00004C660000}"/>
    <cellStyle name="40% - Accent5 3 2 7 2_OATT calc" xfId="26123" xr:uid="{00000000-0005-0000-0000-00004D660000}"/>
    <cellStyle name="40% - Accent5 3 2 7 3" xfId="26124" xr:uid="{00000000-0005-0000-0000-00004E660000}"/>
    <cellStyle name="40% - Accent5 3 2 7 4" xfId="26125" xr:uid="{00000000-0005-0000-0000-00004F660000}"/>
    <cellStyle name="40% - Accent5 3 2 7_OATT calc" xfId="26126" xr:uid="{00000000-0005-0000-0000-000050660000}"/>
    <cellStyle name="40% - Accent5 3 2 8" xfId="26127" xr:uid="{00000000-0005-0000-0000-000051660000}"/>
    <cellStyle name="40% - Accent5 3 2 8 2" xfId="26128" xr:uid="{00000000-0005-0000-0000-000052660000}"/>
    <cellStyle name="40% - Accent5 3 2 8 3" xfId="26129" xr:uid="{00000000-0005-0000-0000-000053660000}"/>
    <cellStyle name="40% - Accent5 3 2 8_OATT calc" xfId="26130" xr:uid="{00000000-0005-0000-0000-000054660000}"/>
    <cellStyle name="40% - Accent5 3 2 9" xfId="26131" xr:uid="{00000000-0005-0000-0000-000055660000}"/>
    <cellStyle name="40% - Accent5 3 2_OATT calc" xfId="26132" xr:uid="{00000000-0005-0000-0000-000056660000}"/>
    <cellStyle name="40% - Accent5 3 3" xfId="26133" xr:uid="{00000000-0005-0000-0000-000057660000}"/>
    <cellStyle name="40% - Accent5 3 3 10" xfId="26134" xr:uid="{00000000-0005-0000-0000-000058660000}"/>
    <cellStyle name="40% - Accent5 3 3 11" xfId="26135" xr:uid="{00000000-0005-0000-0000-000059660000}"/>
    <cellStyle name="40% - Accent5 3 3 12" xfId="26136" xr:uid="{00000000-0005-0000-0000-00005A660000}"/>
    <cellStyle name="40% - Accent5 3 3 2" xfId="26137" xr:uid="{00000000-0005-0000-0000-00005B660000}"/>
    <cellStyle name="40% - Accent5 3 3 2 10" xfId="26138" xr:uid="{00000000-0005-0000-0000-00005C660000}"/>
    <cellStyle name="40% - Accent5 3 3 2 11" xfId="26139" xr:uid="{00000000-0005-0000-0000-00005D660000}"/>
    <cellStyle name="40% - Accent5 3 3 2 2" xfId="26140" xr:uid="{00000000-0005-0000-0000-00005E660000}"/>
    <cellStyle name="40% - Accent5 3 3 2 2 10" xfId="26141" xr:uid="{00000000-0005-0000-0000-00005F660000}"/>
    <cellStyle name="40% - Accent5 3 3 2 2 11" xfId="26142" xr:uid="{00000000-0005-0000-0000-000060660000}"/>
    <cellStyle name="40% - Accent5 3 3 2 2 2" xfId="26143" xr:uid="{00000000-0005-0000-0000-000061660000}"/>
    <cellStyle name="40% - Accent5 3 3 2 2 2 2" xfId="26144" xr:uid="{00000000-0005-0000-0000-000062660000}"/>
    <cellStyle name="40% - Accent5 3 3 2 2 2 2 2" xfId="26145" xr:uid="{00000000-0005-0000-0000-000063660000}"/>
    <cellStyle name="40% - Accent5 3 3 2 2 2 2 3" xfId="26146" xr:uid="{00000000-0005-0000-0000-000064660000}"/>
    <cellStyle name="40% - Accent5 3 3 2 2 2 2_OATT calc" xfId="26147" xr:uid="{00000000-0005-0000-0000-000065660000}"/>
    <cellStyle name="40% - Accent5 3 3 2 2 2 3" xfId="26148" xr:uid="{00000000-0005-0000-0000-000066660000}"/>
    <cellStyle name="40% - Accent5 3 3 2 2 2 4" xfId="26149" xr:uid="{00000000-0005-0000-0000-000067660000}"/>
    <cellStyle name="40% - Accent5 3 3 2 2 2 5" xfId="26150" xr:uid="{00000000-0005-0000-0000-000068660000}"/>
    <cellStyle name="40% - Accent5 3 3 2 2 2_OATT calc" xfId="26151" xr:uid="{00000000-0005-0000-0000-000069660000}"/>
    <cellStyle name="40% - Accent5 3 3 2 2 3" xfId="26152" xr:uid="{00000000-0005-0000-0000-00006A660000}"/>
    <cellStyle name="40% - Accent5 3 3 2 2 3 2" xfId="26153" xr:uid="{00000000-0005-0000-0000-00006B660000}"/>
    <cellStyle name="40% - Accent5 3 3 2 2 3 2 2" xfId="26154" xr:uid="{00000000-0005-0000-0000-00006C660000}"/>
    <cellStyle name="40% - Accent5 3 3 2 2 3 2 3" xfId="26155" xr:uid="{00000000-0005-0000-0000-00006D660000}"/>
    <cellStyle name="40% - Accent5 3 3 2 2 3 2_OATT calc" xfId="26156" xr:uid="{00000000-0005-0000-0000-00006E660000}"/>
    <cellStyle name="40% - Accent5 3 3 2 2 3 3" xfId="26157" xr:uid="{00000000-0005-0000-0000-00006F660000}"/>
    <cellStyle name="40% - Accent5 3 3 2 2 3 4" xfId="26158" xr:uid="{00000000-0005-0000-0000-000070660000}"/>
    <cellStyle name="40% - Accent5 3 3 2 2 3_OATT calc" xfId="26159" xr:uid="{00000000-0005-0000-0000-000071660000}"/>
    <cellStyle name="40% - Accent5 3 3 2 2 4" xfId="26160" xr:uid="{00000000-0005-0000-0000-000072660000}"/>
    <cellStyle name="40% - Accent5 3 3 2 2 4 2" xfId="26161" xr:uid="{00000000-0005-0000-0000-000073660000}"/>
    <cellStyle name="40% - Accent5 3 3 2 2 4 3" xfId="26162" xr:uid="{00000000-0005-0000-0000-000074660000}"/>
    <cellStyle name="40% - Accent5 3 3 2 2 4_OATT calc" xfId="26163" xr:uid="{00000000-0005-0000-0000-000075660000}"/>
    <cellStyle name="40% - Accent5 3 3 2 2 5" xfId="26164" xr:uid="{00000000-0005-0000-0000-000076660000}"/>
    <cellStyle name="40% - Accent5 3 3 2 2 6" xfId="26165" xr:uid="{00000000-0005-0000-0000-000077660000}"/>
    <cellStyle name="40% - Accent5 3 3 2 2 7" xfId="26166" xr:uid="{00000000-0005-0000-0000-000078660000}"/>
    <cellStyle name="40% - Accent5 3 3 2 2 8" xfId="26167" xr:uid="{00000000-0005-0000-0000-000079660000}"/>
    <cellStyle name="40% - Accent5 3 3 2 2 9" xfId="26168" xr:uid="{00000000-0005-0000-0000-00007A660000}"/>
    <cellStyle name="40% - Accent5 3 3 2 2_OATT calc" xfId="26169" xr:uid="{00000000-0005-0000-0000-00007B660000}"/>
    <cellStyle name="40% - Accent5 3 3 2 3" xfId="26170" xr:uid="{00000000-0005-0000-0000-00007C660000}"/>
    <cellStyle name="40% - Accent5 3 3 2 3 2" xfId="26171" xr:uid="{00000000-0005-0000-0000-00007D660000}"/>
    <cellStyle name="40% - Accent5 3 3 2 3 2 2" xfId="26172" xr:uid="{00000000-0005-0000-0000-00007E660000}"/>
    <cellStyle name="40% - Accent5 3 3 2 3 2 3" xfId="26173" xr:uid="{00000000-0005-0000-0000-00007F660000}"/>
    <cellStyle name="40% - Accent5 3 3 2 3 2_OATT calc" xfId="26174" xr:uid="{00000000-0005-0000-0000-000080660000}"/>
    <cellStyle name="40% - Accent5 3 3 2 3 3" xfId="26175" xr:uid="{00000000-0005-0000-0000-000081660000}"/>
    <cellStyle name="40% - Accent5 3 3 2 3 4" xfId="26176" xr:uid="{00000000-0005-0000-0000-000082660000}"/>
    <cellStyle name="40% - Accent5 3 3 2 3 5" xfId="26177" xr:uid="{00000000-0005-0000-0000-000083660000}"/>
    <cellStyle name="40% - Accent5 3 3 2 3_OATT calc" xfId="26178" xr:uid="{00000000-0005-0000-0000-000084660000}"/>
    <cellStyle name="40% - Accent5 3 3 2 4" xfId="26179" xr:uid="{00000000-0005-0000-0000-000085660000}"/>
    <cellStyle name="40% - Accent5 3 3 2 4 2" xfId="26180" xr:uid="{00000000-0005-0000-0000-000086660000}"/>
    <cellStyle name="40% - Accent5 3 3 2 4 2 2" xfId="26181" xr:uid="{00000000-0005-0000-0000-000087660000}"/>
    <cellStyle name="40% - Accent5 3 3 2 4 2 3" xfId="26182" xr:uid="{00000000-0005-0000-0000-000088660000}"/>
    <cellStyle name="40% - Accent5 3 3 2 4 2_OATT calc" xfId="26183" xr:uid="{00000000-0005-0000-0000-000089660000}"/>
    <cellStyle name="40% - Accent5 3 3 2 4 3" xfId="26184" xr:uid="{00000000-0005-0000-0000-00008A660000}"/>
    <cellStyle name="40% - Accent5 3 3 2 4 4" xfId="26185" xr:uid="{00000000-0005-0000-0000-00008B660000}"/>
    <cellStyle name="40% - Accent5 3 3 2 4_OATT calc" xfId="26186" xr:uid="{00000000-0005-0000-0000-00008C660000}"/>
    <cellStyle name="40% - Accent5 3 3 2 5" xfId="26187" xr:uid="{00000000-0005-0000-0000-00008D660000}"/>
    <cellStyle name="40% - Accent5 3 3 2 5 2" xfId="26188" xr:uid="{00000000-0005-0000-0000-00008E660000}"/>
    <cellStyle name="40% - Accent5 3 3 2 5 3" xfId="26189" xr:uid="{00000000-0005-0000-0000-00008F660000}"/>
    <cellStyle name="40% - Accent5 3 3 2 5_OATT calc" xfId="26190" xr:uid="{00000000-0005-0000-0000-000090660000}"/>
    <cellStyle name="40% - Accent5 3 3 2 6" xfId="26191" xr:uid="{00000000-0005-0000-0000-000091660000}"/>
    <cellStyle name="40% - Accent5 3 3 2 7" xfId="26192" xr:uid="{00000000-0005-0000-0000-000092660000}"/>
    <cellStyle name="40% - Accent5 3 3 2 8" xfId="26193" xr:uid="{00000000-0005-0000-0000-000093660000}"/>
    <cellStyle name="40% - Accent5 3 3 2 9" xfId="26194" xr:uid="{00000000-0005-0000-0000-000094660000}"/>
    <cellStyle name="40% - Accent5 3 3 2_OATT calc" xfId="26195" xr:uid="{00000000-0005-0000-0000-000095660000}"/>
    <cellStyle name="40% - Accent5 3 3 3" xfId="26196" xr:uid="{00000000-0005-0000-0000-000096660000}"/>
    <cellStyle name="40% - Accent5 3 3 3 10" xfId="26197" xr:uid="{00000000-0005-0000-0000-000097660000}"/>
    <cellStyle name="40% - Accent5 3 3 3 11" xfId="26198" xr:uid="{00000000-0005-0000-0000-000098660000}"/>
    <cellStyle name="40% - Accent5 3 3 3 2" xfId="26199" xr:uid="{00000000-0005-0000-0000-000099660000}"/>
    <cellStyle name="40% - Accent5 3 3 3 2 2" xfId="26200" xr:uid="{00000000-0005-0000-0000-00009A660000}"/>
    <cellStyle name="40% - Accent5 3 3 3 2 2 2" xfId="26201" xr:uid="{00000000-0005-0000-0000-00009B660000}"/>
    <cellStyle name="40% - Accent5 3 3 3 2 2 3" xfId="26202" xr:uid="{00000000-0005-0000-0000-00009C660000}"/>
    <cellStyle name="40% - Accent5 3 3 3 2 2_OATT calc" xfId="26203" xr:uid="{00000000-0005-0000-0000-00009D660000}"/>
    <cellStyle name="40% - Accent5 3 3 3 2 3" xfId="26204" xr:uid="{00000000-0005-0000-0000-00009E660000}"/>
    <cellStyle name="40% - Accent5 3 3 3 2 4" xfId="26205" xr:uid="{00000000-0005-0000-0000-00009F660000}"/>
    <cellStyle name="40% - Accent5 3 3 3 2 5" xfId="26206" xr:uid="{00000000-0005-0000-0000-0000A0660000}"/>
    <cellStyle name="40% - Accent5 3 3 3 2_OATT calc" xfId="26207" xr:uid="{00000000-0005-0000-0000-0000A1660000}"/>
    <cellStyle name="40% - Accent5 3 3 3 3" xfId="26208" xr:uid="{00000000-0005-0000-0000-0000A2660000}"/>
    <cellStyle name="40% - Accent5 3 3 3 3 2" xfId="26209" xr:uid="{00000000-0005-0000-0000-0000A3660000}"/>
    <cellStyle name="40% - Accent5 3 3 3 3 2 2" xfId="26210" xr:uid="{00000000-0005-0000-0000-0000A4660000}"/>
    <cellStyle name="40% - Accent5 3 3 3 3 2 3" xfId="26211" xr:uid="{00000000-0005-0000-0000-0000A5660000}"/>
    <cellStyle name="40% - Accent5 3 3 3 3 2_OATT calc" xfId="26212" xr:uid="{00000000-0005-0000-0000-0000A6660000}"/>
    <cellStyle name="40% - Accent5 3 3 3 3 3" xfId="26213" xr:uid="{00000000-0005-0000-0000-0000A7660000}"/>
    <cellStyle name="40% - Accent5 3 3 3 3 4" xfId="26214" xr:uid="{00000000-0005-0000-0000-0000A8660000}"/>
    <cellStyle name="40% - Accent5 3 3 3 3_OATT calc" xfId="26215" xr:uid="{00000000-0005-0000-0000-0000A9660000}"/>
    <cellStyle name="40% - Accent5 3 3 3 4" xfId="26216" xr:uid="{00000000-0005-0000-0000-0000AA660000}"/>
    <cellStyle name="40% - Accent5 3 3 3 4 2" xfId="26217" xr:uid="{00000000-0005-0000-0000-0000AB660000}"/>
    <cellStyle name="40% - Accent5 3 3 3 4 3" xfId="26218" xr:uid="{00000000-0005-0000-0000-0000AC660000}"/>
    <cellStyle name="40% - Accent5 3 3 3 4_OATT calc" xfId="26219" xr:uid="{00000000-0005-0000-0000-0000AD660000}"/>
    <cellStyle name="40% - Accent5 3 3 3 5" xfId="26220" xr:uid="{00000000-0005-0000-0000-0000AE660000}"/>
    <cellStyle name="40% - Accent5 3 3 3 6" xfId="26221" xr:uid="{00000000-0005-0000-0000-0000AF660000}"/>
    <cellStyle name="40% - Accent5 3 3 3 7" xfId="26222" xr:uid="{00000000-0005-0000-0000-0000B0660000}"/>
    <cellStyle name="40% - Accent5 3 3 3 8" xfId="26223" xr:uid="{00000000-0005-0000-0000-0000B1660000}"/>
    <cellStyle name="40% - Accent5 3 3 3 9" xfId="26224" xr:uid="{00000000-0005-0000-0000-0000B2660000}"/>
    <cellStyle name="40% - Accent5 3 3 3_OATT calc" xfId="26225" xr:uid="{00000000-0005-0000-0000-0000B3660000}"/>
    <cellStyle name="40% - Accent5 3 3 4" xfId="26226" xr:uid="{00000000-0005-0000-0000-0000B4660000}"/>
    <cellStyle name="40% - Accent5 3 3 4 2" xfId="26227" xr:uid="{00000000-0005-0000-0000-0000B5660000}"/>
    <cellStyle name="40% - Accent5 3 3 4 2 2" xfId="26228" xr:uid="{00000000-0005-0000-0000-0000B6660000}"/>
    <cellStyle name="40% - Accent5 3 3 4 2 3" xfId="26229" xr:uid="{00000000-0005-0000-0000-0000B7660000}"/>
    <cellStyle name="40% - Accent5 3 3 4 2_OATT calc" xfId="26230" xr:uid="{00000000-0005-0000-0000-0000B8660000}"/>
    <cellStyle name="40% - Accent5 3 3 4 3" xfId="26231" xr:uid="{00000000-0005-0000-0000-0000B9660000}"/>
    <cellStyle name="40% - Accent5 3 3 4 4" xfId="26232" xr:uid="{00000000-0005-0000-0000-0000BA660000}"/>
    <cellStyle name="40% - Accent5 3 3 4 5" xfId="26233" xr:uid="{00000000-0005-0000-0000-0000BB660000}"/>
    <cellStyle name="40% - Accent5 3 3 4_OATT calc" xfId="26234" xr:uid="{00000000-0005-0000-0000-0000BC660000}"/>
    <cellStyle name="40% - Accent5 3 3 5" xfId="26235" xr:uid="{00000000-0005-0000-0000-0000BD660000}"/>
    <cellStyle name="40% - Accent5 3 3 5 2" xfId="26236" xr:uid="{00000000-0005-0000-0000-0000BE660000}"/>
    <cellStyle name="40% - Accent5 3 3 5 2 2" xfId="26237" xr:uid="{00000000-0005-0000-0000-0000BF660000}"/>
    <cellStyle name="40% - Accent5 3 3 5 2 3" xfId="26238" xr:uid="{00000000-0005-0000-0000-0000C0660000}"/>
    <cellStyle name="40% - Accent5 3 3 5 2_OATT calc" xfId="26239" xr:uid="{00000000-0005-0000-0000-0000C1660000}"/>
    <cellStyle name="40% - Accent5 3 3 5 3" xfId="26240" xr:uid="{00000000-0005-0000-0000-0000C2660000}"/>
    <cellStyle name="40% - Accent5 3 3 5 4" xfId="26241" xr:uid="{00000000-0005-0000-0000-0000C3660000}"/>
    <cellStyle name="40% - Accent5 3 3 5_OATT calc" xfId="26242" xr:uid="{00000000-0005-0000-0000-0000C4660000}"/>
    <cellStyle name="40% - Accent5 3 3 6" xfId="26243" xr:uid="{00000000-0005-0000-0000-0000C5660000}"/>
    <cellStyle name="40% - Accent5 3 3 6 2" xfId="26244" xr:uid="{00000000-0005-0000-0000-0000C6660000}"/>
    <cellStyle name="40% - Accent5 3 3 6 3" xfId="26245" xr:uid="{00000000-0005-0000-0000-0000C7660000}"/>
    <cellStyle name="40% - Accent5 3 3 6_OATT calc" xfId="26246" xr:uid="{00000000-0005-0000-0000-0000C8660000}"/>
    <cellStyle name="40% - Accent5 3 3 7" xfId="26247" xr:uid="{00000000-0005-0000-0000-0000C9660000}"/>
    <cellStyle name="40% - Accent5 3 3 8" xfId="26248" xr:uid="{00000000-0005-0000-0000-0000CA660000}"/>
    <cellStyle name="40% - Accent5 3 3 9" xfId="26249" xr:uid="{00000000-0005-0000-0000-0000CB660000}"/>
    <cellStyle name="40% - Accent5 3 3_OATT calc" xfId="26250" xr:uid="{00000000-0005-0000-0000-0000CC660000}"/>
    <cellStyle name="40% - Accent5 3 4" xfId="26251" xr:uid="{00000000-0005-0000-0000-0000CD660000}"/>
    <cellStyle name="40% - Accent5 3 4 10" xfId="26252" xr:uid="{00000000-0005-0000-0000-0000CE660000}"/>
    <cellStyle name="40% - Accent5 3 4 11" xfId="26253" xr:uid="{00000000-0005-0000-0000-0000CF660000}"/>
    <cellStyle name="40% - Accent5 3 4 12" xfId="26254" xr:uid="{00000000-0005-0000-0000-0000D0660000}"/>
    <cellStyle name="40% - Accent5 3 4 2" xfId="26255" xr:uid="{00000000-0005-0000-0000-0000D1660000}"/>
    <cellStyle name="40% - Accent5 3 4 2 10" xfId="26256" xr:uid="{00000000-0005-0000-0000-0000D2660000}"/>
    <cellStyle name="40% - Accent5 3 4 2 11" xfId="26257" xr:uid="{00000000-0005-0000-0000-0000D3660000}"/>
    <cellStyle name="40% - Accent5 3 4 2 2" xfId="26258" xr:uid="{00000000-0005-0000-0000-0000D4660000}"/>
    <cellStyle name="40% - Accent5 3 4 2 2 10" xfId="26259" xr:uid="{00000000-0005-0000-0000-0000D5660000}"/>
    <cellStyle name="40% - Accent5 3 4 2 2 11" xfId="26260" xr:uid="{00000000-0005-0000-0000-0000D6660000}"/>
    <cellStyle name="40% - Accent5 3 4 2 2 2" xfId="26261" xr:uid="{00000000-0005-0000-0000-0000D7660000}"/>
    <cellStyle name="40% - Accent5 3 4 2 2 2 2" xfId="26262" xr:uid="{00000000-0005-0000-0000-0000D8660000}"/>
    <cellStyle name="40% - Accent5 3 4 2 2 2 2 2" xfId="26263" xr:uid="{00000000-0005-0000-0000-0000D9660000}"/>
    <cellStyle name="40% - Accent5 3 4 2 2 2 2 3" xfId="26264" xr:uid="{00000000-0005-0000-0000-0000DA660000}"/>
    <cellStyle name="40% - Accent5 3 4 2 2 2 2_OATT calc" xfId="26265" xr:uid="{00000000-0005-0000-0000-0000DB660000}"/>
    <cellStyle name="40% - Accent5 3 4 2 2 2 3" xfId="26266" xr:uid="{00000000-0005-0000-0000-0000DC660000}"/>
    <cellStyle name="40% - Accent5 3 4 2 2 2 4" xfId="26267" xr:uid="{00000000-0005-0000-0000-0000DD660000}"/>
    <cellStyle name="40% - Accent5 3 4 2 2 2 5" xfId="26268" xr:uid="{00000000-0005-0000-0000-0000DE660000}"/>
    <cellStyle name="40% - Accent5 3 4 2 2 2_OATT calc" xfId="26269" xr:uid="{00000000-0005-0000-0000-0000DF660000}"/>
    <cellStyle name="40% - Accent5 3 4 2 2 3" xfId="26270" xr:uid="{00000000-0005-0000-0000-0000E0660000}"/>
    <cellStyle name="40% - Accent5 3 4 2 2 3 2" xfId="26271" xr:uid="{00000000-0005-0000-0000-0000E1660000}"/>
    <cellStyle name="40% - Accent5 3 4 2 2 3 2 2" xfId="26272" xr:uid="{00000000-0005-0000-0000-0000E2660000}"/>
    <cellStyle name="40% - Accent5 3 4 2 2 3 2 3" xfId="26273" xr:uid="{00000000-0005-0000-0000-0000E3660000}"/>
    <cellStyle name="40% - Accent5 3 4 2 2 3 2_OATT calc" xfId="26274" xr:uid="{00000000-0005-0000-0000-0000E4660000}"/>
    <cellStyle name="40% - Accent5 3 4 2 2 3 3" xfId="26275" xr:uid="{00000000-0005-0000-0000-0000E5660000}"/>
    <cellStyle name="40% - Accent5 3 4 2 2 3 4" xfId="26276" xr:uid="{00000000-0005-0000-0000-0000E6660000}"/>
    <cellStyle name="40% - Accent5 3 4 2 2 3_OATT calc" xfId="26277" xr:uid="{00000000-0005-0000-0000-0000E7660000}"/>
    <cellStyle name="40% - Accent5 3 4 2 2 4" xfId="26278" xr:uid="{00000000-0005-0000-0000-0000E8660000}"/>
    <cellStyle name="40% - Accent5 3 4 2 2 4 2" xfId="26279" xr:uid="{00000000-0005-0000-0000-0000E9660000}"/>
    <cellStyle name="40% - Accent5 3 4 2 2 4 3" xfId="26280" xr:uid="{00000000-0005-0000-0000-0000EA660000}"/>
    <cellStyle name="40% - Accent5 3 4 2 2 4_OATT calc" xfId="26281" xr:uid="{00000000-0005-0000-0000-0000EB660000}"/>
    <cellStyle name="40% - Accent5 3 4 2 2 5" xfId="26282" xr:uid="{00000000-0005-0000-0000-0000EC660000}"/>
    <cellStyle name="40% - Accent5 3 4 2 2 6" xfId="26283" xr:uid="{00000000-0005-0000-0000-0000ED660000}"/>
    <cellStyle name="40% - Accent5 3 4 2 2 7" xfId="26284" xr:uid="{00000000-0005-0000-0000-0000EE660000}"/>
    <cellStyle name="40% - Accent5 3 4 2 2 8" xfId="26285" xr:uid="{00000000-0005-0000-0000-0000EF660000}"/>
    <cellStyle name="40% - Accent5 3 4 2 2 9" xfId="26286" xr:uid="{00000000-0005-0000-0000-0000F0660000}"/>
    <cellStyle name="40% - Accent5 3 4 2 2_OATT calc" xfId="26287" xr:uid="{00000000-0005-0000-0000-0000F1660000}"/>
    <cellStyle name="40% - Accent5 3 4 2 3" xfId="26288" xr:uid="{00000000-0005-0000-0000-0000F2660000}"/>
    <cellStyle name="40% - Accent5 3 4 2 3 2" xfId="26289" xr:uid="{00000000-0005-0000-0000-0000F3660000}"/>
    <cellStyle name="40% - Accent5 3 4 2 3 2 2" xfId="26290" xr:uid="{00000000-0005-0000-0000-0000F4660000}"/>
    <cellStyle name="40% - Accent5 3 4 2 3 2 3" xfId="26291" xr:uid="{00000000-0005-0000-0000-0000F5660000}"/>
    <cellStyle name="40% - Accent5 3 4 2 3 2_OATT calc" xfId="26292" xr:uid="{00000000-0005-0000-0000-0000F6660000}"/>
    <cellStyle name="40% - Accent5 3 4 2 3 3" xfId="26293" xr:uid="{00000000-0005-0000-0000-0000F7660000}"/>
    <cellStyle name="40% - Accent5 3 4 2 3 4" xfId="26294" xr:uid="{00000000-0005-0000-0000-0000F8660000}"/>
    <cellStyle name="40% - Accent5 3 4 2 3 5" xfId="26295" xr:uid="{00000000-0005-0000-0000-0000F9660000}"/>
    <cellStyle name="40% - Accent5 3 4 2 3_OATT calc" xfId="26296" xr:uid="{00000000-0005-0000-0000-0000FA660000}"/>
    <cellStyle name="40% - Accent5 3 4 2 4" xfId="26297" xr:uid="{00000000-0005-0000-0000-0000FB660000}"/>
    <cellStyle name="40% - Accent5 3 4 2 4 2" xfId="26298" xr:uid="{00000000-0005-0000-0000-0000FC660000}"/>
    <cellStyle name="40% - Accent5 3 4 2 4 2 2" xfId="26299" xr:uid="{00000000-0005-0000-0000-0000FD660000}"/>
    <cellStyle name="40% - Accent5 3 4 2 4 2 3" xfId="26300" xr:uid="{00000000-0005-0000-0000-0000FE660000}"/>
    <cellStyle name="40% - Accent5 3 4 2 4 2_OATT calc" xfId="26301" xr:uid="{00000000-0005-0000-0000-0000FF660000}"/>
    <cellStyle name="40% - Accent5 3 4 2 4 3" xfId="26302" xr:uid="{00000000-0005-0000-0000-000000670000}"/>
    <cellStyle name="40% - Accent5 3 4 2 4 4" xfId="26303" xr:uid="{00000000-0005-0000-0000-000001670000}"/>
    <cellStyle name="40% - Accent5 3 4 2 4_OATT calc" xfId="26304" xr:uid="{00000000-0005-0000-0000-000002670000}"/>
    <cellStyle name="40% - Accent5 3 4 2 5" xfId="26305" xr:uid="{00000000-0005-0000-0000-000003670000}"/>
    <cellStyle name="40% - Accent5 3 4 2 5 2" xfId="26306" xr:uid="{00000000-0005-0000-0000-000004670000}"/>
    <cellStyle name="40% - Accent5 3 4 2 5 3" xfId="26307" xr:uid="{00000000-0005-0000-0000-000005670000}"/>
    <cellStyle name="40% - Accent5 3 4 2 5_OATT calc" xfId="26308" xr:uid="{00000000-0005-0000-0000-000006670000}"/>
    <cellStyle name="40% - Accent5 3 4 2 6" xfId="26309" xr:uid="{00000000-0005-0000-0000-000007670000}"/>
    <cellStyle name="40% - Accent5 3 4 2 7" xfId="26310" xr:uid="{00000000-0005-0000-0000-000008670000}"/>
    <cellStyle name="40% - Accent5 3 4 2 8" xfId="26311" xr:uid="{00000000-0005-0000-0000-000009670000}"/>
    <cellStyle name="40% - Accent5 3 4 2 9" xfId="26312" xr:uid="{00000000-0005-0000-0000-00000A670000}"/>
    <cellStyle name="40% - Accent5 3 4 2_OATT calc" xfId="26313" xr:uid="{00000000-0005-0000-0000-00000B670000}"/>
    <cellStyle name="40% - Accent5 3 4 3" xfId="26314" xr:uid="{00000000-0005-0000-0000-00000C670000}"/>
    <cellStyle name="40% - Accent5 3 4 3 10" xfId="26315" xr:uid="{00000000-0005-0000-0000-00000D670000}"/>
    <cellStyle name="40% - Accent5 3 4 3 11" xfId="26316" xr:uid="{00000000-0005-0000-0000-00000E670000}"/>
    <cellStyle name="40% - Accent5 3 4 3 2" xfId="26317" xr:uid="{00000000-0005-0000-0000-00000F670000}"/>
    <cellStyle name="40% - Accent5 3 4 3 2 2" xfId="26318" xr:uid="{00000000-0005-0000-0000-000010670000}"/>
    <cellStyle name="40% - Accent5 3 4 3 2 2 2" xfId="26319" xr:uid="{00000000-0005-0000-0000-000011670000}"/>
    <cellStyle name="40% - Accent5 3 4 3 2 2 3" xfId="26320" xr:uid="{00000000-0005-0000-0000-000012670000}"/>
    <cellStyle name="40% - Accent5 3 4 3 2 2_OATT calc" xfId="26321" xr:uid="{00000000-0005-0000-0000-000013670000}"/>
    <cellStyle name="40% - Accent5 3 4 3 2 3" xfId="26322" xr:uid="{00000000-0005-0000-0000-000014670000}"/>
    <cellStyle name="40% - Accent5 3 4 3 2 4" xfId="26323" xr:uid="{00000000-0005-0000-0000-000015670000}"/>
    <cellStyle name="40% - Accent5 3 4 3 2 5" xfId="26324" xr:uid="{00000000-0005-0000-0000-000016670000}"/>
    <cellStyle name="40% - Accent5 3 4 3 2_OATT calc" xfId="26325" xr:uid="{00000000-0005-0000-0000-000017670000}"/>
    <cellStyle name="40% - Accent5 3 4 3 3" xfId="26326" xr:uid="{00000000-0005-0000-0000-000018670000}"/>
    <cellStyle name="40% - Accent5 3 4 3 3 2" xfId="26327" xr:uid="{00000000-0005-0000-0000-000019670000}"/>
    <cellStyle name="40% - Accent5 3 4 3 3 2 2" xfId="26328" xr:uid="{00000000-0005-0000-0000-00001A670000}"/>
    <cellStyle name="40% - Accent5 3 4 3 3 2 3" xfId="26329" xr:uid="{00000000-0005-0000-0000-00001B670000}"/>
    <cellStyle name="40% - Accent5 3 4 3 3 2_OATT calc" xfId="26330" xr:uid="{00000000-0005-0000-0000-00001C670000}"/>
    <cellStyle name="40% - Accent5 3 4 3 3 3" xfId="26331" xr:uid="{00000000-0005-0000-0000-00001D670000}"/>
    <cellStyle name="40% - Accent5 3 4 3 3 4" xfId="26332" xr:uid="{00000000-0005-0000-0000-00001E670000}"/>
    <cellStyle name="40% - Accent5 3 4 3 3_OATT calc" xfId="26333" xr:uid="{00000000-0005-0000-0000-00001F670000}"/>
    <cellStyle name="40% - Accent5 3 4 3 4" xfId="26334" xr:uid="{00000000-0005-0000-0000-000020670000}"/>
    <cellStyle name="40% - Accent5 3 4 3 4 2" xfId="26335" xr:uid="{00000000-0005-0000-0000-000021670000}"/>
    <cellStyle name="40% - Accent5 3 4 3 4 3" xfId="26336" xr:uid="{00000000-0005-0000-0000-000022670000}"/>
    <cellStyle name="40% - Accent5 3 4 3 4_OATT calc" xfId="26337" xr:uid="{00000000-0005-0000-0000-000023670000}"/>
    <cellStyle name="40% - Accent5 3 4 3 5" xfId="26338" xr:uid="{00000000-0005-0000-0000-000024670000}"/>
    <cellStyle name="40% - Accent5 3 4 3 6" xfId="26339" xr:uid="{00000000-0005-0000-0000-000025670000}"/>
    <cellStyle name="40% - Accent5 3 4 3 7" xfId="26340" xr:uid="{00000000-0005-0000-0000-000026670000}"/>
    <cellStyle name="40% - Accent5 3 4 3 8" xfId="26341" xr:uid="{00000000-0005-0000-0000-000027670000}"/>
    <cellStyle name="40% - Accent5 3 4 3 9" xfId="26342" xr:uid="{00000000-0005-0000-0000-000028670000}"/>
    <cellStyle name="40% - Accent5 3 4 3_OATT calc" xfId="26343" xr:uid="{00000000-0005-0000-0000-000029670000}"/>
    <cellStyle name="40% - Accent5 3 4 4" xfId="26344" xr:uid="{00000000-0005-0000-0000-00002A670000}"/>
    <cellStyle name="40% - Accent5 3 4 4 2" xfId="26345" xr:uid="{00000000-0005-0000-0000-00002B670000}"/>
    <cellStyle name="40% - Accent5 3 4 4 2 2" xfId="26346" xr:uid="{00000000-0005-0000-0000-00002C670000}"/>
    <cellStyle name="40% - Accent5 3 4 4 2 3" xfId="26347" xr:uid="{00000000-0005-0000-0000-00002D670000}"/>
    <cellStyle name="40% - Accent5 3 4 4 2_OATT calc" xfId="26348" xr:uid="{00000000-0005-0000-0000-00002E670000}"/>
    <cellStyle name="40% - Accent5 3 4 4 3" xfId="26349" xr:uid="{00000000-0005-0000-0000-00002F670000}"/>
    <cellStyle name="40% - Accent5 3 4 4 4" xfId="26350" xr:uid="{00000000-0005-0000-0000-000030670000}"/>
    <cellStyle name="40% - Accent5 3 4 4 5" xfId="26351" xr:uid="{00000000-0005-0000-0000-000031670000}"/>
    <cellStyle name="40% - Accent5 3 4 4_OATT calc" xfId="26352" xr:uid="{00000000-0005-0000-0000-000032670000}"/>
    <cellStyle name="40% - Accent5 3 4 5" xfId="26353" xr:uid="{00000000-0005-0000-0000-000033670000}"/>
    <cellStyle name="40% - Accent5 3 4 5 2" xfId="26354" xr:uid="{00000000-0005-0000-0000-000034670000}"/>
    <cellStyle name="40% - Accent5 3 4 5 2 2" xfId="26355" xr:uid="{00000000-0005-0000-0000-000035670000}"/>
    <cellStyle name="40% - Accent5 3 4 5 2 3" xfId="26356" xr:uid="{00000000-0005-0000-0000-000036670000}"/>
    <cellStyle name="40% - Accent5 3 4 5 2_OATT calc" xfId="26357" xr:uid="{00000000-0005-0000-0000-000037670000}"/>
    <cellStyle name="40% - Accent5 3 4 5 3" xfId="26358" xr:uid="{00000000-0005-0000-0000-000038670000}"/>
    <cellStyle name="40% - Accent5 3 4 5 4" xfId="26359" xr:uid="{00000000-0005-0000-0000-000039670000}"/>
    <cellStyle name="40% - Accent5 3 4 5_OATT calc" xfId="26360" xr:uid="{00000000-0005-0000-0000-00003A670000}"/>
    <cellStyle name="40% - Accent5 3 4 6" xfId="26361" xr:uid="{00000000-0005-0000-0000-00003B670000}"/>
    <cellStyle name="40% - Accent5 3 4 6 2" xfId="26362" xr:uid="{00000000-0005-0000-0000-00003C670000}"/>
    <cellStyle name="40% - Accent5 3 4 6 3" xfId="26363" xr:uid="{00000000-0005-0000-0000-00003D670000}"/>
    <cellStyle name="40% - Accent5 3 4 6_OATT calc" xfId="26364" xr:uid="{00000000-0005-0000-0000-00003E670000}"/>
    <cellStyle name="40% - Accent5 3 4 7" xfId="26365" xr:uid="{00000000-0005-0000-0000-00003F670000}"/>
    <cellStyle name="40% - Accent5 3 4 8" xfId="26366" xr:uid="{00000000-0005-0000-0000-000040670000}"/>
    <cellStyle name="40% - Accent5 3 4 9" xfId="26367" xr:uid="{00000000-0005-0000-0000-000041670000}"/>
    <cellStyle name="40% - Accent5 3 4_OATT calc" xfId="26368" xr:uid="{00000000-0005-0000-0000-000042670000}"/>
    <cellStyle name="40% - Accent5 3 5" xfId="26369" xr:uid="{00000000-0005-0000-0000-000043670000}"/>
    <cellStyle name="40% - Accent5 3 5 10" xfId="26370" xr:uid="{00000000-0005-0000-0000-000044670000}"/>
    <cellStyle name="40% - Accent5 3 5 11" xfId="26371" xr:uid="{00000000-0005-0000-0000-000045670000}"/>
    <cellStyle name="40% - Accent5 3 5 2" xfId="26372" xr:uid="{00000000-0005-0000-0000-000046670000}"/>
    <cellStyle name="40% - Accent5 3 5 2 10" xfId="26373" xr:uid="{00000000-0005-0000-0000-000047670000}"/>
    <cellStyle name="40% - Accent5 3 5 2 11" xfId="26374" xr:uid="{00000000-0005-0000-0000-000048670000}"/>
    <cellStyle name="40% - Accent5 3 5 2 2" xfId="26375" xr:uid="{00000000-0005-0000-0000-000049670000}"/>
    <cellStyle name="40% - Accent5 3 5 2 2 2" xfId="26376" xr:uid="{00000000-0005-0000-0000-00004A670000}"/>
    <cellStyle name="40% - Accent5 3 5 2 2 2 2" xfId="26377" xr:uid="{00000000-0005-0000-0000-00004B670000}"/>
    <cellStyle name="40% - Accent5 3 5 2 2 2 3" xfId="26378" xr:uid="{00000000-0005-0000-0000-00004C670000}"/>
    <cellStyle name="40% - Accent5 3 5 2 2 2_OATT calc" xfId="26379" xr:uid="{00000000-0005-0000-0000-00004D670000}"/>
    <cellStyle name="40% - Accent5 3 5 2 2 3" xfId="26380" xr:uid="{00000000-0005-0000-0000-00004E670000}"/>
    <cellStyle name="40% - Accent5 3 5 2 2 4" xfId="26381" xr:uid="{00000000-0005-0000-0000-00004F670000}"/>
    <cellStyle name="40% - Accent5 3 5 2 2 5" xfId="26382" xr:uid="{00000000-0005-0000-0000-000050670000}"/>
    <cellStyle name="40% - Accent5 3 5 2 2_OATT calc" xfId="26383" xr:uid="{00000000-0005-0000-0000-000051670000}"/>
    <cellStyle name="40% - Accent5 3 5 2 3" xfId="26384" xr:uid="{00000000-0005-0000-0000-000052670000}"/>
    <cellStyle name="40% - Accent5 3 5 2 3 2" xfId="26385" xr:uid="{00000000-0005-0000-0000-000053670000}"/>
    <cellStyle name="40% - Accent5 3 5 2 3 2 2" xfId="26386" xr:uid="{00000000-0005-0000-0000-000054670000}"/>
    <cellStyle name="40% - Accent5 3 5 2 3 2 3" xfId="26387" xr:uid="{00000000-0005-0000-0000-000055670000}"/>
    <cellStyle name="40% - Accent5 3 5 2 3 2_OATT calc" xfId="26388" xr:uid="{00000000-0005-0000-0000-000056670000}"/>
    <cellStyle name="40% - Accent5 3 5 2 3 3" xfId="26389" xr:uid="{00000000-0005-0000-0000-000057670000}"/>
    <cellStyle name="40% - Accent5 3 5 2 3 4" xfId="26390" xr:uid="{00000000-0005-0000-0000-000058670000}"/>
    <cellStyle name="40% - Accent5 3 5 2 3_OATT calc" xfId="26391" xr:uid="{00000000-0005-0000-0000-000059670000}"/>
    <cellStyle name="40% - Accent5 3 5 2 4" xfId="26392" xr:uid="{00000000-0005-0000-0000-00005A670000}"/>
    <cellStyle name="40% - Accent5 3 5 2 4 2" xfId="26393" xr:uid="{00000000-0005-0000-0000-00005B670000}"/>
    <cellStyle name="40% - Accent5 3 5 2 4 3" xfId="26394" xr:uid="{00000000-0005-0000-0000-00005C670000}"/>
    <cellStyle name="40% - Accent5 3 5 2 4_OATT calc" xfId="26395" xr:uid="{00000000-0005-0000-0000-00005D670000}"/>
    <cellStyle name="40% - Accent5 3 5 2 5" xfId="26396" xr:uid="{00000000-0005-0000-0000-00005E670000}"/>
    <cellStyle name="40% - Accent5 3 5 2 6" xfId="26397" xr:uid="{00000000-0005-0000-0000-00005F670000}"/>
    <cellStyle name="40% - Accent5 3 5 2 7" xfId="26398" xr:uid="{00000000-0005-0000-0000-000060670000}"/>
    <cellStyle name="40% - Accent5 3 5 2 8" xfId="26399" xr:uid="{00000000-0005-0000-0000-000061670000}"/>
    <cellStyle name="40% - Accent5 3 5 2 9" xfId="26400" xr:uid="{00000000-0005-0000-0000-000062670000}"/>
    <cellStyle name="40% - Accent5 3 5 2_OATT calc" xfId="26401" xr:uid="{00000000-0005-0000-0000-000063670000}"/>
    <cellStyle name="40% - Accent5 3 5 3" xfId="26402" xr:uid="{00000000-0005-0000-0000-000064670000}"/>
    <cellStyle name="40% - Accent5 3 5 3 2" xfId="26403" xr:uid="{00000000-0005-0000-0000-000065670000}"/>
    <cellStyle name="40% - Accent5 3 5 3 2 2" xfId="26404" xr:uid="{00000000-0005-0000-0000-000066670000}"/>
    <cellStyle name="40% - Accent5 3 5 3 2 3" xfId="26405" xr:uid="{00000000-0005-0000-0000-000067670000}"/>
    <cellStyle name="40% - Accent5 3 5 3 2_OATT calc" xfId="26406" xr:uid="{00000000-0005-0000-0000-000068670000}"/>
    <cellStyle name="40% - Accent5 3 5 3 3" xfId="26407" xr:uid="{00000000-0005-0000-0000-000069670000}"/>
    <cellStyle name="40% - Accent5 3 5 3 4" xfId="26408" xr:uid="{00000000-0005-0000-0000-00006A670000}"/>
    <cellStyle name="40% - Accent5 3 5 3 5" xfId="26409" xr:uid="{00000000-0005-0000-0000-00006B670000}"/>
    <cellStyle name="40% - Accent5 3 5 3_OATT calc" xfId="26410" xr:uid="{00000000-0005-0000-0000-00006C670000}"/>
    <cellStyle name="40% - Accent5 3 5 4" xfId="26411" xr:uid="{00000000-0005-0000-0000-00006D670000}"/>
    <cellStyle name="40% - Accent5 3 5 4 2" xfId="26412" xr:uid="{00000000-0005-0000-0000-00006E670000}"/>
    <cellStyle name="40% - Accent5 3 5 4 2 2" xfId="26413" xr:uid="{00000000-0005-0000-0000-00006F670000}"/>
    <cellStyle name="40% - Accent5 3 5 4 2 3" xfId="26414" xr:uid="{00000000-0005-0000-0000-000070670000}"/>
    <cellStyle name="40% - Accent5 3 5 4 2_OATT calc" xfId="26415" xr:uid="{00000000-0005-0000-0000-000071670000}"/>
    <cellStyle name="40% - Accent5 3 5 4 3" xfId="26416" xr:uid="{00000000-0005-0000-0000-000072670000}"/>
    <cellStyle name="40% - Accent5 3 5 4 4" xfId="26417" xr:uid="{00000000-0005-0000-0000-000073670000}"/>
    <cellStyle name="40% - Accent5 3 5 4_OATT calc" xfId="26418" xr:uid="{00000000-0005-0000-0000-000074670000}"/>
    <cellStyle name="40% - Accent5 3 5 5" xfId="26419" xr:uid="{00000000-0005-0000-0000-000075670000}"/>
    <cellStyle name="40% - Accent5 3 5 5 2" xfId="26420" xr:uid="{00000000-0005-0000-0000-000076670000}"/>
    <cellStyle name="40% - Accent5 3 5 5 3" xfId="26421" xr:uid="{00000000-0005-0000-0000-000077670000}"/>
    <cellStyle name="40% - Accent5 3 5 5_OATT calc" xfId="26422" xr:uid="{00000000-0005-0000-0000-000078670000}"/>
    <cellStyle name="40% - Accent5 3 5 6" xfId="26423" xr:uid="{00000000-0005-0000-0000-000079670000}"/>
    <cellStyle name="40% - Accent5 3 5 7" xfId="26424" xr:uid="{00000000-0005-0000-0000-00007A670000}"/>
    <cellStyle name="40% - Accent5 3 5 8" xfId="26425" xr:uid="{00000000-0005-0000-0000-00007B670000}"/>
    <cellStyle name="40% - Accent5 3 5 9" xfId="26426" xr:uid="{00000000-0005-0000-0000-00007C670000}"/>
    <cellStyle name="40% - Accent5 3 5_OATT calc" xfId="26427" xr:uid="{00000000-0005-0000-0000-00007D670000}"/>
    <cellStyle name="40% - Accent5 3 6" xfId="26428" xr:uid="{00000000-0005-0000-0000-00007E670000}"/>
    <cellStyle name="40% - Accent5 3 6 10" xfId="26429" xr:uid="{00000000-0005-0000-0000-00007F670000}"/>
    <cellStyle name="40% - Accent5 3 6 11" xfId="26430" xr:uid="{00000000-0005-0000-0000-000080670000}"/>
    <cellStyle name="40% - Accent5 3 6 2" xfId="26431" xr:uid="{00000000-0005-0000-0000-000081670000}"/>
    <cellStyle name="40% - Accent5 3 6 2 2" xfId="26432" xr:uid="{00000000-0005-0000-0000-000082670000}"/>
    <cellStyle name="40% - Accent5 3 6 2 2 2" xfId="26433" xr:uid="{00000000-0005-0000-0000-000083670000}"/>
    <cellStyle name="40% - Accent5 3 6 2 2 3" xfId="26434" xr:uid="{00000000-0005-0000-0000-000084670000}"/>
    <cellStyle name="40% - Accent5 3 6 2 2_OATT calc" xfId="26435" xr:uid="{00000000-0005-0000-0000-000085670000}"/>
    <cellStyle name="40% - Accent5 3 6 2 3" xfId="26436" xr:uid="{00000000-0005-0000-0000-000086670000}"/>
    <cellStyle name="40% - Accent5 3 6 2 4" xfId="26437" xr:uid="{00000000-0005-0000-0000-000087670000}"/>
    <cellStyle name="40% - Accent5 3 6 2 5" xfId="26438" xr:uid="{00000000-0005-0000-0000-000088670000}"/>
    <cellStyle name="40% - Accent5 3 6 2_OATT calc" xfId="26439" xr:uid="{00000000-0005-0000-0000-000089670000}"/>
    <cellStyle name="40% - Accent5 3 6 3" xfId="26440" xr:uid="{00000000-0005-0000-0000-00008A670000}"/>
    <cellStyle name="40% - Accent5 3 6 3 2" xfId="26441" xr:uid="{00000000-0005-0000-0000-00008B670000}"/>
    <cellStyle name="40% - Accent5 3 6 3 2 2" xfId="26442" xr:uid="{00000000-0005-0000-0000-00008C670000}"/>
    <cellStyle name="40% - Accent5 3 6 3 2 3" xfId="26443" xr:uid="{00000000-0005-0000-0000-00008D670000}"/>
    <cellStyle name="40% - Accent5 3 6 3 2_OATT calc" xfId="26444" xr:uid="{00000000-0005-0000-0000-00008E670000}"/>
    <cellStyle name="40% - Accent5 3 6 3 3" xfId="26445" xr:uid="{00000000-0005-0000-0000-00008F670000}"/>
    <cellStyle name="40% - Accent5 3 6 3 4" xfId="26446" xr:uid="{00000000-0005-0000-0000-000090670000}"/>
    <cellStyle name="40% - Accent5 3 6 3_OATT calc" xfId="26447" xr:uid="{00000000-0005-0000-0000-000091670000}"/>
    <cellStyle name="40% - Accent5 3 6 4" xfId="26448" xr:uid="{00000000-0005-0000-0000-000092670000}"/>
    <cellStyle name="40% - Accent5 3 6 4 2" xfId="26449" xr:uid="{00000000-0005-0000-0000-000093670000}"/>
    <cellStyle name="40% - Accent5 3 6 4 3" xfId="26450" xr:uid="{00000000-0005-0000-0000-000094670000}"/>
    <cellStyle name="40% - Accent5 3 6 4_OATT calc" xfId="26451" xr:uid="{00000000-0005-0000-0000-000095670000}"/>
    <cellStyle name="40% - Accent5 3 6 5" xfId="26452" xr:uid="{00000000-0005-0000-0000-000096670000}"/>
    <cellStyle name="40% - Accent5 3 6 6" xfId="26453" xr:uid="{00000000-0005-0000-0000-000097670000}"/>
    <cellStyle name="40% - Accent5 3 6 7" xfId="26454" xr:uid="{00000000-0005-0000-0000-000098670000}"/>
    <cellStyle name="40% - Accent5 3 6 8" xfId="26455" xr:uid="{00000000-0005-0000-0000-000099670000}"/>
    <cellStyle name="40% - Accent5 3 6 9" xfId="26456" xr:uid="{00000000-0005-0000-0000-00009A670000}"/>
    <cellStyle name="40% - Accent5 3 6_OATT calc" xfId="26457" xr:uid="{00000000-0005-0000-0000-00009B670000}"/>
    <cellStyle name="40% - Accent5 3 7" xfId="26458" xr:uid="{00000000-0005-0000-0000-00009C670000}"/>
    <cellStyle name="40% - Accent5 3 7 2" xfId="26459" xr:uid="{00000000-0005-0000-0000-00009D670000}"/>
    <cellStyle name="40% - Accent5 3 7 2 2" xfId="26460" xr:uid="{00000000-0005-0000-0000-00009E670000}"/>
    <cellStyle name="40% - Accent5 3 7 2 3" xfId="26461" xr:uid="{00000000-0005-0000-0000-00009F670000}"/>
    <cellStyle name="40% - Accent5 3 7 2_OATT calc" xfId="26462" xr:uid="{00000000-0005-0000-0000-0000A0670000}"/>
    <cellStyle name="40% - Accent5 3 7 3" xfId="26463" xr:uid="{00000000-0005-0000-0000-0000A1670000}"/>
    <cellStyle name="40% - Accent5 3 7 4" xfId="26464" xr:uid="{00000000-0005-0000-0000-0000A2670000}"/>
    <cellStyle name="40% - Accent5 3 7 5" xfId="26465" xr:uid="{00000000-0005-0000-0000-0000A3670000}"/>
    <cellStyle name="40% - Accent5 3 7_OATT calc" xfId="26466" xr:uid="{00000000-0005-0000-0000-0000A4670000}"/>
    <cellStyle name="40% - Accent5 3 8" xfId="26467" xr:uid="{00000000-0005-0000-0000-0000A5670000}"/>
    <cellStyle name="40% - Accent5 3 8 2" xfId="26468" xr:uid="{00000000-0005-0000-0000-0000A6670000}"/>
    <cellStyle name="40% - Accent5 3 8 2 2" xfId="26469" xr:uid="{00000000-0005-0000-0000-0000A7670000}"/>
    <cellStyle name="40% - Accent5 3 8 2 3" xfId="26470" xr:uid="{00000000-0005-0000-0000-0000A8670000}"/>
    <cellStyle name="40% - Accent5 3 8 2_OATT calc" xfId="26471" xr:uid="{00000000-0005-0000-0000-0000A9670000}"/>
    <cellStyle name="40% - Accent5 3 8 3" xfId="26472" xr:uid="{00000000-0005-0000-0000-0000AA670000}"/>
    <cellStyle name="40% - Accent5 3 8 4" xfId="26473" xr:uid="{00000000-0005-0000-0000-0000AB670000}"/>
    <cellStyle name="40% - Accent5 3 8_OATT calc" xfId="26474" xr:uid="{00000000-0005-0000-0000-0000AC670000}"/>
    <cellStyle name="40% - Accent5 3 9" xfId="26475" xr:uid="{00000000-0005-0000-0000-0000AD670000}"/>
    <cellStyle name="40% - Accent5 3 9 2" xfId="26476" xr:uid="{00000000-0005-0000-0000-0000AE670000}"/>
    <cellStyle name="40% - Accent5 3 9 3" xfId="26477" xr:uid="{00000000-0005-0000-0000-0000AF670000}"/>
    <cellStyle name="40% - Accent5 3 9_OATT calc" xfId="26478" xr:uid="{00000000-0005-0000-0000-0000B0670000}"/>
    <cellStyle name="40% - Accent5 3_OATT calc" xfId="26479" xr:uid="{00000000-0005-0000-0000-0000B1670000}"/>
    <cellStyle name="40% - Accent5 4" xfId="26480" xr:uid="{00000000-0005-0000-0000-0000B2670000}"/>
    <cellStyle name="40% - Accent5 4 10" xfId="26481" xr:uid="{00000000-0005-0000-0000-0000B3670000}"/>
    <cellStyle name="40% - Accent5 4 11" xfId="26482" xr:uid="{00000000-0005-0000-0000-0000B4670000}"/>
    <cellStyle name="40% - Accent5 4 12" xfId="26483" xr:uid="{00000000-0005-0000-0000-0000B5670000}"/>
    <cellStyle name="40% - Accent5 4 13" xfId="26484" xr:uid="{00000000-0005-0000-0000-0000B6670000}"/>
    <cellStyle name="40% - Accent5 4 14" xfId="26485" xr:uid="{00000000-0005-0000-0000-0000B7670000}"/>
    <cellStyle name="40% - Accent5 4 15" xfId="26486" xr:uid="{00000000-0005-0000-0000-0000B8670000}"/>
    <cellStyle name="40% - Accent5 4 16" xfId="55391" xr:uid="{00000000-0005-0000-0000-0000B9670000}"/>
    <cellStyle name="40% - Accent5 4 2" xfId="26487" xr:uid="{00000000-0005-0000-0000-0000BA670000}"/>
    <cellStyle name="40% - Accent5 4 2 10" xfId="26488" xr:uid="{00000000-0005-0000-0000-0000BB670000}"/>
    <cellStyle name="40% - Accent5 4 2 11" xfId="26489" xr:uid="{00000000-0005-0000-0000-0000BC670000}"/>
    <cellStyle name="40% - Accent5 4 2 12" xfId="26490" xr:uid="{00000000-0005-0000-0000-0000BD670000}"/>
    <cellStyle name="40% - Accent5 4 2 13" xfId="26491" xr:uid="{00000000-0005-0000-0000-0000BE670000}"/>
    <cellStyle name="40% - Accent5 4 2 14" xfId="26492" xr:uid="{00000000-0005-0000-0000-0000BF670000}"/>
    <cellStyle name="40% - Accent5 4 2 2" xfId="26493" xr:uid="{00000000-0005-0000-0000-0000C0670000}"/>
    <cellStyle name="40% - Accent5 4 2 2 10" xfId="26494" xr:uid="{00000000-0005-0000-0000-0000C1670000}"/>
    <cellStyle name="40% - Accent5 4 2 2 11" xfId="26495" xr:uid="{00000000-0005-0000-0000-0000C2670000}"/>
    <cellStyle name="40% - Accent5 4 2 2 12" xfId="26496" xr:uid="{00000000-0005-0000-0000-0000C3670000}"/>
    <cellStyle name="40% - Accent5 4 2 2 2" xfId="26497" xr:uid="{00000000-0005-0000-0000-0000C4670000}"/>
    <cellStyle name="40% - Accent5 4 2 2 2 10" xfId="26498" xr:uid="{00000000-0005-0000-0000-0000C5670000}"/>
    <cellStyle name="40% - Accent5 4 2 2 2 11" xfId="26499" xr:uid="{00000000-0005-0000-0000-0000C6670000}"/>
    <cellStyle name="40% - Accent5 4 2 2 2 2" xfId="26500" xr:uid="{00000000-0005-0000-0000-0000C7670000}"/>
    <cellStyle name="40% - Accent5 4 2 2 2 2 10" xfId="26501" xr:uid="{00000000-0005-0000-0000-0000C8670000}"/>
    <cellStyle name="40% - Accent5 4 2 2 2 2 11" xfId="26502" xr:uid="{00000000-0005-0000-0000-0000C9670000}"/>
    <cellStyle name="40% - Accent5 4 2 2 2 2 2" xfId="26503" xr:uid="{00000000-0005-0000-0000-0000CA670000}"/>
    <cellStyle name="40% - Accent5 4 2 2 2 2 2 2" xfId="26504" xr:uid="{00000000-0005-0000-0000-0000CB670000}"/>
    <cellStyle name="40% - Accent5 4 2 2 2 2 2 2 2" xfId="26505" xr:uid="{00000000-0005-0000-0000-0000CC670000}"/>
    <cellStyle name="40% - Accent5 4 2 2 2 2 2 2 3" xfId="26506" xr:uid="{00000000-0005-0000-0000-0000CD670000}"/>
    <cellStyle name="40% - Accent5 4 2 2 2 2 2 2_OATT calc" xfId="26507" xr:uid="{00000000-0005-0000-0000-0000CE670000}"/>
    <cellStyle name="40% - Accent5 4 2 2 2 2 2 3" xfId="26508" xr:uid="{00000000-0005-0000-0000-0000CF670000}"/>
    <cellStyle name="40% - Accent5 4 2 2 2 2 2 4" xfId="26509" xr:uid="{00000000-0005-0000-0000-0000D0670000}"/>
    <cellStyle name="40% - Accent5 4 2 2 2 2 2 5" xfId="26510" xr:uid="{00000000-0005-0000-0000-0000D1670000}"/>
    <cellStyle name="40% - Accent5 4 2 2 2 2 2_OATT calc" xfId="26511" xr:uid="{00000000-0005-0000-0000-0000D2670000}"/>
    <cellStyle name="40% - Accent5 4 2 2 2 2 3" xfId="26512" xr:uid="{00000000-0005-0000-0000-0000D3670000}"/>
    <cellStyle name="40% - Accent5 4 2 2 2 2 3 2" xfId="26513" xr:uid="{00000000-0005-0000-0000-0000D4670000}"/>
    <cellStyle name="40% - Accent5 4 2 2 2 2 3 2 2" xfId="26514" xr:uid="{00000000-0005-0000-0000-0000D5670000}"/>
    <cellStyle name="40% - Accent5 4 2 2 2 2 3 2 3" xfId="26515" xr:uid="{00000000-0005-0000-0000-0000D6670000}"/>
    <cellStyle name="40% - Accent5 4 2 2 2 2 3 2_OATT calc" xfId="26516" xr:uid="{00000000-0005-0000-0000-0000D7670000}"/>
    <cellStyle name="40% - Accent5 4 2 2 2 2 3 3" xfId="26517" xr:uid="{00000000-0005-0000-0000-0000D8670000}"/>
    <cellStyle name="40% - Accent5 4 2 2 2 2 3 4" xfId="26518" xr:uid="{00000000-0005-0000-0000-0000D9670000}"/>
    <cellStyle name="40% - Accent5 4 2 2 2 2 3_OATT calc" xfId="26519" xr:uid="{00000000-0005-0000-0000-0000DA670000}"/>
    <cellStyle name="40% - Accent5 4 2 2 2 2 4" xfId="26520" xr:uid="{00000000-0005-0000-0000-0000DB670000}"/>
    <cellStyle name="40% - Accent5 4 2 2 2 2 4 2" xfId="26521" xr:uid="{00000000-0005-0000-0000-0000DC670000}"/>
    <cellStyle name="40% - Accent5 4 2 2 2 2 4 3" xfId="26522" xr:uid="{00000000-0005-0000-0000-0000DD670000}"/>
    <cellStyle name="40% - Accent5 4 2 2 2 2 4_OATT calc" xfId="26523" xr:uid="{00000000-0005-0000-0000-0000DE670000}"/>
    <cellStyle name="40% - Accent5 4 2 2 2 2 5" xfId="26524" xr:uid="{00000000-0005-0000-0000-0000DF670000}"/>
    <cellStyle name="40% - Accent5 4 2 2 2 2 6" xfId="26525" xr:uid="{00000000-0005-0000-0000-0000E0670000}"/>
    <cellStyle name="40% - Accent5 4 2 2 2 2 7" xfId="26526" xr:uid="{00000000-0005-0000-0000-0000E1670000}"/>
    <cellStyle name="40% - Accent5 4 2 2 2 2 8" xfId="26527" xr:uid="{00000000-0005-0000-0000-0000E2670000}"/>
    <cellStyle name="40% - Accent5 4 2 2 2 2 9" xfId="26528" xr:uid="{00000000-0005-0000-0000-0000E3670000}"/>
    <cellStyle name="40% - Accent5 4 2 2 2 2_OATT calc" xfId="26529" xr:uid="{00000000-0005-0000-0000-0000E4670000}"/>
    <cellStyle name="40% - Accent5 4 2 2 2 3" xfId="26530" xr:uid="{00000000-0005-0000-0000-0000E5670000}"/>
    <cellStyle name="40% - Accent5 4 2 2 2 3 2" xfId="26531" xr:uid="{00000000-0005-0000-0000-0000E6670000}"/>
    <cellStyle name="40% - Accent5 4 2 2 2 3 2 2" xfId="26532" xr:uid="{00000000-0005-0000-0000-0000E7670000}"/>
    <cellStyle name="40% - Accent5 4 2 2 2 3 2 3" xfId="26533" xr:uid="{00000000-0005-0000-0000-0000E8670000}"/>
    <cellStyle name="40% - Accent5 4 2 2 2 3 2_OATT calc" xfId="26534" xr:uid="{00000000-0005-0000-0000-0000E9670000}"/>
    <cellStyle name="40% - Accent5 4 2 2 2 3 3" xfId="26535" xr:uid="{00000000-0005-0000-0000-0000EA670000}"/>
    <cellStyle name="40% - Accent5 4 2 2 2 3 4" xfId="26536" xr:uid="{00000000-0005-0000-0000-0000EB670000}"/>
    <cellStyle name="40% - Accent5 4 2 2 2 3 5" xfId="26537" xr:uid="{00000000-0005-0000-0000-0000EC670000}"/>
    <cellStyle name="40% - Accent5 4 2 2 2 3_OATT calc" xfId="26538" xr:uid="{00000000-0005-0000-0000-0000ED670000}"/>
    <cellStyle name="40% - Accent5 4 2 2 2 4" xfId="26539" xr:uid="{00000000-0005-0000-0000-0000EE670000}"/>
    <cellStyle name="40% - Accent5 4 2 2 2 4 2" xfId="26540" xr:uid="{00000000-0005-0000-0000-0000EF670000}"/>
    <cellStyle name="40% - Accent5 4 2 2 2 4 2 2" xfId="26541" xr:uid="{00000000-0005-0000-0000-0000F0670000}"/>
    <cellStyle name="40% - Accent5 4 2 2 2 4 2 3" xfId="26542" xr:uid="{00000000-0005-0000-0000-0000F1670000}"/>
    <cellStyle name="40% - Accent5 4 2 2 2 4 2_OATT calc" xfId="26543" xr:uid="{00000000-0005-0000-0000-0000F2670000}"/>
    <cellStyle name="40% - Accent5 4 2 2 2 4 3" xfId="26544" xr:uid="{00000000-0005-0000-0000-0000F3670000}"/>
    <cellStyle name="40% - Accent5 4 2 2 2 4 4" xfId="26545" xr:uid="{00000000-0005-0000-0000-0000F4670000}"/>
    <cellStyle name="40% - Accent5 4 2 2 2 4_OATT calc" xfId="26546" xr:uid="{00000000-0005-0000-0000-0000F5670000}"/>
    <cellStyle name="40% - Accent5 4 2 2 2 5" xfId="26547" xr:uid="{00000000-0005-0000-0000-0000F6670000}"/>
    <cellStyle name="40% - Accent5 4 2 2 2 5 2" xfId="26548" xr:uid="{00000000-0005-0000-0000-0000F7670000}"/>
    <cellStyle name="40% - Accent5 4 2 2 2 5 3" xfId="26549" xr:uid="{00000000-0005-0000-0000-0000F8670000}"/>
    <cellStyle name="40% - Accent5 4 2 2 2 5_OATT calc" xfId="26550" xr:uid="{00000000-0005-0000-0000-0000F9670000}"/>
    <cellStyle name="40% - Accent5 4 2 2 2 6" xfId="26551" xr:uid="{00000000-0005-0000-0000-0000FA670000}"/>
    <cellStyle name="40% - Accent5 4 2 2 2 7" xfId="26552" xr:uid="{00000000-0005-0000-0000-0000FB670000}"/>
    <cellStyle name="40% - Accent5 4 2 2 2 8" xfId="26553" xr:uid="{00000000-0005-0000-0000-0000FC670000}"/>
    <cellStyle name="40% - Accent5 4 2 2 2 9" xfId="26554" xr:uid="{00000000-0005-0000-0000-0000FD670000}"/>
    <cellStyle name="40% - Accent5 4 2 2 2_OATT calc" xfId="26555" xr:uid="{00000000-0005-0000-0000-0000FE670000}"/>
    <cellStyle name="40% - Accent5 4 2 2 3" xfId="26556" xr:uid="{00000000-0005-0000-0000-0000FF670000}"/>
    <cellStyle name="40% - Accent5 4 2 2 3 10" xfId="26557" xr:uid="{00000000-0005-0000-0000-000000680000}"/>
    <cellStyle name="40% - Accent5 4 2 2 3 11" xfId="26558" xr:uid="{00000000-0005-0000-0000-000001680000}"/>
    <cellStyle name="40% - Accent5 4 2 2 3 2" xfId="26559" xr:uid="{00000000-0005-0000-0000-000002680000}"/>
    <cellStyle name="40% - Accent5 4 2 2 3 2 2" xfId="26560" xr:uid="{00000000-0005-0000-0000-000003680000}"/>
    <cellStyle name="40% - Accent5 4 2 2 3 2 2 2" xfId="26561" xr:uid="{00000000-0005-0000-0000-000004680000}"/>
    <cellStyle name="40% - Accent5 4 2 2 3 2 2 3" xfId="26562" xr:uid="{00000000-0005-0000-0000-000005680000}"/>
    <cellStyle name="40% - Accent5 4 2 2 3 2 2_OATT calc" xfId="26563" xr:uid="{00000000-0005-0000-0000-000006680000}"/>
    <cellStyle name="40% - Accent5 4 2 2 3 2 3" xfId="26564" xr:uid="{00000000-0005-0000-0000-000007680000}"/>
    <cellStyle name="40% - Accent5 4 2 2 3 2 4" xfId="26565" xr:uid="{00000000-0005-0000-0000-000008680000}"/>
    <cellStyle name="40% - Accent5 4 2 2 3 2 5" xfId="26566" xr:uid="{00000000-0005-0000-0000-000009680000}"/>
    <cellStyle name="40% - Accent5 4 2 2 3 2_OATT calc" xfId="26567" xr:uid="{00000000-0005-0000-0000-00000A680000}"/>
    <cellStyle name="40% - Accent5 4 2 2 3 3" xfId="26568" xr:uid="{00000000-0005-0000-0000-00000B680000}"/>
    <cellStyle name="40% - Accent5 4 2 2 3 3 2" xfId="26569" xr:uid="{00000000-0005-0000-0000-00000C680000}"/>
    <cellStyle name="40% - Accent5 4 2 2 3 3 2 2" xfId="26570" xr:uid="{00000000-0005-0000-0000-00000D680000}"/>
    <cellStyle name="40% - Accent5 4 2 2 3 3 2 3" xfId="26571" xr:uid="{00000000-0005-0000-0000-00000E680000}"/>
    <cellStyle name="40% - Accent5 4 2 2 3 3 2_OATT calc" xfId="26572" xr:uid="{00000000-0005-0000-0000-00000F680000}"/>
    <cellStyle name="40% - Accent5 4 2 2 3 3 3" xfId="26573" xr:uid="{00000000-0005-0000-0000-000010680000}"/>
    <cellStyle name="40% - Accent5 4 2 2 3 3 4" xfId="26574" xr:uid="{00000000-0005-0000-0000-000011680000}"/>
    <cellStyle name="40% - Accent5 4 2 2 3 3_OATT calc" xfId="26575" xr:uid="{00000000-0005-0000-0000-000012680000}"/>
    <cellStyle name="40% - Accent5 4 2 2 3 4" xfId="26576" xr:uid="{00000000-0005-0000-0000-000013680000}"/>
    <cellStyle name="40% - Accent5 4 2 2 3 4 2" xfId="26577" xr:uid="{00000000-0005-0000-0000-000014680000}"/>
    <cellStyle name="40% - Accent5 4 2 2 3 4 3" xfId="26578" xr:uid="{00000000-0005-0000-0000-000015680000}"/>
    <cellStyle name="40% - Accent5 4 2 2 3 4_OATT calc" xfId="26579" xr:uid="{00000000-0005-0000-0000-000016680000}"/>
    <cellStyle name="40% - Accent5 4 2 2 3 5" xfId="26580" xr:uid="{00000000-0005-0000-0000-000017680000}"/>
    <cellStyle name="40% - Accent5 4 2 2 3 6" xfId="26581" xr:uid="{00000000-0005-0000-0000-000018680000}"/>
    <cellStyle name="40% - Accent5 4 2 2 3 7" xfId="26582" xr:uid="{00000000-0005-0000-0000-000019680000}"/>
    <cellStyle name="40% - Accent5 4 2 2 3 8" xfId="26583" xr:uid="{00000000-0005-0000-0000-00001A680000}"/>
    <cellStyle name="40% - Accent5 4 2 2 3 9" xfId="26584" xr:uid="{00000000-0005-0000-0000-00001B680000}"/>
    <cellStyle name="40% - Accent5 4 2 2 3_OATT calc" xfId="26585" xr:uid="{00000000-0005-0000-0000-00001C680000}"/>
    <cellStyle name="40% - Accent5 4 2 2 4" xfId="26586" xr:uid="{00000000-0005-0000-0000-00001D680000}"/>
    <cellStyle name="40% - Accent5 4 2 2 4 2" xfId="26587" xr:uid="{00000000-0005-0000-0000-00001E680000}"/>
    <cellStyle name="40% - Accent5 4 2 2 4 2 2" xfId="26588" xr:uid="{00000000-0005-0000-0000-00001F680000}"/>
    <cellStyle name="40% - Accent5 4 2 2 4 2 3" xfId="26589" xr:uid="{00000000-0005-0000-0000-000020680000}"/>
    <cellStyle name="40% - Accent5 4 2 2 4 2_OATT calc" xfId="26590" xr:uid="{00000000-0005-0000-0000-000021680000}"/>
    <cellStyle name="40% - Accent5 4 2 2 4 3" xfId="26591" xr:uid="{00000000-0005-0000-0000-000022680000}"/>
    <cellStyle name="40% - Accent5 4 2 2 4 4" xfId="26592" xr:uid="{00000000-0005-0000-0000-000023680000}"/>
    <cellStyle name="40% - Accent5 4 2 2 4 5" xfId="26593" xr:uid="{00000000-0005-0000-0000-000024680000}"/>
    <cellStyle name="40% - Accent5 4 2 2 4_OATT calc" xfId="26594" xr:uid="{00000000-0005-0000-0000-000025680000}"/>
    <cellStyle name="40% - Accent5 4 2 2 5" xfId="26595" xr:uid="{00000000-0005-0000-0000-000026680000}"/>
    <cellStyle name="40% - Accent5 4 2 2 5 2" xfId="26596" xr:uid="{00000000-0005-0000-0000-000027680000}"/>
    <cellStyle name="40% - Accent5 4 2 2 5 2 2" xfId="26597" xr:uid="{00000000-0005-0000-0000-000028680000}"/>
    <cellStyle name="40% - Accent5 4 2 2 5 2 3" xfId="26598" xr:uid="{00000000-0005-0000-0000-000029680000}"/>
    <cellStyle name="40% - Accent5 4 2 2 5 2_OATT calc" xfId="26599" xr:uid="{00000000-0005-0000-0000-00002A680000}"/>
    <cellStyle name="40% - Accent5 4 2 2 5 3" xfId="26600" xr:uid="{00000000-0005-0000-0000-00002B680000}"/>
    <cellStyle name="40% - Accent5 4 2 2 5 4" xfId="26601" xr:uid="{00000000-0005-0000-0000-00002C680000}"/>
    <cellStyle name="40% - Accent5 4 2 2 5_OATT calc" xfId="26602" xr:uid="{00000000-0005-0000-0000-00002D680000}"/>
    <cellStyle name="40% - Accent5 4 2 2 6" xfId="26603" xr:uid="{00000000-0005-0000-0000-00002E680000}"/>
    <cellStyle name="40% - Accent5 4 2 2 6 2" xfId="26604" xr:uid="{00000000-0005-0000-0000-00002F680000}"/>
    <cellStyle name="40% - Accent5 4 2 2 6 3" xfId="26605" xr:uid="{00000000-0005-0000-0000-000030680000}"/>
    <cellStyle name="40% - Accent5 4 2 2 6_OATT calc" xfId="26606" xr:uid="{00000000-0005-0000-0000-000031680000}"/>
    <cellStyle name="40% - Accent5 4 2 2 7" xfId="26607" xr:uid="{00000000-0005-0000-0000-000032680000}"/>
    <cellStyle name="40% - Accent5 4 2 2 8" xfId="26608" xr:uid="{00000000-0005-0000-0000-000033680000}"/>
    <cellStyle name="40% - Accent5 4 2 2 9" xfId="26609" xr:uid="{00000000-0005-0000-0000-000034680000}"/>
    <cellStyle name="40% - Accent5 4 2 2_OATT calc" xfId="26610" xr:uid="{00000000-0005-0000-0000-000035680000}"/>
    <cellStyle name="40% - Accent5 4 2 3" xfId="26611" xr:uid="{00000000-0005-0000-0000-000036680000}"/>
    <cellStyle name="40% - Accent5 4 2 3 10" xfId="26612" xr:uid="{00000000-0005-0000-0000-000037680000}"/>
    <cellStyle name="40% - Accent5 4 2 3 11" xfId="26613" xr:uid="{00000000-0005-0000-0000-000038680000}"/>
    <cellStyle name="40% - Accent5 4 2 3 12" xfId="26614" xr:uid="{00000000-0005-0000-0000-000039680000}"/>
    <cellStyle name="40% - Accent5 4 2 3 2" xfId="26615" xr:uid="{00000000-0005-0000-0000-00003A680000}"/>
    <cellStyle name="40% - Accent5 4 2 3 2 10" xfId="26616" xr:uid="{00000000-0005-0000-0000-00003B680000}"/>
    <cellStyle name="40% - Accent5 4 2 3 2 11" xfId="26617" xr:uid="{00000000-0005-0000-0000-00003C680000}"/>
    <cellStyle name="40% - Accent5 4 2 3 2 2" xfId="26618" xr:uid="{00000000-0005-0000-0000-00003D680000}"/>
    <cellStyle name="40% - Accent5 4 2 3 2 2 10" xfId="26619" xr:uid="{00000000-0005-0000-0000-00003E680000}"/>
    <cellStyle name="40% - Accent5 4 2 3 2 2 11" xfId="26620" xr:uid="{00000000-0005-0000-0000-00003F680000}"/>
    <cellStyle name="40% - Accent5 4 2 3 2 2 2" xfId="26621" xr:uid="{00000000-0005-0000-0000-000040680000}"/>
    <cellStyle name="40% - Accent5 4 2 3 2 2 2 2" xfId="26622" xr:uid="{00000000-0005-0000-0000-000041680000}"/>
    <cellStyle name="40% - Accent5 4 2 3 2 2 2 2 2" xfId="26623" xr:uid="{00000000-0005-0000-0000-000042680000}"/>
    <cellStyle name="40% - Accent5 4 2 3 2 2 2 2 3" xfId="26624" xr:uid="{00000000-0005-0000-0000-000043680000}"/>
    <cellStyle name="40% - Accent5 4 2 3 2 2 2 2_OATT calc" xfId="26625" xr:uid="{00000000-0005-0000-0000-000044680000}"/>
    <cellStyle name="40% - Accent5 4 2 3 2 2 2 3" xfId="26626" xr:uid="{00000000-0005-0000-0000-000045680000}"/>
    <cellStyle name="40% - Accent5 4 2 3 2 2 2 4" xfId="26627" xr:uid="{00000000-0005-0000-0000-000046680000}"/>
    <cellStyle name="40% - Accent5 4 2 3 2 2 2 5" xfId="26628" xr:uid="{00000000-0005-0000-0000-000047680000}"/>
    <cellStyle name="40% - Accent5 4 2 3 2 2 2_OATT calc" xfId="26629" xr:uid="{00000000-0005-0000-0000-000048680000}"/>
    <cellStyle name="40% - Accent5 4 2 3 2 2 3" xfId="26630" xr:uid="{00000000-0005-0000-0000-000049680000}"/>
    <cellStyle name="40% - Accent5 4 2 3 2 2 3 2" xfId="26631" xr:uid="{00000000-0005-0000-0000-00004A680000}"/>
    <cellStyle name="40% - Accent5 4 2 3 2 2 3 2 2" xfId="26632" xr:uid="{00000000-0005-0000-0000-00004B680000}"/>
    <cellStyle name="40% - Accent5 4 2 3 2 2 3 2 3" xfId="26633" xr:uid="{00000000-0005-0000-0000-00004C680000}"/>
    <cellStyle name="40% - Accent5 4 2 3 2 2 3 2_OATT calc" xfId="26634" xr:uid="{00000000-0005-0000-0000-00004D680000}"/>
    <cellStyle name="40% - Accent5 4 2 3 2 2 3 3" xfId="26635" xr:uid="{00000000-0005-0000-0000-00004E680000}"/>
    <cellStyle name="40% - Accent5 4 2 3 2 2 3 4" xfId="26636" xr:uid="{00000000-0005-0000-0000-00004F680000}"/>
    <cellStyle name="40% - Accent5 4 2 3 2 2 3_OATT calc" xfId="26637" xr:uid="{00000000-0005-0000-0000-000050680000}"/>
    <cellStyle name="40% - Accent5 4 2 3 2 2 4" xfId="26638" xr:uid="{00000000-0005-0000-0000-000051680000}"/>
    <cellStyle name="40% - Accent5 4 2 3 2 2 4 2" xfId="26639" xr:uid="{00000000-0005-0000-0000-000052680000}"/>
    <cellStyle name="40% - Accent5 4 2 3 2 2 4 3" xfId="26640" xr:uid="{00000000-0005-0000-0000-000053680000}"/>
    <cellStyle name="40% - Accent5 4 2 3 2 2 4_OATT calc" xfId="26641" xr:uid="{00000000-0005-0000-0000-000054680000}"/>
    <cellStyle name="40% - Accent5 4 2 3 2 2 5" xfId="26642" xr:uid="{00000000-0005-0000-0000-000055680000}"/>
    <cellStyle name="40% - Accent5 4 2 3 2 2 6" xfId="26643" xr:uid="{00000000-0005-0000-0000-000056680000}"/>
    <cellStyle name="40% - Accent5 4 2 3 2 2 7" xfId="26644" xr:uid="{00000000-0005-0000-0000-000057680000}"/>
    <cellStyle name="40% - Accent5 4 2 3 2 2 8" xfId="26645" xr:uid="{00000000-0005-0000-0000-000058680000}"/>
    <cellStyle name="40% - Accent5 4 2 3 2 2 9" xfId="26646" xr:uid="{00000000-0005-0000-0000-000059680000}"/>
    <cellStyle name="40% - Accent5 4 2 3 2 2_OATT calc" xfId="26647" xr:uid="{00000000-0005-0000-0000-00005A680000}"/>
    <cellStyle name="40% - Accent5 4 2 3 2 3" xfId="26648" xr:uid="{00000000-0005-0000-0000-00005B680000}"/>
    <cellStyle name="40% - Accent5 4 2 3 2 3 2" xfId="26649" xr:uid="{00000000-0005-0000-0000-00005C680000}"/>
    <cellStyle name="40% - Accent5 4 2 3 2 3 2 2" xfId="26650" xr:uid="{00000000-0005-0000-0000-00005D680000}"/>
    <cellStyle name="40% - Accent5 4 2 3 2 3 2 3" xfId="26651" xr:uid="{00000000-0005-0000-0000-00005E680000}"/>
    <cellStyle name="40% - Accent5 4 2 3 2 3 2_OATT calc" xfId="26652" xr:uid="{00000000-0005-0000-0000-00005F680000}"/>
    <cellStyle name="40% - Accent5 4 2 3 2 3 3" xfId="26653" xr:uid="{00000000-0005-0000-0000-000060680000}"/>
    <cellStyle name="40% - Accent5 4 2 3 2 3 4" xfId="26654" xr:uid="{00000000-0005-0000-0000-000061680000}"/>
    <cellStyle name="40% - Accent5 4 2 3 2 3 5" xfId="26655" xr:uid="{00000000-0005-0000-0000-000062680000}"/>
    <cellStyle name="40% - Accent5 4 2 3 2 3_OATT calc" xfId="26656" xr:uid="{00000000-0005-0000-0000-000063680000}"/>
    <cellStyle name="40% - Accent5 4 2 3 2 4" xfId="26657" xr:uid="{00000000-0005-0000-0000-000064680000}"/>
    <cellStyle name="40% - Accent5 4 2 3 2 4 2" xfId="26658" xr:uid="{00000000-0005-0000-0000-000065680000}"/>
    <cellStyle name="40% - Accent5 4 2 3 2 4 2 2" xfId="26659" xr:uid="{00000000-0005-0000-0000-000066680000}"/>
    <cellStyle name="40% - Accent5 4 2 3 2 4 2 3" xfId="26660" xr:uid="{00000000-0005-0000-0000-000067680000}"/>
    <cellStyle name="40% - Accent5 4 2 3 2 4 2_OATT calc" xfId="26661" xr:uid="{00000000-0005-0000-0000-000068680000}"/>
    <cellStyle name="40% - Accent5 4 2 3 2 4 3" xfId="26662" xr:uid="{00000000-0005-0000-0000-000069680000}"/>
    <cellStyle name="40% - Accent5 4 2 3 2 4 4" xfId="26663" xr:uid="{00000000-0005-0000-0000-00006A680000}"/>
    <cellStyle name="40% - Accent5 4 2 3 2 4_OATT calc" xfId="26664" xr:uid="{00000000-0005-0000-0000-00006B680000}"/>
    <cellStyle name="40% - Accent5 4 2 3 2 5" xfId="26665" xr:uid="{00000000-0005-0000-0000-00006C680000}"/>
    <cellStyle name="40% - Accent5 4 2 3 2 5 2" xfId="26666" xr:uid="{00000000-0005-0000-0000-00006D680000}"/>
    <cellStyle name="40% - Accent5 4 2 3 2 5 3" xfId="26667" xr:uid="{00000000-0005-0000-0000-00006E680000}"/>
    <cellStyle name="40% - Accent5 4 2 3 2 5_OATT calc" xfId="26668" xr:uid="{00000000-0005-0000-0000-00006F680000}"/>
    <cellStyle name="40% - Accent5 4 2 3 2 6" xfId="26669" xr:uid="{00000000-0005-0000-0000-000070680000}"/>
    <cellStyle name="40% - Accent5 4 2 3 2 7" xfId="26670" xr:uid="{00000000-0005-0000-0000-000071680000}"/>
    <cellStyle name="40% - Accent5 4 2 3 2 8" xfId="26671" xr:uid="{00000000-0005-0000-0000-000072680000}"/>
    <cellStyle name="40% - Accent5 4 2 3 2 9" xfId="26672" xr:uid="{00000000-0005-0000-0000-000073680000}"/>
    <cellStyle name="40% - Accent5 4 2 3 2_OATT calc" xfId="26673" xr:uid="{00000000-0005-0000-0000-000074680000}"/>
    <cellStyle name="40% - Accent5 4 2 3 3" xfId="26674" xr:uid="{00000000-0005-0000-0000-000075680000}"/>
    <cellStyle name="40% - Accent5 4 2 3 3 10" xfId="26675" xr:uid="{00000000-0005-0000-0000-000076680000}"/>
    <cellStyle name="40% - Accent5 4 2 3 3 11" xfId="26676" xr:uid="{00000000-0005-0000-0000-000077680000}"/>
    <cellStyle name="40% - Accent5 4 2 3 3 2" xfId="26677" xr:uid="{00000000-0005-0000-0000-000078680000}"/>
    <cellStyle name="40% - Accent5 4 2 3 3 2 2" xfId="26678" xr:uid="{00000000-0005-0000-0000-000079680000}"/>
    <cellStyle name="40% - Accent5 4 2 3 3 2 2 2" xfId="26679" xr:uid="{00000000-0005-0000-0000-00007A680000}"/>
    <cellStyle name="40% - Accent5 4 2 3 3 2 2 3" xfId="26680" xr:uid="{00000000-0005-0000-0000-00007B680000}"/>
    <cellStyle name="40% - Accent5 4 2 3 3 2 2_OATT calc" xfId="26681" xr:uid="{00000000-0005-0000-0000-00007C680000}"/>
    <cellStyle name="40% - Accent5 4 2 3 3 2 3" xfId="26682" xr:uid="{00000000-0005-0000-0000-00007D680000}"/>
    <cellStyle name="40% - Accent5 4 2 3 3 2 4" xfId="26683" xr:uid="{00000000-0005-0000-0000-00007E680000}"/>
    <cellStyle name="40% - Accent5 4 2 3 3 2 5" xfId="26684" xr:uid="{00000000-0005-0000-0000-00007F680000}"/>
    <cellStyle name="40% - Accent5 4 2 3 3 2_OATT calc" xfId="26685" xr:uid="{00000000-0005-0000-0000-000080680000}"/>
    <cellStyle name="40% - Accent5 4 2 3 3 3" xfId="26686" xr:uid="{00000000-0005-0000-0000-000081680000}"/>
    <cellStyle name="40% - Accent5 4 2 3 3 3 2" xfId="26687" xr:uid="{00000000-0005-0000-0000-000082680000}"/>
    <cellStyle name="40% - Accent5 4 2 3 3 3 2 2" xfId="26688" xr:uid="{00000000-0005-0000-0000-000083680000}"/>
    <cellStyle name="40% - Accent5 4 2 3 3 3 2 3" xfId="26689" xr:uid="{00000000-0005-0000-0000-000084680000}"/>
    <cellStyle name="40% - Accent5 4 2 3 3 3 2_OATT calc" xfId="26690" xr:uid="{00000000-0005-0000-0000-000085680000}"/>
    <cellStyle name="40% - Accent5 4 2 3 3 3 3" xfId="26691" xr:uid="{00000000-0005-0000-0000-000086680000}"/>
    <cellStyle name="40% - Accent5 4 2 3 3 3 4" xfId="26692" xr:uid="{00000000-0005-0000-0000-000087680000}"/>
    <cellStyle name="40% - Accent5 4 2 3 3 3_OATT calc" xfId="26693" xr:uid="{00000000-0005-0000-0000-000088680000}"/>
    <cellStyle name="40% - Accent5 4 2 3 3 4" xfId="26694" xr:uid="{00000000-0005-0000-0000-000089680000}"/>
    <cellStyle name="40% - Accent5 4 2 3 3 4 2" xfId="26695" xr:uid="{00000000-0005-0000-0000-00008A680000}"/>
    <cellStyle name="40% - Accent5 4 2 3 3 4 3" xfId="26696" xr:uid="{00000000-0005-0000-0000-00008B680000}"/>
    <cellStyle name="40% - Accent5 4 2 3 3 4_OATT calc" xfId="26697" xr:uid="{00000000-0005-0000-0000-00008C680000}"/>
    <cellStyle name="40% - Accent5 4 2 3 3 5" xfId="26698" xr:uid="{00000000-0005-0000-0000-00008D680000}"/>
    <cellStyle name="40% - Accent5 4 2 3 3 6" xfId="26699" xr:uid="{00000000-0005-0000-0000-00008E680000}"/>
    <cellStyle name="40% - Accent5 4 2 3 3 7" xfId="26700" xr:uid="{00000000-0005-0000-0000-00008F680000}"/>
    <cellStyle name="40% - Accent5 4 2 3 3 8" xfId="26701" xr:uid="{00000000-0005-0000-0000-000090680000}"/>
    <cellStyle name="40% - Accent5 4 2 3 3 9" xfId="26702" xr:uid="{00000000-0005-0000-0000-000091680000}"/>
    <cellStyle name="40% - Accent5 4 2 3 3_OATT calc" xfId="26703" xr:uid="{00000000-0005-0000-0000-000092680000}"/>
    <cellStyle name="40% - Accent5 4 2 3 4" xfId="26704" xr:uid="{00000000-0005-0000-0000-000093680000}"/>
    <cellStyle name="40% - Accent5 4 2 3 4 2" xfId="26705" xr:uid="{00000000-0005-0000-0000-000094680000}"/>
    <cellStyle name="40% - Accent5 4 2 3 4 2 2" xfId="26706" xr:uid="{00000000-0005-0000-0000-000095680000}"/>
    <cellStyle name="40% - Accent5 4 2 3 4 2 3" xfId="26707" xr:uid="{00000000-0005-0000-0000-000096680000}"/>
    <cellStyle name="40% - Accent5 4 2 3 4 2_OATT calc" xfId="26708" xr:uid="{00000000-0005-0000-0000-000097680000}"/>
    <cellStyle name="40% - Accent5 4 2 3 4 3" xfId="26709" xr:uid="{00000000-0005-0000-0000-000098680000}"/>
    <cellStyle name="40% - Accent5 4 2 3 4 4" xfId="26710" xr:uid="{00000000-0005-0000-0000-000099680000}"/>
    <cellStyle name="40% - Accent5 4 2 3 4 5" xfId="26711" xr:uid="{00000000-0005-0000-0000-00009A680000}"/>
    <cellStyle name="40% - Accent5 4 2 3 4_OATT calc" xfId="26712" xr:uid="{00000000-0005-0000-0000-00009B680000}"/>
    <cellStyle name="40% - Accent5 4 2 3 5" xfId="26713" xr:uid="{00000000-0005-0000-0000-00009C680000}"/>
    <cellStyle name="40% - Accent5 4 2 3 5 2" xfId="26714" xr:uid="{00000000-0005-0000-0000-00009D680000}"/>
    <cellStyle name="40% - Accent5 4 2 3 5 2 2" xfId="26715" xr:uid="{00000000-0005-0000-0000-00009E680000}"/>
    <cellStyle name="40% - Accent5 4 2 3 5 2 3" xfId="26716" xr:uid="{00000000-0005-0000-0000-00009F680000}"/>
    <cellStyle name="40% - Accent5 4 2 3 5 2_OATT calc" xfId="26717" xr:uid="{00000000-0005-0000-0000-0000A0680000}"/>
    <cellStyle name="40% - Accent5 4 2 3 5 3" xfId="26718" xr:uid="{00000000-0005-0000-0000-0000A1680000}"/>
    <cellStyle name="40% - Accent5 4 2 3 5 4" xfId="26719" xr:uid="{00000000-0005-0000-0000-0000A2680000}"/>
    <cellStyle name="40% - Accent5 4 2 3 5_OATT calc" xfId="26720" xr:uid="{00000000-0005-0000-0000-0000A3680000}"/>
    <cellStyle name="40% - Accent5 4 2 3 6" xfId="26721" xr:uid="{00000000-0005-0000-0000-0000A4680000}"/>
    <cellStyle name="40% - Accent5 4 2 3 6 2" xfId="26722" xr:uid="{00000000-0005-0000-0000-0000A5680000}"/>
    <cellStyle name="40% - Accent5 4 2 3 6 3" xfId="26723" xr:uid="{00000000-0005-0000-0000-0000A6680000}"/>
    <cellStyle name="40% - Accent5 4 2 3 6_OATT calc" xfId="26724" xr:uid="{00000000-0005-0000-0000-0000A7680000}"/>
    <cellStyle name="40% - Accent5 4 2 3 7" xfId="26725" xr:uid="{00000000-0005-0000-0000-0000A8680000}"/>
    <cellStyle name="40% - Accent5 4 2 3 8" xfId="26726" xr:uid="{00000000-0005-0000-0000-0000A9680000}"/>
    <cellStyle name="40% - Accent5 4 2 3 9" xfId="26727" xr:uid="{00000000-0005-0000-0000-0000AA680000}"/>
    <cellStyle name="40% - Accent5 4 2 3_OATT calc" xfId="26728" xr:uid="{00000000-0005-0000-0000-0000AB680000}"/>
    <cellStyle name="40% - Accent5 4 2 4" xfId="26729" xr:uid="{00000000-0005-0000-0000-0000AC680000}"/>
    <cellStyle name="40% - Accent5 4 2 4 10" xfId="26730" xr:uid="{00000000-0005-0000-0000-0000AD680000}"/>
    <cellStyle name="40% - Accent5 4 2 4 11" xfId="26731" xr:uid="{00000000-0005-0000-0000-0000AE680000}"/>
    <cellStyle name="40% - Accent5 4 2 4 2" xfId="26732" xr:uid="{00000000-0005-0000-0000-0000AF680000}"/>
    <cellStyle name="40% - Accent5 4 2 4 2 10" xfId="26733" xr:uid="{00000000-0005-0000-0000-0000B0680000}"/>
    <cellStyle name="40% - Accent5 4 2 4 2 11" xfId="26734" xr:uid="{00000000-0005-0000-0000-0000B1680000}"/>
    <cellStyle name="40% - Accent5 4 2 4 2 2" xfId="26735" xr:uid="{00000000-0005-0000-0000-0000B2680000}"/>
    <cellStyle name="40% - Accent5 4 2 4 2 2 2" xfId="26736" xr:uid="{00000000-0005-0000-0000-0000B3680000}"/>
    <cellStyle name="40% - Accent5 4 2 4 2 2 2 2" xfId="26737" xr:uid="{00000000-0005-0000-0000-0000B4680000}"/>
    <cellStyle name="40% - Accent5 4 2 4 2 2 2 3" xfId="26738" xr:uid="{00000000-0005-0000-0000-0000B5680000}"/>
    <cellStyle name="40% - Accent5 4 2 4 2 2 2_OATT calc" xfId="26739" xr:uid="{00000000-0005-0000-0000-0000B6680000}"/>
    <cellStyle name="40% - Accent5 4 2 4 2 2 3" xfId="26740" xr:uid="{00000000-0005-0000-0000-0000B7680000}"/>
    <cellStyle name="40% - Accent5 4 2 4 2 2 4" xfId="26741" xr:uid="{00000000-0005-0000-0000-0000B8680000}"/>
    <cellStyle name="40% - Accent5 4 2 4 2 2 5" xfId="26742" xr:uid="{00000000-0005-0000-0000-0000B9680000}"/>
    <cellStyle name="40% - Accent5 4 2 4 2 2_OATT calc" xfId="26743" xr:uid="{00000000-0005-0000-0000-0000BA680000}"/>
    <cellStyle name="40% - Accent5 4 2 4 2 3" xfId="26744" xr:uid="{00000000-0005-0000-0000-0000BB680000}"/>
    <cellStyle name="40% - Accent5 4 2 4 2 3 2" xfId="26745" xr:uid="{00000000-0005-0000-0000-0000BC680000}"/>
    <cellStyle name="40% - Accent5 4 2 4 2 3 2 2" xfId="26746" xr:uid="{00000000-0005-0000-0000-0000BD680000}"/>
    <cellStyle name="40% - Accent5 4 2 4 2 3 2 3" xfId="26747" xr:uid="{00000000-0005-0000-0000-0000BE680000}"/>
    <cellStyle name="40% - Accent5 4 2 4 2 3 2_OATT calc" xfId="26748" xr:uid="{00000000-0005-0000-0000-0000BF680000}"/>
    <cellStyle name="40% - Accent5 4 2 4 2 3 3" xfId="26749" xr:uid="{00000000-0005-0000-0000-0000C0680000}"/>
    <cellStyle name="40% - Accent5 4 2 4 2 3 4" xfId="26750" xr:uid="{00000000-0005-0000-0000-0000C1680000}"/>
    <cellStyle name="40% - Accent5 4 2 4 2 3_OATT calc" xfId="26751" xr:uid="{00000000-0005-0000-0000-0000C2680000}"/>
    <cellStyle name="40% - Accent5 4 2 4 2 4" xfId="26752" xr:uid="{00000000-0005-0000-0000-0000C3680000}"/>
    <cellStyle name="40% - Accent5 4 2 4 2 4 2" xfId="26753" xr:uid="{00000000-0005-0000-0000-0000C4680000}"/>
    <cellStyle name="40% - Accent5 4 2 4 2 4 3" xfId="26754" xr:uid="{00000000-0005-0000-0000-0000C5680000}"/>
    <cellStyle name="40% - Accent5 4 2 4 2 4_OATT calc" xfId="26755" xr:uid="{00000000-0005-0000-0000-0000C6680000}"/>
    <cellStyle name="40% - Accent5 4 2 4 2 5" xfId="26756" xr:uid="{00000000-0005-0000-0000-0000C7680000}"/>
    <cellStyle name="40% - Accent5 4 2 4 2 6" xfId="26757" xr:uid="{00000000-0005-0000-0000-0000C8680000}"/>
    <cellStyle name="40% - Accent5 4 2 4 2 7" xfId="26758" xr:uid="{00000000-0005-0000-0000-0000C9680000}"/>
    <cellStyle name="40% - Accent5 4 2 4 2 8" xfId="26759" xr:uid="{00000000-0005-0000-0000-0000CA680000}"/>
    <cellStyle name="40% - Accent5 4 2 4 2 9" xfId="26760" xr:uid="{00000000-0005-0000-0000-0000CB680000}"/>
    <cellStyle name="40% - Accent5 4 2 4 2_OATT calc" xfId="26761" xr:uid="{00000000-0005-0000-0000-0000CC680000}"/>
    <cellStyle name="40% - Accent5 4 2 4 3" xfId="26762" xr:uid="{00000000-0005-0000-0000-0000CD680000}"/>
    <cellStyle name="40% - Accent5 4 2 4 3 2" xfId="26763" xr:uid="{00000000-0005-0000-0000-0000CE680000}"/>
    <cellStyle name="40% - Accent5 4 2 4 3 2 2" xfId="26764" xr:uid="{00000000-0005-0000-0000-0000CF680000}"/>
    <cellStyle name="40% - Accent5 4 2 4 3 2 3" xfId="26765" xr:uid="{00000000-0005-0000-0000-0000D0680000}"/>
    <cellStyle name="40% - Accent5 4 2 4 3 2_OATT calc" xfId="26766" xr:uid="{00000000-0005-0000-0000-0000D1680000}"/>
    <cellStyle name="40% - Accent5 4 2 4 3 3" xfId="26767" xr:uid="{00000000-0005-0000-0000-0000D2680000}"/>
    <cellStyle name="40% - Accent5 4 2 4 3 4" xfId="26768" xr:uid="{00000000-0005-0000-0000-0000D3680000}"/>
    <cellStyle name="40% - Accent5 4 2 4 3 5" xfId="26769" xr:uid="{00000000-0005-0000-0000-0000D4680000}"/>
    <cellStyle name="40% - Accent5 4 2 4 3_OATT calc" xfId="26770" xr:uid="{00000000-0005-0000-0000-0000D5680000}"/>
    <cellStyle name="40% - Accent5 4 2 4 4" xfId="26771" xr:uid="{00000000-0005-0000-0000-0000D6680000}"/>
    <cellStyle name="40% - Accent5 4 2 4 4 2" xfId="26772" xr:uid="{00000000-0005-0000-0000-0000D7680000}"/>
    <cellStyle name="40% - Accent5 4 2 4 4 2 2" xfId="26773" xr:uid="{00000000-0005-0000-0000-0000D8680000}"/>
    <cellStyle name="40% - Accent5 4 2 4 4 2 3" xfId="26774" xr:uid="{00000000-0005-0000-0000-0000D9680000}"/>
    <cellStyle name="40% - Accent5 4 2 4 4 2_OATT calc" xfId="26775" xr:uid="{00000000-0005-0000-0000-0000DA680000}"/>
    <cellStyle name="40% - Accent5 4 2 4 4 3" xfId="26776" xr:uid="{00000000-0005-0000-0000-0000DB680000}"/>
    <cellStyle name="40% - Accent5 4 2 4 4 4" xfId="26777" xr:uid="{00000000-0005-0000-0000-0000DC680000}"/>
    <cellStyle name="40% - Accent5 4 2 4 4_OATT calc" xfId="26778" xr:uid="{00000000-0005-0000-0000-0000DD680000}"/>
    <cellStyle name="40% - Accent5 4 2 4 5" xfId="26779" xr:uid="{00000000-0005-0000-0000-0000DE680000}"/>
    <cellStyle name="40% - Accent5 4 2 4 5 2" xfId="26780" xr:uid="{00000000-0005-0000-0000-0000DF680000}"/>
    <cellStyle name="40% - Accent5 4 2 4 5 3" xfId="26781" xr:uid="{00000000-0005-0000-0000-0000E0680000}"/>
    <cellStyle name="40% - Accent5 4 2 4 5_OATT calc" xfId="26782" xr:uid="{00000000-0005-0000-0000-0000E1680000}"/>
    <cellStyle name="40% - Accent5 4 2 4 6" xfId="26783" xr:uid="{00000000-0005-0000-0000-0000E2680000}"/>
    <cellStyle name="40% - Accent5 4 2 4 7" xfId="26784" xr:uid="{00000000-0005-0000-0000-0000E3680000}"/>
    <cellStyle name="40% - Accent5 4 2 4 8" xfId="26785" xr:uid="{00000000-0005-0000-0000-0000E4680000}"/>
    <cellStyle name="40% - Accent5 4 2 4 9" xfId="26786" xr:uid="{00000000-0005-0000-0000-0000E5680000}"/>
    <cellStyle name="40% - Accent5 4 2 4_OATT calc" xfId="26787" xr:uid="{00000000-0005-0000-0000-0000E6680000}"/>
    <cellStyle name="40% - Accent5 4 2 5" xfId="26788" xr:uid="{00000000-0005-0000-0000-0000E7680000}"/>
    <cellStyle name="40% - Accent5 4 2 5 10" xfId="26789" xr:uid="{00000000-0005-0000-0000-0000E8680000}"/>
    <cellStyle name="40% - Accent5 4 2 5 11" xfId="26790" xr:uid="{00000000-0005-0000-0000-0000E9680000}"/>
    <cellStyle name="40% - Accent5 4 2 5 2" xfId="26791" xr:uid="{00000000-0005-0000-0000-0000EA680000}"/>
    <cellStyle name="40% - Accent5 4 2 5 2 2" xfId="26792" xr:uid="{00000000-0005-0000-0000-0000EB680000}"/>
    <cellStyle name="40% - Accent5 4 2 5 2 2 2" xfId="26793" xr:uid="{00000000-0005-0000-0000-0000EC680000}"/>
    <cellStyle name="40% - Accent5 4 2 5 2 2 3" xfId="26794" xr:uid="{00000000-0005-0000-0000-0000ED680000}"/>
    <cellStyle name="40% - Accent5 4 2 5 2 2_OATT calc" xfId="26795" xr:uid="{00000000-0005-0000-0000-0000EE680000}"/>
    <cellStyle name="40% - Accent5 4 2 5 2 3" xfId="26796" xr:uid="{00000000-0005-0000-0000-0000EF680000}"/>
    <cellStyle name="40% - Accent5 4 2 5 2 4" xfId="26797" xr:uid="{00000000-0005-0000-0000-0000F0680000}"/>
    <cellStyle name="40% - Accent5 4 2 5 2 5" xfId="26798" xr:uid="{00000000-0005-0000-0000-0000F1680000}"/>
    <cellStyle name="40% - Accent5 4 2 5 2_OATT calc" xfId="26799" xr:uid="{00000000-0005-0000-0000-0000F2680000}"/>
    <cellStyle name="40% - Accent5 4 2 5 3" xfId="26800" xr:uid="{00000000-0005-0000-0000-0000F3680000}"/>
    <cellStyle name="40% - Accent5 4 2 5 3 2" xfId="26801" xr:uid="{00000000-0005-0000-0000-0000F4680000}"/>
    <cellStyle name="40% - Accent5 4 2 5 3 2 2" xfId="26802" xr:uid="{00000000-0005-0000-0000-0000F5680000}"/>
    <cellStyle name="40% - Accent5 4 2 5 3 2 3" xfId="26803" xr:uid="{00000000-0005-0000-0000-0000F6680000}"/>
    <cellStyle name="40% - Accent5 4 2 5 3 2_OATT calc" xfId="26804" xr:uid="{00000000-0005-0000-0000-0000F7680000}"/>
    <cellStyle name="40% - Accent5 4 2 5 3 3" xfId="26805" xr:uid="{00000000-0005-0000-0000-0000F8680000}"/>
    <cellStyle name="40% - Accent5 4 2 5 3 4" xfId="26806" xr:uid="{00000000-0005-0000-0000-0000F9680000}"/>
    <cellStyle name="40% - Accent5 4 2 5 3_OATT calc" xfId="26807" xr:uid="{00000000-0005-0000-0000-0000FA680000}"/>
    <cellStyle name="40% - Accent5 4 2 5 4" xfId="26808" xr:uid="{00000000-0005-0000-0000-0000FB680000}"/>
    <cellStyle name="40% - Accent5 4 2 5 4 2" xfId="26809" xr:uid="{00000000-0005-0000-0000-0000FC680000}"/>
    <cellStyle name="40% - Accent5 4 2 5 4 3" xfId="26810" xr:uid="{00000000-0005-0000-0000-0000FD680000}"/>
    <cellStyle name="40% - Accent5 4 2 5 4_OATT calc" xfId="26811" xr:uid="{00000000-0005-0000-0000-0000FE680000}"/>
    <cellStyle name="40% - Accent5 4 2 5 5" xfId="26812" xr:uid="{00000000-0005-0000-0000-0000FF680000}"/>
    <cellStyle name="40% - Accent5 4 2 5 6" xfId="26813" xr:uid="{00000000-0005-0000-0000-000000690000}"/>
    <cellStyle name="40% - Accent5 4 2 5 7" xfId="26814" xr:uid="{00000000-0005-0000-0000-000001690000}"/>
    <cellStyle name="40% - Accent5 4 2 5 8" xfId="26815" xr:uid="{00000000-0005-0000-0000-000002690000}"/>
    <cellStyle name="40% - Accent5 4 2 5 9" xfId="26816" xr:uid="{00000000-0005-0000-0000-000003690000}"/>
    <cellStyle name="40% - Accent5 4 2 5_OATT calc" xfId="26817" xr:uid="{00000000-0005-0000-0000-000004690000}"/>
    <cellStyle name="40% - Accent5 4 2 6" xfId="26818" xr:uid="{00000000-0005-0000-0000-000005690000}"/>
    <cellStyle name="40% - Accent5 4 2 6 2" xfId="26819" xr:uid="{00000000-0005-0000-0000-000006690000}"/>
    <cellStyle name="40% - Accent5 4 2 6 2 2" xfId="26820" xr:uid="{00000000-0005-0000-0000-000007690000}"/>
    <cellStyle name="40% - Accent5 4 2 6 2 3" xfId="26821" xr:uid="{00000000-0005-0000-0000-000008690000}"/>
    <cellStyle name="40% - Accent5 4 2 6 2_OATT calc" xfId="26822" xr:uid="{00000000-0005-0000-0000-000009690000}"/>
    <cellStyle name="40% - Accent5 4 2 6 3" xfId="26823" xr:uid="{00000000-0005-0000-0000-00000A690000}"/>
    <cellStyle name="40% - Accent5 4 2 6 4" xfId="26824" xr:uid="{00000000-0005-0000-0000-00000B690000}"/>
    <cellStyle name="40% - Accent5 4 2 6 5" xfId="26825" xr:uid="{00000000-0005-0000-0000-00000C690000}"/>
    <cellStyle name="40% - Accent5 4 2 6_OATT calc" xfId="26826" xr:uid="{00000000-0005-0000-0000-00000D690000}"/>
    <cellStyle name="40% - Accent5 4 2 7" xfId="26827" xr:uid="{00000000-0005-0000-0000-00000E690000}"/>
    <cellStyle name="40% - Accent5 4 2 7 2" xfId="26828" xr:uid="{00000000-0005-0000-0000-00000F690000}"/>
    <cellStyle name="40% - Accent5 4 2 7 2 2" xfId="26829" xr:uid="{00000000-0005-0000-0000-000010690000}"/>
    <cellStyle name="40% - Accent5 4 2 7 2 3" xfId="26830" xr:uid="{00000000-0005-0000-0000-000011690000}"/>
    <cellStyle name="40% - Accent5 4 2 7 2_OATT calc" xfId="26831" xr:uid="{00000000-0005-0000-0000-000012690000}"/>
    <cellStyle name="40% - Accent5 4 2 7 3" xfId="26832" xr:uid="{00000000-0005-0000-0000-000013690000}"/>
    <cellStyle name="40% - Accent5 4 2 7 4" xfId="26833" xr:uid="{00000000-0005-0000-0000-000014690000}"/>
    <cellStyle name="40% - Accent5 4 2 7_OATT calc" xfId="26834" xr:uid="{00000000-0005-0000-0000-000015690000}"/>
    <cellStyle name="40% - Accent5 4 2 8" xfId="26835" xr:uid="{00000000-0005-0000-0000-000016690000}"/>
    <cellStyle name="40% - Accent5 4 2 8 2" xfId="26836" xr:uid="{00000000-0005-0000-0000-000017690000}"/>
    <cellStyle name="40% - Accent5 4 2 8 3" xfId="26837" xr:uid="{00000000-0005-0000-0000-000018690000}"/>
    <cellStyle name="40% - Accent5 4 2 8_OATT calc" xfId="26838" xr:uid="{00000000-0005-0000-0000-000019690000}"/>
    <cellStyle name="40% - Accent5 4 2 9" xfId="26839" xr:uid="{00000000-0005-0000-0000-00001A690000}"/>
    <cellStyle name="40% - Accent5 4 2_OATT calc" xfId="26840" xr:uid="{00000000-0005-0000-0000-00001B690000}"/>
    <cellStyle name="40% - Accent5 4 3" xfId="26841" xr:uid="{00000000-0005-0000-0000-00001C690000}"/>
    <cellStyle name="40% - Accent5 4 3 10" xfId="26842" xr:uid="{00000000-0005-0000-0000-00001D690000}"/>
    <cellStyle name="40% - Accent5 4 3 11" xfId="26843" xr:uid="{00000000-0005-0000-0000-00001E690000}"/>
    <cellStyle name="40% - Accent5 4 3 12" xfId="26844" xr:uid="{00000000-0005-0000-0000-00001F690000}"/>
    <cellStyle name="40% - Accent5 4 3 2" xfId="26845" xr:uid="{00000000-0005-0000-0000-000020690000}"/>
    <cellStyle name="40% - Accent5 4 3 2 10" xfId="26846" xr:uid="{00000000-0005-0000-0000-000021690000}"/>
    <cellStyle name="40% - Accent5 4 3 2 11" xfId="26847" xr:uid="{00000000-0005-0000-0000-000022690000}"/>
    <cellStyle name="40% - Accent5 4 3 2 2" xfId="26848" xr:uid="{00000000-0005-0000-0000-000023690000}"/>
    <cellStyle name="40% - Accent5 4 3 2 2 10" xfId="26849" xr:uid="{00000000-0005-0000-0000-000024690000}"/>
    <cellStyle name="40% - Accent5 4 3 2 2 11" xfId="26850" xr:uid="{00000000-0005-0000-0000-000025690000}"/>
    <cellStyle name="40% - Accent5 4 3 2 2 2" xfId="26851" xr:uid="{00000000-0005-0000-0000-000026690000}"/>
    <cellStyle name="40% - Accent5 4 3 2 2 2 2" xfId="26852" xr:uid="{00000000-0005-0000-0000-000027690000}"/>
    <cellStyle name="40% - Accent5 4 3 2 2 2 2 2" xfId="26853" xr:uid="{00000000-0005-0000-0000-000028690000}"/>
    <cellStyle name="40% - Accent5 4 3 2 2 2 2 3" xfId="26854" xr:uid="{00000000-0005-0000-0000-000029690000}"/>
    <cellStyle name="40% - Accent5 4 3 2 2 2 2_OATT calc" xfId="26855" xr:uid="{00000000-0005-0000-0000-00002A690000}"/>
    <cellStyle name="40% - Accent5 4 3 2 2 2 3" xfId="26856" xr:uid="{00000000-0005-0000-0000-00002B690000}"/>
    <cellStyle name="40% - Accent5 4 3 2 2 2 4" xfId="26857" xr:uid="{00000000-0005-0000-0000-00002C690000}"/>
    <cellStyle name="40% - Accent5 4 3 2 2 2 5" xfId="26858" xr:uid="{00000000-0005-0000-0000-00002D690000}"/>
    <cellStyle name="40% - Accent5 4 3 2 2 2_OATT calc" xfId="26859" xr:uid="{00000000-0005-0000-0000-00002E690000}"/>
    <cellStyle name="40% - Accent5 4 3 2 2 3" xfId="26860" xr:uid="{00000000-0005-0000-0000-00002F690000}"/>
    <cellStyle name="40% - Accent5 4 3 2 2 3 2" xfId="26861" xr:uid="{00000000-0005-0000-0000-000030690000}"/>
    <cellStyle name="40% - Accent5 4 3 2 2 3 2 2" xfId="26862" xr:uid="{00000000-0005-0000-0000-000031690000}"/>
    <cellStyle name="40% - Accent5 4 3 2 2 3 2 3" xfId="26863" xr:uid="{00000000-0005-0000-0000-000032690000}"/>
    <cellStyle name="40% - Accent5 4 3 2 2 3 2_OATT calc" xfId="26864" xr:uid="{00000000-0005-0000-0000-000033690000}"/>
    <cellStyle name="40% - Accent5 4 3 2 2 3 3" xfId="26865" xr:uid="{00000000-0005-0000-0000-000034690000}"/>
    <cellStyle name="40% - Accent5 4 3 2 2 3 4" xfId="26866" xr:uid="{00000000-0005-0000-0000-000035690000}"/>
    <cellStyle name="40% - Accent5 4 3 2 2 3_OATT calc" xfId="26867" xr:uid="{00000000-0005-0000-0000-000036690000}"/>
    <cellStyle name="40% - Accent5 4 3 2 2 4" xfId="26868" xr:uid="{00000000-0005-0000-0000-000037690000}"/>
    <cellStyle name="40% - Accent5 4 3 2 2 4 2" xfId="26869" xr:uid="{00000000-0005-0000-0000-000038690000}"/>
    <cellStyle name="40% - Accent5 4 3 2 2 4 3" xfId="26870" xr:uid="{00000000-0005-0000-0000-000039690000}"/>
    <cellStyle name="40% - Accent5 4 3 2 2 4_OATT calc" xfId="26871" xr:uid="{00000000-0005-0000-0000-00003A690000}"/>
    <cellStyle name="40% - Accent5 4 3 2 2 5" xfId="26872" xr:uid="{00000000-0005-0000-0000-00003B690000}"/>
    <cellStyle name="40% - Accent5 4 3 2 2 6" xfId="26873" xr:uid="{00000000-0005-0000-0000-00003C690000}"/>
    <cellStyle name="40% - Accent5 4 3 2 2 7" xfId="26874" xr:uid="{00000000-0005-0000-0000-00003D690000}"/>
    <cellStyle name="40% - Accent5 4 3 2 2 8" xfId="26875" xr:uid="{00000000-0005-0000-0000-00003E690000}"/>
    <cellStyle name="40% - Accent5 4 3 2 2 9" xfId="26876" xr:uid="{00000000-0005-0000-0000-00003F690000}"/>
    <cellStyle name="40% - Accent5 4 3 2 2_OATT calc" xfId="26877" xr:uid="{00000000-0005-0000-0000-000040690000}"/>
    <cellStyle name="40% - Accent5 4 3 2 3" xfId="26878" xr:uid="{00000000-0005-0000-0000-000041690000}"/>
    <cellStyle name="40% - Accent5 4 3 2 3 2" xfId="26879" xr:uid="{00000000-0005-0000-0000-000042690000}"/>
    <cellStyle name="40% - Accent5 4 3 2 3 2 2" xfId="26880" xr:uid="{00000000-0005-0000-0000-000043690000}"/>
    <cellStyle name="40% - Accent5 4 3 2 3 2 3" xfId="26881" xr:uid="{00000000-0005-0000-0000-000044690000}"/>
    <cellStyle name="40% - Accent5 4 3 2 3 2_OATT calc" xfId="26882" xr:uid="{00000000-0005-0000-0000-000045690000}"/>
    <cellStyle name="40% - Accent5 4 3 2 3 3" xfId="26883" xr:uid="{00000000-0005-0000-0000-000046690000}"/>
    <cellStyle name="40% - Accent5 4 3 2 3 4" xfId="26884" xr:uid="{00000000-0005-0000-0000-000047690000}"/>
    <cellStyle name="40% - Accent5 4 3 2 3 5" xfId="26885" xr:uid="{00000000-0005-0000-0000-000048690000}"/>
    <cellStyle name="40% - Accent5 4 3 2 3_OATT calc" xfId="26886" xr:uid="{00000000-0005-0000-0000-000049690000}"/>
    <cellStyle name="40% - Accent5 4 3 2 4" xfId="26887" xr:uid="{00000000-0005-0000-0000-00004A690000}"/>
    <cellStyle name="40% - Accent5 4 3 2 4 2" xfId="26888" xr:uid="{00000000-0005-0000-0000-00004B690000}"/>
    <cellStyle name="40% - Accent5 4 3 2 4 2 2" xfId="26889" xr:uid="{00000000-0005-0000-0000-00004C690000}"/>
    <cellStyle name="40% - Accent5 4 3 2 4 2 3" xfId="26890" xr:uid="{00000000-0005-0000-0000-00004D690000}"/>
    <cellStyle name="40% - Accent5 4 3 2 4 2_OATT calc" xfId="26891" xr:uid="{00000000-0005-0000-0000-00004E690000}"/>
    <cellStyle name="40% - Accent5 4 3 2 4 3" xfId="26892" xr:uid="{00000000-0005-0000-0000-00004F690000}"/>
    <cellStyle name="40% - Accent5 4 3 2 4 4" xfId="26893" xr:uid="{00000000-0005-0000-0000-000050690000}"/>
    <cellStyle name="40% - Accent5 4 3 2 4_OATT calc" xfId="26894" xr:uid="{00000000-0005-0000-0000-000051690000}"/>
    <cellStyle name="40% - Accent5 4 3 2 5" xfId="26895" xr:uid="{00000000-0005-0000-0000-000052690000}"/>
    <cellStyle name="40% - Accent5 4 3 2 5 2" xfId="26896" xr:uid="{00000000-0005-0000-0000-000053690000}"/>
    <cellStyle name="40% - Accent5 4 3 2 5 3" xfId="26897" xr:uid="{00000000-0005-0000-0000-000054690000}"/>
    <cellStyle name="40% - Accent5 4 3 2 5_OATT calc" xfId="26898" xr:uid="{00000000-0005-0000-0000-000055690000}"/>
    <cellStyle name="40% - Accent5 4 3 2 6" xfId="26899" xr:uid="{00000000-0005-0000-0000-000056690000}"/>
    <cellStyle name="40% - Accent5 4 3 2 7" xfId="26900" xr:uid="{00000000-0005-0000-0000-000057690000}"/>
    <cellStyle name="40% - Accent5 4 3 2 8" xfId="26901" xr:uid="{00000000-0005-0000-0000-000058690000}"/>
    <cellStyle name="40% - Accent5 4 3 2 9" xfId="26902" xr:uid="{00000000-0005-0000-0000-000059690000}"/>
    <cellStyle name="40% - Accent5 4 3 2_OATT calc" xfId="26903" xr:uid="{00000000-0005-0000-0000-00005A690000}"/>
    <cellStyle name="40% - Accent5 4 3 3" xfId="26904" xr:uid="{00000000-0005-0000-0000-00005B690000}"/>
    <cellStyle name="40% - Accent5 4 3 3 10" xfId="26905" xr:uid="{00000000-0005-0000-0000-00005C690000}"/>
    <cellStyle name="40% - Accent5 4 3 3 11" xfId="26906" xr:uid="{00000000-0005-0000-0000-00005D690000}"/>
    <cellStyle name="40% - Accent5 4 3 3 2" xfId="26907" xr:uid="{00000000-0005-0000-0000-00005E690000}"/>
    <cellStyle name="40% - Accent5 4 3 3 2 2" xfId="26908" xr:uid="{00000000-0005-0000-0000-00005F690000}"/>
    <cellStyle name="40% - Accent5 4 3 3 2 2 2" xfId="26909" xr:uid="{00000000-0005-0000-0000-000060690000}"/>
    <cellStyle name="40% - Accent5 4 3 3 2 2 3" xfId="26910" xr:uid="{00000000-0005-0000-0000-000061690000}"/>
    <cellStyle name="40% - Accent5 4 3 3 2 2_OATT calc" xfId="26911" xr:uid="{00000000-0005-0000-0000-000062690000}"/>
    <cellStyle name="40% - Accent5 4 3 3 2 3" xfId="26912" xr:uid="{00000000-0005-0000-0000-000063690000}"/>
    <cellStyle name="40% - Accent5 4 3 3 2 4" xfId="26913" xr:uid="{00000000-0005-0000-0000-000064690000}"/>
    <cellStyle name="40% - Accent5 4 3 3 2 5" xfId="26914" xr:uid="{00000000-0005-0000-0000-000065690000}"/>
    <cellStyle name="40% - Accent5 4 3 3 2_OATT calc" xfId="26915" xr:uid="{00000000-0005-0000-0000-000066690000}"/>
    <cellStyle name="40% - Accent5 4 3 3 3" xfId="26916" xr:uid="{00000000-0005-0000-0000-000067690000}"/>
    <cellStyle name="40% - Accent5 4 3 3 3 2" xfId="26917" xr:uid="{00000000-0005-0000-0000-000068690000}"/>
    <cellStyle name="40% - Accent5 4 3 3 3 2 2" xfId="26918" xr:uid="{00000000-0005-0000-0000-000069690000}"/>
    <cellStyle name="40% - Accent5 4 3 3 3 2 3" xfId="26919" xr:uid="{00000000-0005-0000-0000-00006A690000}"/>
    <cellStyle name="40% - Accent5 4 3 3 3 2_OATT calc" xfId="26920" xr:uid="{00000000-0005-0000-0000-00006B690000}"/>
    <cellStyle name="40% - Accent5 4 3 3 3 3" xfId="26921" xr:uid="{00000000-0005-0000-0000-00006C690000}"/>
    <cellStyle name="40% - Accent5 4 3 3 3 4" xfId="26922" xr:uid="{00000000-0005-0000-0000-00006D690000}"/>
    <cellStyle name="40% - Accent5 4 3 3 3_OATT calc" xfId="26923" xr:uid="{00000000-0005-0000-0000-00006E690000}"/>
    <cellStyle name="40% - Accent5 4 3 3 4" xfId="26924" xr:uid="{00000000-0005-0000-0000-00006F690000}"/>
    <cellStyle name="40% - Accent5 4 3 3 4 2" xfId="26925" xr:uid="{00000000-0005-0000-0000-000070690000}"/>
    <cellStyle name="40% - Accent5 4 3 3 4 3" xfId="26926" xr:uid="{00000000-0005-0000-0000-000071690000}"/>
    <cellStyle name="40% - Accent5 4 3 3 4_OATT calc" xfId="26927" xr:uid="{00000000-0005-0000-0000-000072690000}"/>
    <cellStyle name="40% - Accent5 4 3 3 5" xfId="26928" xr:uid="{00000000-0005-0000-0000-000073690000}"/>
    <cellStyle name="40% - Accent5 4 3 3 6" xfId="26929" xr:uid="{00000000-0005-0000-0000-000074690000}"/>
    <cellStyle name="40% - Accent5 4 3 3 7" xfId="26930" xr:uid="{00000000-0005-0000-0000-000075690000}"/>
    <cellStyle name="40% - Accent5 4 3 3 8" xfId="26931" xr:uid="{00000000-0005-0000-0000-000076690000}"/>
    <cellStyle name="40% - Accent5 4 3 3 9" xfId="26932" xr:uid="{00000000-0005-0000-0000-000077690000}"/>
    <cellStyle name="40% - Accent5 4 3 3_OATT calc" xfId="26933" xr:uid="{00000000-0005-0000-0000-000078690000}"/>
    <cellStyle name="40% - Accent5 4 3 4" xfId="26934" xr:uid="{00000000-0005-0000-0000-000079690000}"/>
    <cellStyle name="40% - Accent5 4 3 4 2" xfId="26935" xr:uid="{00000000-0005-0000-0000-00007A690000}"/>
    <cellStyle name="40% - Accent5 4 3 4 2 2" xfId="26936" xr:uid="{00000000-0005-0000-0000-00007B690000}"/>
    <cellStyle name="40% - Accent5 4 3 4 2 3" xfId="26937" xr:uid="{00000000-0005-0000-0000-00007C690000}"/>
    <cellStyle name="40% - Accent5 4 3 4 2_OATT calc" xfId="26938" xr:uid="{00000000-0005-0000-0000-00007D690000}"/>
    <cellStyle name="40% - Accent5 4 3 4 3" xfId="26939" xr:uid="{00000000-0005-0000-0000-00007E690000}"/>
    <cellStyle name="40% - Accent5 4 3 4 4" xfId="26940" xr:uid="{00000000-0005-0000-0000-00007F690000}"/>
    <cellStyle name="40% - Accent5 4 3 4 5" xfId="26941" xr:uid="{00000000-0005-0000-0000-000080690000}"/>
    <cellStyle name="40% - Accent5 4 3 4_OATT calc" xfId="26942" xr:uid="{00000000-0005-0000-0000-000081690000}"/>
    <cellStyle name="40% - Accent5 4 3 5" xfId="26943" xr:uid="{00000000-0005-0000-0000-000082690000}"/>
    <cellStyle name="40% - Accent5 4 3 5 2" xfId="26944" xr:uid="{00000000-0005-0000-0000-000083690000}"/>
    <cellStyle name="40% - Accent5 4 3 5 2 2" xfId="26945" xr:uid="{00000000-0005-0000-0000-000084690000}"/>
    <cellStyle name="40% - Accent5 4 3 5 2 3" xfId="26946" xr:uid="{00000000-0005-0000-0000-000085690000}"/>
    <cellStyle name="40% - Accent5 4 3 5 2_OATT calc" xfId="26947" xr:uid="{00000000-0005-0000-0000-000086690000}"/>
    <cellStyle name="40% - Accent5 4 3 5 3" xfId="26948" xr:uid="{00000000-0005-0000-0000-000087690000}"/>
    <cellStyle name="40% - Accent5 4 3 5 4" xfId="26949" xr:uid="{00000000-0005-0000-0000-000088690000}"/>
    <cellStyle name="40% - Accent5 4 3 5_OATT calc" xfId="26950" xr:uid="{00000000-0005-0000-0000-000089690000}"/>
    <cellStyle name="40% - Accent5 4 3 6" xfId="26951" xr:uid="{00000000-0005-0000-0000-00008A690000}"/>
    <cellStyle name="40% - Accent5 4 3 6 2" xfId="26952" xr:uid="{00000000-0005-0000-0000-00008B690000}"/>
    <cellStyle name="40% - Accent5 4 3 6 3" xfId="26953" xr:uid="{00000000-0005-0000-0000-00008C690000}"/>
    <cellStyle name="40% - Accent5 4 3 6_OATT calc" xfId="26954" xr:uid="{00000000-0005-0000-0000-00008D690000}"/>
    <cellStyle name="40% - Accent5 4 3 7" xfId="26955" xr:uid="{00000000-0005-0000-0000-00008E690000}"/>
    <cellStyle name="40% - Accent5 4 3 8" xfId="26956" xr:uid="{00000000-0005-0000-0000-00008F690000}"/>
    <cellStyle name="40% - Accent5 4 3 9" xfId="26957" xr:uid="{00000000-0005-0000-0000-000090690000}"/>
    <cellStyle name="40% - Accent5 4 3_OATT calc" xfId="26958" xr:uid="{00000000-0005-0000-0000-000091690000}"/>
    <cellStyle name="40% - Accent5 4 4" xfId="26959" xr:uid="{00000000-0005-0000-0000-000092690000}"/>
    <cellStyle name="40% - Accent5 4 4 10" xfId="26960" xr:uid="{00000000-0005-0000-0000-000093690000}"/>
    <cellStyle name="40% - Accent5 4 4 11" xfId="26961" xr:uid="{00000000-0005-0000-0000-000094690000}"/>
    <cellStyle name="40% - Accent5 4 4 12" xfId="26962" xr:uid="{00000000-0005-0000-0000-000095690000}"/>
    <cellStyle name="40% - Accent5 4 4 2" xfId="26963" xr:uid="{00000000-0005-0000-0000-000096690000}"/>
    <cellStyle name="40% - Accent5 4 4 2 10" xfId="26964" xr:uid="{00000000-0005-0000-0000-000097690000}"/>
    <cellStyle name="40% - Accent5 4 4 2 11" xfId="26965" xr:uid="{00000000-0005-0000-0000-000098690000}"/>
    <cellStyle name="40% - Accent5 4 4 2 2" xfId="26966" xr:uid="{00000000-0005-0000-0000-000099690000}"/>
    <cellStyle name="40% - Accent5 4 4 2 2 10" xfId="26967" xr:uid="{00000000-0005-0000-0000-00009A690000}"/>
    <cellStyle name="40% - Accent5 4 4 2 2 11" xfId="26968" xr:uid="{00000000-0005-0000-0000-00009B690000}"/>
    <cellStyle name="40% - Accent5 4 4 2 2 2" xfId="26969" xr:uid="{00000000-0005-0000-0000-00009C690000}"/>
    <cellStyle name="40% - Accent5 4 4 2 2 2 2" xfId="26970" xr:uid="{00000000-0005-0000-0000-00009D690000}"/>
    <cellStyle name="40% - Accent5 4 4 2 2 2 2 2" xfId="26971" xr:uid="{00000000-0005-0000-0000-00009E690000}"/>
    <cellStyle name="40% - Accent5 4 4 2 2 2 2 3" xfId="26972" xr:uid="{00000000-0005-0000-0000-00009F690000}"/>
    <cellStyle name="40% - Accent5 4 4 2 2 2 2_OATT calc" xfId="26973" xr:uid="{00000000-0005-0000-0000-0000A0690000}"/>
    <cellStyle name="40% - Accent5 4 4 2 2 2 3" xfId="26974" xr:uid="{00000000-0005-0000-0000-0000A1690000}"/>
    <cellStyle name="40% - Accent5 4 4 2 2 2 4" xfId="26975" xr:uid="{00000000-0005-0000-0000-0000A2690000}"/>
    <cellStyle name="40% - Accent5 4 4 2 2 2 5" xfId="26976" xr:uid="{00000000-0005-0000-0000-0000A3690000}"/>
    <cellStyle name="40% - Accent5 4 4 2 2 2_OATT calc" xfId="26977" xr:uid="{00000000-0005-0000-0000-0000A4690000}"/>
    <cellStyle name="40% - Accent5 4 4 2 2 3" xfId="26978" xr:uid="{00000000-0005-0000-0000-0000A5690000}"/>
    <cellStyle name="40% - Accent5 4 4 2 2 3 2" xfId="26979" xr:uid="{00000000-0005-0000-0000-0000A6690000}"/>
    <cellStyle name="40% - Accent5 4 4 2 2 3 2 2" xfId="26980" xr:uid="{00000000-0005-0000-0000-0000A7690000}"/>
    <cellStyle name="40% - Accent5 4 4 2 2 3 2 3" xfId="26981" xr:uid="{00000000-0005-0000-0000-0000A8690000}"/>
    <cellStyle name="40% - Accent5 4 4 2 2 3 2_OATT calc" xfId="26982" xr:uid="{00000000-0005-0000-0000-0000A9690000}"/>
    <cellStyle name="40% - Accent5 4 4 2 2 3 3" xfId="26983" xr:uid="{00000000-0005-0000-0000-0000AA690000}"/>
    <cellStyle name="40% - Accent5 4 4 2 2 3 4" xfId="26984" xr:uid="{00000000-0005-0000-0000-0000AB690000}"/>
    <cellStyle name="40% - Accent5 4 4 2 2 3_OATT calc" xfId="26985" xr:uid="{00000000-0005-0000-0000-0000AC690000}"/>
    <cellStyle name="40% - Accent5 4 4 2 2 4" xfId="26986" xr:uid="{00000000-0005-0000-0000-0000AD690000}"/>
    <cellStyle name="40% - Accent5 4 4 2 2 4 2" xfId="26987" xr:uid="{00000000-0005-0000-0000-0000AE690000}"/>
    <cellStyle name="40% - Accent5 4 4 2 2 4 3" xfId="26988" xr:uid="{00000000-0005-0000-0000-0000AF690000}"/>
    <cellStyle name="40% - Accent5 4 4 2 2 4_OATT calc" xfId="26989" xr:uid="{00000000-0005-0000-0000-0000B0690000}"/>
    <cellStyle name="40% - Accent5 4 4 2 2 5" xfId="26990" xr:uid="{00000000-0005-0000-0000-0000B1690000}"/>
    <cellStyle name="40% - Accent5 4 4 2 2 6" xfId="26991" xr:uid="{00000000-0005-0000-0000-0000B2690000}"/>
    <cellStyle name="40% - Accent5 4 4 2 2 7" xfId="26992" xr:uid="{00000000-0005-0000-0000-0000B3690000}"/>
    <cellStyle name="40% - Accent5 4 4 2 2 8" xfId="26993" xr:uid="{00000000-0005-0000-0000-0000B4690000}"/>
    <cellStyle name="40% - Accent5 4 4 2 2 9" xfId="26994" xr:uid="{00000000-0005-0000-0000-0000B5690000}"/>
    <cellStyle name="40% - Accent5 4 4 2 2_OATT calc" xfId="26995" xr:uid="{00000000-0005-0000-0000-0000B6690000}"/>
    <cellStyle name="40% - Accent5 4 4 2 3" xfId="26996" xr:uid="{00000000-0005-0000-0000-0000B7690000}"/>
    <cellStyle name="40% - Accent5 4 4 2 3 2" xfId="26997" xr:uid="{00000000-0005-0000-0000-0000B8690000}"/>
    <cellStyle name="40% - Accent5 4 4 2 3 2 2" xfId="26998" xr:uid="{00000000-0005-0000-0000-0000B9690000}"/>
    <cellStyle name="40% - Accent5 4 4 2 3 2 3" xfId="26999" xr:uid="{00000000-0005-0000-0000-0000BA690000}"/>
    <cellStyle name="40% - Accent5 4 4 2 3 2_OATT calc" xfId="27000" xr:uid="{00000000-0005-0000-0000-0000BB690000}"/>
    <cellStyle name="40% - Accent5 4 4 2 3 3" xfId="27001" xr:uid="{00000000-0005-0000-0000-0000BC690000}"/>
    <cellStyle name="40% - Accent5 4 4 2 3 4" xfId="27002" xr:uid="{00000000-0005-0000-0000-0000BD690000}"/>
    <cellStyle name="40% - Accent5 4 4 2 3 5" xfId="27003" xr:uid="{00000000-0005-0000-0000-0000BE690000}"/>
    <cellStyle name="40% - Accent5 4 4 2 3_OATT calc" xfId="27004" xr:uid="{00000000-0005-0000-0000-0000BF690000}"/>
    <cellStyle name="40% - Accent5 4 4 2 4" xfId="27005" xr:uid="{00000000-0005-0000-0000-0000C0690000}"/>
    <cellStyle name="40% - Accent5 4 4 2 4 2" xfId="27006" xr:uid="{00000000-0005-0000-0000-0000C1690000}"/>
    <cellStyle name="40% - Accent5 4 4 2 4 2 2" xfId="27007" xr:uid="{00000000-0005-0000-0000-0000C2690000}"/>
    <cellStyle name="40% - Accent5 4 4 2 4 2 3" xfId="27008" xr:uid="{00000000-0005-0000-0000-0000C3690000}"/>
    <cellStyle name="40% - Accent5 4 4 2 4 2_OATT calc" xfId="27009" xr:uid="{00000000-0005-0000-0000-0000C4690000}"/>
    <cellStyle name="40% - Accent5 4 4 2 4 3" xfId="27010" xr:uid="{00000000-0005-0000-0000-0000C5690000}"/>
    <cellStyle name="40% - Accent5 4 4 2 4 4" xfId="27011" xr:uid="{00000000-0005-0000-0000-0000C6690000}"/>
    <cellStyle name="40% - Accent5 4 4 2 4_OATT calc" xfId="27012" xr:uid="{00000000-0005-0000-0000-0000C7690000}"/>
    <cellStyle name="40% - Accent5 4 4 2 5" xfId="27013" xr:uid="{00000000-0005-0000-0000-0000C8690000}"/>
    <cellStyle name="40% - Accent5 4 4 2 5 2" xfId="27014" xr:uid="{00000000-0005-0000-0000-0000C9690000}"/>
    <cellStyle name="40% - Accent5 4 4 2 5 3" xfId="27015" xr:uid="{00000000-0005-0000-0000-0000CA690000}"/>
    <cellStyle name="40% - Accent5 4 4 2 5_OATT calc" xfId="27016" xr:uid="{00000000-0005-0000-0000-0000CB690000}"/>
    <cellStyle name="40% - Accent5 4 4 2 6" xfId="27017" xr:uid="{00000000-0005-0000-0000-0000CC690000}"/>
    <cellStyle name="40% - Accent5 4 4 2 7" xfId="27018" xr:uid="{00000000-0005-0000-0000-0000CD690000}"/>
    <cellStyle name="40% - Accent5 4 4 2 8" xfId="27019" xr:uid="{00000000-0005-0000-0000-0000CE690000}"/>
    <cellStyle name="40% - Accent5 4 4 2 9" xfId="27020" xr:uid="{00000000-0005-0000-0000-0000CF690000}"/>
    <cellStyle name="40% - Accent5 4 4 2_OATT calc" xfId="27021" xr:uid="{00000000-0005-0000-0000-0000D0690000}"/>
    <cellStyle name="40% - Accent5 4 4 3" xfId="27022" xr:uid="{00000000-0005-0000-0000-0000D1690000}"/>
    <cellStyle name="40% - Accent5 4 4 3 10" xfId="27023" xr:uid="{00000000-0005-0000-0000-0000D2690000}"/>
    <cellStyle name="40% - Accent5 4 4 3 11" xfId="27024" xr:uid="{00000000-0005-0000-0000-0000D3690000}"/>
    <cellStyle name="40% - Accent5 4 4 3 2" xfId="27025" xr:uid="{00000000-0005-0000-0000-0000D4690000}"/>
    <cellStyle name="40% - Accent5 4 4 3 2 2" xfId="27026" xr:uid="{00000000-0005-0000-0000-0000D5690000}"/>
    <cellStyle name="40% - Accent5 4 4 3 2 2 2" xfId="27027" xr:uid="{00000000-0005-0000-0000-0000D6690000}"/>
    <cellStyle name="40% - Accent5 4 4 3 2 2 3" xfId="27028" xr:uid="{00000000-0005-0000-0000-0000D7690000}"/>
    <cellStyle name="40% - Accent5 4 4 3 2 2_OATT calc" xfId="27029" xr:uid="{00000000-0005-0000-0000-0000D8690000}"/>
    <cellStyle name="40% - Accent5 4 4 3 2 3" xfId="27030" xr:uid="{00000000-0005-0000-0000-0000D9690000}"/>
    <cellStyle name="40% - Accent5 4 4 3 2 4" xfId="27031" xr:uid="{00000000-0005-0000-0000-0000DA690000}"/>
    <cellStyle name="40% - Accent5 4 4 3 2 5" xfId="27032" xr:uid="{00000000-0005-0000-0000-0000DB690000}"/>
    <cellStyle name="40% - Accent5 4 4 3 2_OATT calc" xfId="27033" xr:uid="{00000000-0005-0000-0000-0000DC690000}"/>
    <cellStyle name="40% - Accent5 4 4 3 3" xfId="27034" xr:uid="{00000000-0005-0000-0000-0000DD690000}"/>
    <cellStyle name="40% - Accent5 4 4 3 3 2" xfId="27035" xr:uid="{00000000-0005-0000-0000-0000DE690000}"/>
    <cellStyle name="40% - Accent5 4 4 3 3 2 2" xfId="27036" xr:uid="{00000000-0005-0000-0000-0000DF690000}"/>
    <cellStyle name="40% - Accent5 4 4 3 3 2 3" xfId="27037" xr:uid="{00000000-0005-0000-0000-0000E0690000}"/>
    <cellStyle name="40% - Accent5 4 4 3 3 2_OATT calc" xfId="27038" xr:uid="{00000000-0005-0000-0000-0000E1690000}"/>
    <cellStyle name="40% - Accent5 4 4 3 3 3" xfId="27039" xr:uid="{00000000-0005-0000-0000-0000E2690000}"/>
    <cellStyle name="40% - Accent5 4 4 3 3 4" xfId="27040" xr:uid="{00000000-0005-0000-0000-0000E3690000}"/>
    <cellStyle name="40% - Accent5 4 4 3 3_OATT calc" xfId="27041" xr:uid="{00000000-0005-0000-0000-0000E4690000}"/>
    <cellStyle name="40% - Accent5 4 4 3 4" xfId="27042" xr:uid="{00000000-0005-0000-0000-0000E5690000}"/>
    <cellStyle name="40% - Accent5 4 4 3 4 2" xfId="27043" xr:uid="{00000000-0005-0000-0000-0000E6690000}"/>
    <cellStyle name="40% - Accent5 4 4 3 4 3" xfId="27044" xr:uid="{00000000-0005-0000-0000-0000E7690000}"/>
    <cellStyle name="40% - Accent5 4 4 3 4_OATT calc" xfId="27045" xr:uid="{00000000-0005-0000-0000-0000E8690000}"/>
    <cellStyle name="40% - Accent5 4 4 3 5" xfId="27046" xr:uid="{00000000-0005-0000-0000-0000E9690000}"/>
    <cellStyle name="40% - Accent5 4 4 3 6" xfId="27047" xr:uid="{00000000-0005-0000-0000-0000EA690000}"/>
    <cellStyle name="40% - Accent5 4 4 3 7" xfId="27048" xr:uid="{00000000-0005-0000-0000-0000EB690000}"/>
    <cellStyle name="40% - Accent5 4 4 3 8" xfId="27049" xr:uid="{00000000-0005-0000-0000-0000EC690000}"/>
    <cellStyle name="40% - Accent5 4 4 3 9" xfId="27050" xr:uid="{00000000-0005-0000-0000-0000ED690000}"/>
    <cellStyle name="40% - Accent5 4 4 3_OATT calc" xfId="27051" xr:uid="{00000000-0005-0000-0000-0000EE690000}"/>
    <cellStyle name="40% - Accent5 4 4 4" xfId="27052" xr:uid="{00000000-0005-0000-0000-0000EF690000}"/>
    <cellStyle name="40% - Accent5 4 4 4 2" xfId="27053" xr:uid="{00000000-0005-0000-0000-0000F0690000}"/>
    <cellStyle name="40% - Accent5 4 4 4 2 2" xfId="27054" xr:uid="{00000000-0005-0000-0000-0000F1690000}"/>
    <cellStyle name="40% - Accent5 4 4 4 2 3" xfId="27055" xr:uid="{00000000-0005-0000-0000-0000F2690000}"/>
    <cellStyle name="40% - Accent5 4 4 4 2_OATT calc" xfId="27056" xr:uid="{00000000-0005-0000-0000-0000F3690000}"/>
    <cellStyle name="40% - Accent5 4 4 4 3" xfId="27057" xr:uid="{00000000-0005-0000-0000-0000F4690000}"/>
    <cellStyle name="40% - Accent5 4 4 4 4" xfId="27058" xr:uid="{00000000-0005-0000-0000-0000F5690000}"/>
    <cellStyle name="40% - Accent5 4 4 4 5" xfId="27059" xr:uid="{00000000-0005-0000-0000-0000F6690000}"/>
    <cellStyle name="40% - Accent5 4 4 4_OATT calc" xfId="27060" xr:uid="{00000000-0005-0000-0000-0000F7690000}"/>
    <cellStyle name="40% - Accent5 4 4 5" xfId="27061" xr:uid="{00000000-0005-0000-0000-0000F8690000}"/>
    <cellStyle name="40% - Accent5 4 4 5 2" xfId="27062" xr:uid="{00000000-0005-0000-0000-0000F9690000}"/>
    <cellStyle name="40% - Accent5 4 4 5 2 2" xfId="27063" xr:uid="{00000000-0005-0000-0000-0000FA690000}"/>
    <cellStyle name="40% - Accent5 4 4 5 2 3" xfId="27064" xr:uid="{00000000-0005-0000-0000-0000FB690000}"/>
    <cellStyle name="40% - Accent5 4 4 5 2_OATT calc" xfId="27065" xr:uid="{00000000-0005-0000-0000-0000FC690000}"/>
    <cellStyle name="40% - Accent5 4 4 5 3" xfId="27066" xr:uid="{00000000-0005-0000-0000-0000FD690000}"/>
    <cellStyle name="40% - Accent5 4 4 5 4" xfId="27067" xr:uid="{00000000-0005-0000-0000-0000FE690000}"/>
    <cellStyle name="40% - Accent5 4 4 5_OATT calc" xfId="27068" xr:uid="{00000000-0005-0000-0000-0000FF690000}"/>
    <cellStyle name="40% - Accent5 4 4 6" xfId="27069" xr:uid="{00000000-0005-0000-0000-0000006A0000}"/>
    <cellStyle name="40% - Accent5 4 4 6 2" xfId="27070" xr:uid="{00000000-0005-0000-0000-0000016A0000}"/>
    <cellStyle name="40% - Accent5 4 4 6 3" xfId="27071" xr:uid="{00000000-0005-0000-0000-0000026A0000}"/>
    <cellStyle name="40% - Accent5 4 4 6_OATT calc" xfId="27072" xr:uid="{00000000-0005-0000-0000-0000036A0000}"/>
    <cellStyle name="40% - Accent5 4 4 7" xfId="27073" xr:uid="{00000000-0005-0000-0000-0000046A0000}"/>
    <cellStyle name="40% - Accent5 4 4 8" xfId="27074" xr:uid="{00000000-0005-0000-0000-0000056A0000}"/>
    <cellStyle name="40% - Accent5 4 4 9" xfId="27075" xr:uid="{00000000-0005-0000-0000-0000066A0000}"/>
    <cellStyle name="40% - Accent5 4 4_OATT calc" xfId="27076" xr:uid="{00000000-0005-0000-0000-0000076A0000}"/>
    <cellStyle name="40% - Accent5 4 5" xfId="27077" xr:uid="{00000000-0005-0000-0000-0000086A0000}"/>
    <cellStyle name="40% - Accent5 4 5 10" xfId="27078" xr:uid="{00000000-0005-0000-0000-0000096A0000}"/>
    <cellStyle name="40% - Accent5 4 5 11" xfId="27079" xr:uid="{00000000-0005-0000-0000-00000A6A0000}"/>
    <cellStyle name="40% - Accent5 4 5 2" xfId="27080" xr:uid="{00000000-0005-0000-0000-00000B6A0000}"/>
    <cellStyle name="40% - Accent5 4 5 2 10" xfId="27081" xr:uid="{00000000-0005-0000-0000-00000C6A0000}"/>
    <cellStyle name="40% - Accent5 4 5 2 11" xfId="27082" xr:uid="{00000000-0005-0000-0000-00000D6A0000}"/>
    <cellStyle name="40% - Accent5 4 5 2 2" xfId="27083" xr:uid="{00000000-0005-0000-0000-00000E6A0000}"/>
    <cellStyle name="40% - Accent5 4 5 2 2 2" xfId="27084" xr:uid="{00000000-0005-0000-0000-00000F6A0000}"/>
    <cellStyle name="40% - Accent5 4 5 2 2 2 2" xfId="27085" xr:uid="{00000000-0005-0000-0000-0000106A0000}"/>
    <cellStyle name="40% - Accent5 4 5 2 2 2 3" xfId="27086" xr:uid="{00000000-0005-0000-0000-0000116A0000}"/>
    <cellStyle name="40% - Accent5 4 5 2 2 2_OATT calc" xfId="27087" xr:uid="{00000000-0005-0000-0000-0000126A0000}"/>
    <cellStyle name="40% - Accent5 4 5 2 2 3" xfId="27088" xr:uid="{00000000-0005-0000-0000-0000136A0000}"/>
    <cellStyle name="40% - Accent5 4 5 2 2 4" xfId="27089" xr:uid="{00000000-0005-0000-0000-0000146A0000}"/>
    <cellStyle name="40% - Accent5 4 5 2 2 5" xfId="27090" xr:uid="{00000000-0005-0000-0000-0000156A0000}"/>
    <cellStyle name="40% - Accent5 4 5 2 2_OATT calc" xfId="27091" xr:uid="{00000000-0005-0000-0000-0000166A0000}"/>
    <cellStyle name="40% - Accent5 4 5 2 3" xfId="27092" xr:uid="{00000000-0005-0000-0000-0000176A0000}"/>
    <cellStyle name="40% - Accent5 4 5 2 3 2" xfId="27093" xr:uid="{00000000-0005-0000-0000-0000186A0000}"/>
    <cellStyle name="40% - Accent5 4 5 2 3 2 2" xfId="27094" xr:uid="{00000000-0005-0000-0000-0000196A0000}"/>
    <cellStyle name="40% - Accent5 4 5 2 3 2 3" xfId="27095" xr:uid="{00000000-0005-0000-0000-00001A6A0000}"/>
    <cellStyle name="40% - Accent5 4 5 2 3 2_OATT calc" xfId="27096" xr:uid="{00000000-0005-0000-0000-00001B6A0000}"/>
    <cellStyle name="40% - Accent5 4 5 2 3 3" xfId="27097" xr:uid="{00000000-0005-0000-0000-00001C6A0000}"/>
    <cellStyle name="40% - Accent5 4 5 2 3 4" xfId="27098" xr:uid="{00000000-0005-0000-0000-00001D6A0000}"/>
    <cellStyle name="40% - Accent5 4 5 2 3_OATT calc" xfId="27099" xr:uid="{00000000-0005-0000-0000-00001E6A0000}"/>
    <cellStyle name="40% - Accent5 4 5 2 4" xfId="27100" xr:uid="{00000000-0005-0000-0000-00001F6A0000}"/>
    <cellStyle name="40% - Accent5 4 5 2 4 2" xfId="27101" xr:uid="{00000000-0005-0000-0000-0000206A0000}"/>
    <cellStyle name="40% - Accent5 4 5 2 4 3" xfId="27102" xr:uid="{00000000-0005-0000-0000-0000216A0000}"/>
    <cellStyle name="40% - Accent5 4 5 2 4_OATT calc" xfId="27103" xr:uid="{00000000-0005-0000-0000-0000226A0000}"/>
    <cellStyle name="40% - Accent5 4 5 2 5" xfId="27104" xr:uid="{00000000-0005-0000-0000-0000236A0000}"/>
    <cellStyle name="40% - Accent5 4 5 2 6" xfId="27105" xr:uid="{00000000-0005-0000-0000-0000246A0000}"/>
    <cellStyle name="40% - Accent5 4 5 2 7" xfId="27106" xr:uid="{00000000-0005-0000-0000-0000256A0000}"/>
    <cellStyle name="40% - Accent5 4 5 2 8" xfId="27107" xr:uid="{00000000-0005-0000-0000-0000266A0000}"/>
    <cellStyle name="40% - Accent5 4 5 2 9" xfId="27108" xr:uid="{00000000-0005-0000-0000-0000276A0000}"/>
    <cellStyle name="40% - Accent5 4 5 2_OATT calc" xfId="27109" xr:uid="{00000000-0005-0000-0000-0000286A0000}"/>
    <cellStyle name="40% - Accent5 4 5 3" xfId="27110" xr:uid="{00000000-0005-0000-0000-0000296A0000}"/>
    <cellStyle name="40% - Accent5 4 5 3 2" xfId="27111" xr:uid="{00000000-0005-0000-0000-00002A6A0000}"/>
    <cellStyle name="40% - Accent5 4 5 3 2 2" xfId="27112" xr:uid="{00000000-0005-0000-0000-00002B6A0000}"/>
    <cellStyle name="40% - Accent5 4 5 3 2 3" xfId="27113" xr:uid="{00000000-0005-0000-0000-00002C6A0000}"/>
    <cellStyle name="40% - Accent5 4 5 3 2_OATT calc" xfId="27114" xr:uid="{00000000-0005-0000-0000-00002D6A0000}"/>
    <cellStyle name="40% - Accent5 4 5 3 3" xfId="27115" xr:uid="{00000000-0005-0000-0000-00002E6A0000}"/>
    <cellStyle name="40% - Accent5 4 5 3 4" xfId="27116" xr:uid="{00000000-0005-0000-0000-00002F6A0000}"/>
    <cellStyle name="40% - Accent5 4 5 3 5" xfId="27117" xr:uid="{00000000-0005-0000-0000-0000306A0000}"/>
    <cellStyle name="40% - Accent5 4 5 3_OATT calc" xfId="27118" xr:uid="{00000000-0005-0000-0000-0000316A0000}"/>
    <cellStyle name="40% - Accent5 4 5 4" xfId="27119" xr:uid="{00000000-0005-0000-0000-0000326A0000}"/>
    <cellStyle name="40% - Accent5 4 5 4 2" xfId="27120" xr:uid="{00000000-0005-0000-0000-0000336A0000}"/>
    <cellStyle name="40% - Accent5 4 5 4 2 2" xfId="27121" xr:uid="{00000000-0005-0000-0000-0000346A0000}"/>
    <cellStyle name="40% - Accent5 4 5 4 2 3" xfId="27122" xr:uid="{00000000-0005-0000-0000-0000356A0000}"/>
    <cellStyle name="40% - Accent5 4 5 4 2_OATT calc" xfId="27123" xr:uid="{00000000-0005-0000-0000-0000366A0000}"/>
    <cellStyle name="40% - Accent5 4 5 4 3" xfId="27124" xr:uid="{00000000-0005-0000-0000-0000376A0000}"/>
    <cellStyle name="40% - Accent5 4 5 4 4" xfId="27125" xr:uid="{00000000-0005-0000-0000-0000386A0000}"/>
    <cellStyle name="40% - Accent5 4 5 4_OATT calc" xfId="27126" xr:uid="{00000000-0005-0000-0000-0000396A0000}"/>
    <cellStyle name="40% - Accent5 4 5 5" xfId="27127" xr:uid="{00000000-0005-0000-0000-00003A6A0000}"/>
    <cellStyle name="40% - Accent5 4 5 5 2" xfId="27128" xr:uid="{00000000-0005-0000-0000-00003B6A0000}"/>
    <cellStyle name="40% - Accent5 4 5 5 3" xfId="27129" xr:uid="{00000000-0005-0000-0000-00003C6A0000}"/>
    <cellStyle name="40% - Accent5 4 5 5_OATT calc" xfId="27130" xr:uid="{00000000-0005-0000-0000-00003D6A0000}"/>
    <cellStyle name="40% - Accent5 4 5 6" xfId="27131" xr:uid="{00000000-0005-0000-0000-00003E6A0000}"/>
    <cellStyle name="40% - Accent5 4 5 7" xfId="27132" xr:uid="{00000000-0005-0000-0000-00003F6A0000}"/>
    <cellStyle name="40% - Accent5 4 5 8" xfId="27133" xr:uid="{00000000-0005-0000-0000-0000406A0000}"/>
    <cellStyle name="40% - Accent5 4 5 9" xfId="27134" xr:uid="{00000000-0005-0000-0000-0000416A0000}"/>
    <cellStyle name="40% - Accent5 4 5_OATT calc" xfId="27135" xr:uid="{00000000-0005-0000-0000-0000426A0000}"/>
    <cellStyle name="40% - Accent5 4 6" xfId="27136" xr:uid="{00000000-0005-0000-0000-0000436A0000}"/>
    <cellStyle name="40% - Accent5 4 6 10" xfId="27137" xr:uid="{00000000-0005-0000-0000-0000446A0000}"/>
    <cellStyle name="40% - Accent5 4 6 11" xfId="27138" xr:uid="{00000000-0005-0000-0000-0000456A0000}"/>
    <cellStyle name="40% - Accent5 4 6 2" xfId="27139" xr:uid="{00000000-0005-0000-0000-0000466A0000}"/>
    <cellStyle name="40% - Accent5 4 6 2 2" xfId="27140" xr:uid="{00000000-0005-0000-0000-0000476A0000}"/>
    <cellStyle name="40% - Accent5 4 6 2 2 2" xfId="27141" xr:uid="{00000000-0005-0000-0000-0000486A0000}"/>
    <cellStyle name="40% - Accent5 4 6 2 2 3" xfId="27142" xr:uid="{00000000-0005-0000-0000-0000496A0000}"/>
    <cellStyle name="40% - Accent5 4 6 2 2_OATT calc" xfId="27143" xr:uid="{00000000-0005-0000-0000-00004A6A0000}"/>
    <cellStyle name="40% - Accent5 4 6 2 3" xfId="27144" xr:uid="{00000000-0005-0000-0000-00004B6A0000}"/>
    <cellStyle name="40% - Accent5 4 6 2 4" xfId="27145" xr:uid="{00000000-0005-0000-0000-00004C6A0000}"/>
    <cellStyle name="40% - Accent5 4 6 2 5" xfId="27146" xr:uid="{00000000-0005-0000-0000-00004D6A0000}"/>
    <cellStyle name="40% - Accent5 4 6 2_OATT calc" xfId="27147" xr:uid="{00000000-0005-0000-0000-00004E6A0000}"/>
    <cellStyle name="40% - Accent5 4 6 3" xfId="27148" xr:uid="{00000000-0005-0000-0000-00004F6A0000}"/>
    <cellStyle name="40% - Accent5 4 6 3 2" xfId="27149" xr:uid="{00000000-0005-0000-0000-0000506A0000}"/>
    <cellStyle name="40% - Accent5 4 6 3 2 2" xfId="27150" xr:uid="{00000000-0005-0000-0000-0000516A0000}"/>
    <cellStyle name="40% - Accent5 4 6 3 2 3" xfId="27151" xr:uid="{00000000-0005-0000-0000-0000526A0000}"/>
    <cellStyle name="40% - Accent5 4 6 3 2_OATT calc" xfId="27152" xr:uid="{00000000-0005-0000-0000-0000536A0000}"/>
    <cellStyle name="40% - Accent5 4 6 3 3" xfId="27153" xr:uid="{00000000-0005-0000-0000-0000546A0000}"/>
    <cellStyle name="40% - Accent5 4 6 3 4" xfId="27154" xr:uid="{00000000-0005-0000-0000-0000556A0000}"/>
    <cellStyle name="40% - Accent5 4 6 3_OATT calc" xfId="27155" xr:uid="{00000000-0005-0000-0000-0000566A0000}"/>
    <cellStyle name="40% - Accent5 4 6 4" xfId="27156" xr:uid="{00000000-0005-0000-0000-0000576A0000}"/>
    <cellStyle name="40% - Accent5 4 6 4 2" xfId="27157" xr:uid="{00000000-0005-0000-0000-0000586A0000}"/>
    <cellStyle name="40% - Accent5 4 6 4 3" xfId="27158" xr:uid="{00000000-0005-0000-0000-0000596A0000}"/>
    <cellStyle name="40% - Accent5 4 6 4_OATT calc" xfId="27159" xr:uid="{00000000-0005-0000-0000-00005A6A0000}"/>
    <cellStyle name="40% - Accent5 4 6 5" xfId="27160" xr:uid="{00000000-0005-0000-0000-00005B6A0000}"/>
    <cellStyle name="40% - Accent5 4 6 6" xfId="27161" xr:uid="{00000000-0005-0000-0000-00005C6A0000}"/>
    <cellStyle name="40% - Accent5 4 6 7" xfId="27162" xr:uid="{00000000-0005-0000-0000-00005D6A0000}"/>
    <cellStyle name="40% - Accent5 4 6 8" xfId="27163" xr:uid="{00000000-0005-0000-0000-00005E6A0000}"/>
    <cellStyle name="40% - Accent5 4 6 9" xfId="27164" xr:uid="{00000000-0005-0000-0000-00005F6A0000}"/>
    <cellStyle name="40% - Accent5 4 6_OATT calc" xfId="27165" xr:uid="{00000000-0005-0000-0000-0000606A0000}"/>
    <cellStyle name="40% - Accent5 4 7" xfId="27166" xr:uid="{00000000-0005-0000-0000-0000616A0000}"/>
    <cellStyle name="40% - Accent5 4 7 2" xfId="27167" xr:uid="{00000000-0005-0000-0000-0000626A0000}"/>
    <cellStyle name="40% - Accent5 4 7 2 2" xfId="27168" xr:uid="{00000000-0005-0000-0000-0000636A0000}"/>
    <cellStyle name="40% - Accent5 4 7 2 3" xfId="27169" xr:uid="{00000000-0005-0000-0000-0000646A0000}"/>
    <cellStyle name="40% - Accent5 4 7 2_OATT calc" xfId="27170" xr:uid="{00000000-0005-0000-0000-0000656A0000}"/>
    <cellStyle name="40% - Accent5 4 7 3" xfId="27171" xr:uid="{00000000-0005-0000-0000-0000666A0000}"/>
    <cellStyle name="40% - Accent5 4 7 4" xfId="27172" xr:uid="{00000000-0005-0000-0000-0000676A0000}"/>
    <cellStyle name="40% - Accent5 4 7 5" xfId="27173" xr:uid="{00000000-0005-0000-0000-0000686A0000}"/>
    <cellStyle name="40% - Accent5 4 7_OATT calc" xfId="27174" xr:uid="{00000000-0005-0000-0000-0000696A0000}"/>
    <cellStyle name="40% - Accent5 4 8" xfId="27175" xr:uid="{00000000-0005-0000-0000-00006A6A0000}"/>
    <cellStyle name="40% - Accent5 4 8 2" xfId="27176" xr:uid="{00000000-0005-0000-0000-00006B6A0000}"/>
    <cellStyle name="40% - Accent5 4 8 2 2" xfId="27177" xr:uid="{00000000-0005-0000-0000-00006C6A0000}"/>
    <cellStyle name="40% - Accent5 4 8 2 3" xfId="27178" xr:uid="{00000000-0005-0000-0000-00006D6A0000}"/>
    <cellStyle name="40% - Accent5 4 8 2_OATT calc" xfId="27179" xr:uid="{00000000-0005-0000-0000-00006E6A0000}"/>
    <cellStyle name="40% - Accent5 4 8 3" xfId="27180" xr:uid="{00000000-0005-0000-0000-00006F6A0000}"/>
    <cellStyle name="40% - Accent5 4 8 4" xfId="27181" xr:uid="{00000000-0005-0000-0000-0000706A0000}"/>
    <cellStyle name="40% - Accent5 4 8_OATT calc" xfId="27182" xr:uid="{00000000-0005-0000-0000-0000716A0000}"/>
    <cellStyle name="40% - Accent5 4 9" xfId="27183" xr:uid="{00000000-0005-0000-0000-0000726A0000}"/>
    <cellStyle name="40% - Accent5 4 9 2" xfId="27184" xr:uid="{00000000-0005-0000-0000-0000736A0000}"/>
    <cellStyle name="40% - Accent5 4 9 3" xfId="27185" xr:uid="{00000000-0005-0000-0000-0000746A0000}"/>
    <cellStyle name="40% - Accent5 4 9_OATT calc" xfId="27186" xr:uid="{00000000-0005-0000-0000-0000756A0000}"/>
    <cellStyle name="40% - Accent5 4_OATT calc" xfId="27187" xr:uid="{00000000-0005-0000-0000-0000766A0000}"/>
    <cellStyle name="40% - Accent5 5" xfId="27188" xr:uid="{00000000-0005-0000-0000-0000776A0000}"/>
    <cellStyle name="40% - Accent5 5 10" xfId="27189" xr:uid="{00000000-0005-0000-0000-0000786A0000}"/>
    <cellStyle name="40% - Accent5 5 11" xfId="27190" xr:uid="{00000000-0005-0000-0000-0000796A0000}"/>
    <cellStyle name="40% - Accent5 5 12" xfId="27191" xr:uid="{00000000-0005-0000-0000-00007A6A0000}"/>
    <cellStyle name="40% - Accent5 5 13" xfId="27192" xr:uid="{00000000-0005-0000-0000-00007B6A0000}"/>
    <cellStyle name="40% - Accent5 5 14" xfId="27193" xr:uid="{00000000-0005-0000-0000-00007C6A0000}"/>
    <cellStyle name="40% - Accent5 5 2" xfId="27194" xr:uid="{00000000-0005-0000-0000-00007D6A0000}"/>
    <cellStyle name="40% - Accent5 5 2 10" xfId="27195" xr:uid="{00000000-0005-0000-0000-00007E6A0000}"/>
    <cellStyle name="40% - Accent5 5 2 11" xfId="27196" xr:uid="{00000000-0005-0000-0000-00007F6A0000}"/>
    <cellStyle name="40% - Accent5 5 2 12" xfId="27197" xr:uid="{00000000-0005-0000-0000-0000806A0000}"/>
    <cellStyle name="40% - Accent5 5 2 2" xfId="27198" xr:uid="{00000000-0005-0000-0000-0000816A0000}"/>
    <cellStyle name="40% - Accent5 5 2 2 10" xfId="27199" xr:uid="{00000000-0005-0000-0000-0000826A0000}"/>
    <cellStyle name="40% - Accent5 5 2 2 11" xfId="27200" xr:uid="{00000000-0005-0000-0000-0000836A0000}"/>
    <cellStyle name="40% - Accent5 5 2 2 2" xfId="27201" xr:uid="{00000000-0005-0000-0000-0000846A0000}"/>
    <cellStyle name="40% - Accent5 5 2 2 2 10" xfId="27202" xr:uid="{00000000-0005-0000-0000-0000856A0000}"/>
    <cellStyle name="40% - Accent5 5 2 2 2 11" xfId="27203" xr:uid="{00000000-0005-0000-0000-0000866A0000}"/>
    <cellStyle name="40% - Accent5 5 2 2 2 2" xfId="27204" xr:uid="{00000000-0005-0000-0000-0000876A0000}"/>
    <cellStyle name="40% - Accent5 5 2 2 2 2 2" xfId="27205" xr:uid="{00000000-0005-0000-0000-0000886A0000}"/>
    <cellStyle name="40% - Accent5 5 2 2 2 2 2 2" xfId="27206" xr:uid="{00000000-0005-0000-0000-0000896A0000}"/>
    <cellStyle name="40% - Accent5 5 2 2 2 2 2 3" xfId="27207" xr:uid="{00000000-0005-0000-0000-00008A6A0000}"/>
    <cellStyle name="40% - Accent5 5 2 2 2 2 2_OATT calc" xfId="27208" xr:uid="{00000000-0005-0000-0000-00008B6A0000}"/>
    <cellStyle name="40% - Accent5 5 2 2 2 2 3" xfId="27209" xr:uid="{00000000-0005-0000-0000-00008C6A0000}"/>
    <cellStyle name="40% - Accent5 5 2 2 2 2 4" xfId="27210" xr:uid="{00000000-0005-0000-0000-00008D6A0000}"/>
    <cellStyle name="40% - Accent5 5 2 2 2 2 5" xfId="27211" xr:uid="{00000000-0005-0000-0000-00008E6A0000}"/>
    <cellStyle name="40% - Accent5 5 2 2 2 2_OATT calc" xfId="27212" xr:uid="{00000000-0005-0000-0000-00008F6A0000}"/>
    <cellStyle name="40% - Accent5 5 2 2 2 3" xfId="27213" xr:uid="{00000000-0005-0000-0000-0000906A0000}"/>
    <cellStyle name="40% - Accent5 5 2 2 2 3 2" xfId="27214" xr:uid="{00000000-0005-0000-0000-0000916A0000}"/>
    <cellStyle name="40% - Accent5 5 2 2 2 3 2 2" xfId="27215" xr:uid="{00000000-0005-0000-0000-0000926A0000}"/>
    <cellStyle name="40% - Accent5 5 2 2 2 3 2 3" xfId="27216" xr:uid="{00000000-0005-0000-0000-0000936A0000}"/>
    <cellStyle name="40% - Accent5 5 2 2 2 3 2_OATT calc" xfId="27217" xr:uid="{00000000-0005-0000-0000-0000946A0000}"/>
    <cellStyle name="40% - Accent5 5 2 2 2 3 3" xfId="27218" xr:uid="{00000000-0005-0000-0000-0000956A0000}"/>
    <cellStyle name="40% - Accent5 5 2 2 2 3 4" xfId="27219" xr:uid="{00000000-0005-0000-0000-0000966A0000}"/>
    <cellStyle name="40% - Accent5 5 2 2 2 3_OATT calc" xfId="27220" xr:uid="{00000000-0005-0000-0000-0000976A0000}"/>
    <cellStyle name="40% - Accent5 5 2 2 2 4" xfId="27221" xr:uid="{00000000-0005-0000-0000-0000986A0000}"/>
    <cellStyle name="40% - Accent5 5 2 2 2 4 2" xfId="27222" xr:uid="{00000000-0005-0000-0000-0000996A0000}"/>
    <cellStyle name="40% - Accent5 5 2 2 2 4 3" xfId="27223" xr:uid="{00000000-0005-0000-0000-00009A6A0000}"/>
    <cellStyle name="40% - Accent5 5 2 2 2 4_OATT calc" xfId="27224" xr:uid="{00000000-0005-0000-0000-00009B6A0000}"/>
    <cellStyle name="40% - Accent5 5 2 2 2 5" xfId="27225" xr:uid="{00000000-0005-0000-0000-00009C6A0000}"/>
    <cellStyle name="40% - Accent5 5 2 2 2 6" xfId="27226" xr:uid="{00000000-0005-0000-0000-00009D6A0000}"/>
    <cellStyle name="40% - Accent5 5 2 2 2 7" xfId="27227" xr:uid="{00000000-0005-0000-0000-00009E6A0000}"/>
    <cellStyle name="40% - Accent5 5 2 2 2 8" xfId="27228" xr:uid="{00000000-0005-0000-0000-00009F6A0000}"/>
    <cellStyle name="40% - Accent5 5 2 2 2 9" xfId="27229" xr:uid="{00000000-0005-0000-0000-0000A06A0000}"/>
    <cellStyle name="40% - Accent5 5 2 2 2_OATT calc" xfId="27230" xr:uid="{00000000-0005-0000-0000-0000A16A0000}"/>
    <cellStyle name="40% - Accent5 5 2 2 3" xfId="27231" xr:uid="{00000000-0005-0000-0000-0000A26A0000}"/>
    <cellStyle name="40% - Accent5 5 2 2 3 2" xfId="27232" xr:uid="{00000000-0005-0000-0000-0000A36A0000}"/>
    <cellStyle name="40% - Accent5 5 2 2 3 2 2" xfId="27233" xr:uid="{00000000-0005-0000-0000-0000A46A0000}"/>
    <cellStyle name="40% - Accent5 5 2 2 3 2 3" xfId="27234" xr:uid="{00000000-0005-0000-0000-0000A56A0000}"/>
    <cellStyle name="40% - Accent5 5 2 2 3 2_OATT calc" xfId="27235" xr:uid="{00000000-0005-0000-0000-0000A66A0000}"/>
    <cellStyle name="40% - Accent5 5 2 2 3 3" xfId="27236" xr:uid="{00000000-0005-0000-0000-0000A76A0000}"/>
    <cellStyle name="40% - Accent5 5 2 2 3 4" xfId="27237" xr:uid="{00000000-0005-0000-0000-0000A86A0000}"/>
    <cellStyle name="40% - Accent5 5 2 2 3 5" xfId="27238" xr:uid="{00000000-0005-0000-0000-0000A96A0000}"/>
    <cellStyle name="40% - Accent5 5 2 2 3_OATT calc" xfId="27239" xr:uid="{00000000-0005-0000-0000-0000AA6A0000}"/>
    <cellStyle name="40% - Accent5 5 2 2 4" xfId="27240" xr:uid="{00000000-0005-0000-0000-0000AB6A0000}"/>
    <cellStyle name="40% - Accent5 5 2 2 4 2" xfId="27241" xr:uid="{00000000-0005-0000-0000-0000AC6A0000}"/>
    <cellStyle name="40% - Accent5 5 2 2 4 2 2" xfId="27242" xr:uid="{00000000-0005-0000-0000-0000AD6A0000}"/>
    <cellStyle name="40% - Accent5 5 2 2 4 2 3" xfId="27243" xr:uid="{00000000-0005-0000-0000-0000AE6A0000}"/>
    <cellStyle name="40% - Accent5 5 2 2 4 2_OATT calc" xfId="27244" xr:uid="{00000000-0005-0000-0000-0000AF6A0000}"/>
    <cellStyle name="40% - Accent5 5 2 2 4 3" xfId="27245" xr:uid="{00000000-0005-0000-0000-0000B06A0000}"/>
    <cellStyle name="40% - Accent5 5 2 2 4 4" xfId="27246" xr:uid="{00000000-0005-0000-0000-0000B16A0000}"/>
    <cellStyle name="40% - Accent5 5 2 2 4_OATT calc" xfId="27247" xr:uid="{00000000-0005-0000-0000-0000B26A0000}"/>
    <cellStyle name="40% - Accent5 5 2 2 5" xfId="27248" xr:uid="{00000000-0005-0000-0000-0000B36A0000}"/>
    <cellStyle name="40% - Accent5 5 2 2 5 2" xfId="27249" xr:uid="{00000000-0005-0000-0000-0000B46A0000}"/>
    <cellStyle name="40% - Accent5 5 2 2 5 3" xfId="27250" xr:uid="{00000000-0005-0000-0000-0000B56A0000}"/>
    <cellStyle name="40% - Accent5 5 2 2 5_OATT calc" xfId="27251" xr:uid="{00000000-0005-0000-0000-0000B66A0000}"/>
    <cellStyle name="40% - Accent5 5 2 2 6" xfId="27252" xr:uid="{00000000-0005-0000-0000-0000B76A0000}"/>
    <cellStyle name="40% - Accent5 5 2 2 7" xfId="27253" xr:uid="{00000000-0005-0000-0000-0000B86A0000}"/>
    <cellStyle name="40% - Accent5 5 2 2 8" xfId="27254" xr:uid="{00000000-0005-0000-0000-0000B96A0000}"/>
    <cellStyle name="40% - Accent5 5 2 2 9" xfId="27255" xr:uid="{00000000-0005-0000-0000-0000BA6A0000}"/>
    <cellStyle name="40% - Accent5 5 2 2_OATT calc" xfId="27256" xr:uid="{00000000-0005-0000-0000-0000BB6A0000}"/>
    <cellStyle name="40% - Accent5 5 2 3" xfId="27257" xr:uid="{00000000-0005-0000-0000-0000BC6A0000}"/>
    <cellStyle name="40% - Accent5 5 2 3 10" xfId="27258" xr:uid="{00000000-0005-0000-0000-0000BD6A0000}"/>
    <cellStyle name="40% - Accent5 5 2 3 11" xfId="27259" xr:uid="{00000000-0005-0000-0000-0000BE6A0000}"/>
    <cellStyle name="40% - Accent5 5 2 3 2" xfId="27260" xr:uid="{00000000-0005-0000-0000-0000BF6A0000}"/>
    <cellStyle name="40% - Accent5 5 2 3 2 2" xfId="27261" xr:uid="{00000000-0005-0000-0000-0000C06A0000}"/>
    <cellStyle name="40% - Accent5 5 2 3 2 2 2" xfId="27262" xr:uid="{00000000-0005-0000-0000-0000C16A0000}"/>
    <cellStyle name="40% - Accent5 5 2 3 2 2 3" xfId="27263" xr:uid="{00000000-0005-0000-0000-0000C26A0000}"/>
    <cellStyle name="40% - Accent5 5 2 3 2 2_OATT calc" xfId="27264" xr:uid="{00000000-0005-0000-0000-0000C36A0000}"/>
    <cellStyle name="40% - Accent5 5 2 3 2 3" xfId="27265" xr:uid="{00000000-0005-0000-0000-0000C46A0000}"/>
    <cellStyle name="40% - Accent5 5 2 3 2 4" xfId="27266" xr:uid="{00000000-0005-0000-0000-0000C56A0000}"/>
    <cellStyle name="40% - Accent5 5 2 3 2 5" xfId="27267" xr:uid="{00000000-0005-0000-0000-0000C66A0000}"/>
    <cellStyle name="40% - Accent5 5 2 3 2_OATT calc" xfId="27268" xr:uid="{00000000-0005-0000-0000-0000C76A0000}"/>
    <cellStyle name="40% - Accent5 5 2 3 3" xfId="27269" xr:uid="{00000000-0005-0000-0000-0000C86A0000}"/>
    <cellStyle name="40% - Accent5 5 2 3 3 2" xfId="27270" xr:uid="{00000000-0005-0000-0000-0000C96A0000}"/>
    <cellStyle name="40% - Accent5 5 2 3 3 2 2" xfId="27271" xr:uid="{00000000-0005-0000-0000-0000CA6A0000}"/>
    <cellStyle name="40% - Accent5 5 2 3 3 2 3" xfId="27272" xr:uid="{00000000-0005-0000-0000-0000CB6A0000}"/>
    <cellStyle name="40% - Accent5 5 2 3 3 2_OATT calc" xfId="27273" xr:uid="{00000000-0005-0000-0000-0000CC6A0000}"/>
    <cellStyle name="40% - Accent5 5 2 3 3 3" xfId="27274" xr:uid="{00000000-0005-0000-0000-0000CD6A0000}"/>
    <cellStyle name="40% - Accent5 5 2 3 3 4" xfId="27275" xr:uid="{00000000-0005-0000-0000-0000CE6A0000}"/>
    <cellStyle name="40% - Accent5 5 2 3 3_OATT calc" xfId="27276" xr:uid="{00000000-0005-0000-0000-0000CF6A0000}"/>
    <cellStyle name="40% - Accent5 5 2 3 4" xfId="27277" xr:uid="{00000000-0005-0000-0000-0000D06A0000}"/>
    <cellStyle name="40% - Accent5 5 2 3 4 2" xfId="27278" xr:uid="{00000000-0005-0000-0000-0000D16A0000}"/>
    <cellStyle name="40% - Accent5 5 2 3 4 3" xfId="27279" xr:uid="{00000000-0005-0000-0000-0000D26A0000}"/>
    <cellStyle name="40% - Accent5 5 2 3 4_OATT calc" xfId="27280" xr:uid="{00000000-0005-0000-0000-0000D36A0000}"/>
    <cellStyle name="40% - Accent5 5 2 3 5" xfId="27281" xr:uid="{00000000-0005-0000-0000-0000D46A0000}"/>
    <cellStyle name="40% - Accent5 5 2 3 6" xfId="27282" xr:uid="{00000000-0005-0000-0000-0000D56A0000}"/>
    <cellStyle name="40% - Accent5 5 2 3 7" xfId="27283" xr:uid="{00000000-0005-0000-0000-0000D66A0000}"/>
    <cellStyle name="40% - Accent5 5 2 3 8" xfId="27284" xr:uid="{00000000-0005-0000-0000-0000D76A0000}"/>
    <cellStyle name="40% - Accent5 5 2 3 9" xfId="27285" xr:uid="{00000000-0005-0000-0000-0000D86A0000}"/>
    <cellStyle name="40% - Accent5 5 2 3_OATT calc" xfId="27286" xr:uid="{00000000-0005-0000-0000-0000D96A0000}"/>
    <cellStyle name="40% - Accent5 5 2 4" xfId="27287" xr:uid="{00000000-0005-0000-0000-0000DA6A0000}"/>
    <cellStyle name="40% - Accent5 5 2 4 2" xfId="27288" xr:uid="{00000000-0005-0000-0000-0000DB6A0000}"/>
    <cellStyle name="40% - Accent5 5 2 4 2 2" xfId="27289" xr:uid="{00000000-0005-0000-0000-0000DC6A0000}"/>
    <cellStyle name="40% - Accent5 5 2 4 2 3" xfId="27290" xr:uid="{00000000-0005-0000-0000-0000DD6A0000}"/>
    <cellStyle name="40% - Accent5 5 2 4 2_OATT calc" xfId="27291" xr:uid="{00000000-0005-0000-0000-0000DE6A0000}"/>
    <cellStyle name="40% - Accent5 5 2 4 3" xfId="27292" xr:uid="{00000000-0005-0000-0000-0000DF6A0000}"/>
    <cellStyle name="40% - Accent5 5 2 4 4" xfId="27293" xr:uid="{00000000-0005-0000-0000-0000E06A0000}"/>
    <cellStyle name="40% - Accent5 5 2 4 5" xfId="27294" xr:uid="{00000000-0005-0000-0000-0000E16A0000}"/>
    <cellStyle name="40% - Accent5 5 2 4_OATT calc" xfId="27295" xr:uid="{00000000-0005-0000-0000-0000E26A0000}"/>
    <cellStyle name="40% - Accent5 5 2 5" xfId="27296" xr:uid="{00000000-0005-0000-0000-0000E36A0000}"/>
    <cellStyle name="40% - Accent5 5 2 5 2" xfId="27297" xr:uid="{00000000-0005-0000-0000-0000E46A0000}"/>
    <cellStyle name="40% - Accent5 5 2 5 2 2" xfId="27298" xr:uid="{00000000-0005-0000-0000-0000E56A0000}"/>
    <cellStyle name="40% - Accent5 5 2 5 2 3" xfId="27299" xr:uid="{00000000-0005-0000-0000-0000E66A0000}"/>
    <cellStyle name="40% - Accent5 5 2 5 2_OATT calc" xfId="27300" xr:uid="{00000000-0005-0000-0000-0000E76A0000}"/>
    <cellStyle name="40% - Accent5 5 2 5 3" xfId="27301" xr:uid="{00000000-0005-0000-0000-0000E86A0000}"/>
    <cellStyle name="40% - Accent5 5 2 5 4" xfId="27302" xr:uid="{00000000-0005-0000-0000-0000E96A0000}"/>
    <cellStyle name="40% - Accent5 5 2 5_OATT calc" xfId="27303" xr:uid="{00000000-0005-0000-0000-0000EA6A0000}"/>
    <cellStyle name="40% - Accent5 5 2 6" xfId="27304" xr:uid="{00000000-0005-0000-0000-0000EB6A0000}"/>
    <cellStyle name="40% - Accent5 5 2 6 2" xfId="27305" xr:uid="{00000000-0005-0000-0000-0000EC6A0000}"/>
    <cellStyle name="40% - Accent5 5 2 6 3" xfId="27306" xr:uid="{00000000-0005-0000-0000-0000ED6A0000}"/>
    <cellStyle name="40% - Accent5 5 2 6_OATT calc" xfId="27307" xr:uid="{00000000-0005-0000-0000-0000EE6A0000}"/>
    <cellStyle name="40% - Accent5 5 2 7" xfId="27308" xr:uid="{00000000-0005-0000-0000-0000EF6A0000}"/>
    <cellStyle name="40% - Accent5 5 2 8" xfId="27309" xr:uid="{00000000-0005-0000-0000-0000F06A0000}"/>
    <cellStyle name="40% - Accent5 5 2 9" xfId="27310" xr:uid="{00000000-0005-0000-0000-0000F16A0000}"/>
    <cellStyle name="40% - Accent5 5 2_OATT calc" xfId="27311" xr:uid="{00000000-0005-0000-0000-0000F26A0000}"/>
    <cellStyle name="40% - Accent5 5 3" xfId="27312" xr:uid="{00000000-0005-0000-0000-0000F36A0000}"/>
    <cellStyle name="40% - Accent5 5 3 10" xfId="27313" xr:uid="{00000000-0005-0000-0000-0000F46A0000}"/>
    <cellStyle name="40% - Accent5 5 3 11" xfId="27314" xr:uid="{00000000-0005-0000-0000-0000F56A0000}"/>
    <cellStyle name="40% - Accent5 5 3 12" xfId="27315" xr:uid="{00000000-0005-0000-0000-0000F66A0000}"/>
    <cellStyle name="40% - Accent5 5 3 2" xfId="27316" xr:uid="{00000000-0005-0000-0000-0000F76A0000}"/>
    <cellStyle name="40% - Accent5 5 3 2 10" xfId="27317" xr:uid="{00000000-0005-0000-0000-0000F86A0000}"/>
    <cellStyle name="40% - Accent5 5 3 2 11" xfId="27318" xr:uid="{00000000-0005-0000-0000-0000F96A0000}"/>
    <cellStyle name="40% - Accent5 5 3 2 2" xfId="27319" xr:uid="{00000000-0005-0000-0000-0000FA6A0000}"/>
    <cellStyle name="40% - Accent5 5 3 2 2 10" xfId="27320" xr:uid="{00000000-0005-0000-0000-0000FB6A0000}"/>
    <cellStyle name="40% - Accent5 5 3 2 2 11" xfId="27321" xr:uid="{00000000-0005-0000-0000-0000FC6A0000}"/>
    <cellStyle name="40% - Accent5 5 3 2 2 2" xfId="27322" xr:uid="{00000000-0005-0000-0000-0000FD6A0000}"/>
    <cellStyle name="40% - Accent5 5 3 2 2 2 2" xfId="27323" xr:uid="{00000000-0005-0000-0000-0000FE6A0000}"/>
    <cellStyle name="40% - Accent5 5 3 2 2 2 2 2" xfId="27324" xr:uid="{00000000-0005-0000-0000-0000FF6A0000}"/>
    <cellStyle name="40% - Accent5 5 3 2 2 2 2 3" xfId="27325" xr:uid="{00000000-0005-0000-0000-0000006B0000}"/>
    <cellStyle name="40% - Accent5 5 3 2 2 2 2_OATT calc" xfId="27326" xr:uid="{00000000-0005-0000-0000-0000016B0000}"/>
    <cellStyle name="40% - Accent5 5 3 2 2 2 3" xfId="27327" xr:uid="{00000000-0005-0000-0000-0000026B0000}"/>
    <cellStyle name="40% - Accent5 5 3 2 2 2 4" xfId="27328" xr:uid="{00000000-0005-0000-0000-0000036B0000}"/>
    <cellStyle name="40% - Accent5 5 3 2 2 2 5" xfId="27329" xr:uid="{00000000-0005-0000-0000-0000046B0000}"/>
    <cellStyle name="40% - Accent5 5 3 2 2 2_OATT calc" xfId="27330" xr:uid="{00000000-0005-0000-0000-0000056B0000}"/>
    <cellStyle name="40% - Accent5 5 3 2 2 3" xfId="27331" xr:uid="{00000000-0005-0000-0000-0000066B0000}"/>
    <cellStyle name="40% - Accent5 5 3 2 2 3 2" xfId="27332" xr:uid="{00000000-0005-0000-0000-0000076B0000}"/>
    <cellStyle name="40% - Accent5 5 3 2 2 3 2 2" xfId="27333" xr:uid="{00000000-0005-0000-0000-0000086B0000}"/>
    <cellStyle name="40% - Accent5 5 3 2 2 3 2 3" xfId="27334" xr:uid="{00000000-0005-0000-0000-0000096B0000}"/>
    <cellStyle name="40% - Accent5 5 3 2 2 3 2_OATT calc" xfId="27335" xr:uid="{00000000-0005-0000-0000-00000A6B0000}"/>
    <cellStyle name="40% - Accent5 5 3 2 2 3 3" xfId="27336" xr:uid="{00000000-0005-0000-0000-00000B6B0000}"/>
    <cellStyle name="40% - Accent5 5 3 2 2 3 4" xfId="27337" xr:uid="{00000000-0005-0000-0000-00000C6B0000}"/>
    <cellStyle name="40% - Accent5 5 3 2 2 3_OATT calc" xfId="27338" xr:uid="{00000000-0005-0000-0000-00000D6B0000}"/>
    <cellStyle name="40% - Accent5 5 3 2 2 4" xfId="27339" xr:uid="{00000000-0005-0000-0000-00000E6B0000}"/>
    <cellStyle name="40% - Accent5 5 3 2 2 4 2" xfId="27340" xr:uid="{00000000-0005-0000-0000-00000F6B0000}"/>
    <cellStyle name="40% - Accent5 5 3 2 2 4 3" xfId="27341" xr:uid="{00000000-0005-0000-0000-0000106B0000}"/>
    <cellStyle name="40% - Accent5 5 3 2 2 4_OATT calc" xfId="27342" xr:uid="{00000000-0005-0000-0000-0000116B0000}"/>
    <cellStyle name="40% - Accent5 5 3 2 2 5" xfId="27343" xr:uid="{00000000-0005-0000-0000-0000126B0000}"/>
    <cellStyle name="40% - Accent5 5 3 2 2 6" xfId="27344" xr:uid="{00000000-0005-0000-0000-0000136B0000}"/>
    <cellStyle name="40% - Accent5 5 3 2 2 7" xfId="27345" xr:uid="{00000000-0005-0000-0000-0000146B0000}"/>
    <cellStyle name="40% - Accent5 5 3 2 2 8" xfId="27346" xr:uid="{00000000-0005-0000-0000-0000156B0000}"/>
    <cellStyle name="40% - Accent5 5 3 2 2 9" xfId="27347" xr:uid="{00000000-0005-0000-0000-0000166B0000}"/>
    <cellStyle name="40% - Accent5 5 3 2 2_OATT calc" xfId="27348" xr:uid="{00000000-0005-0000-0000-0000176B0000}"/>
    <cellStyle name="40% - Accent5 5 3 2 3" xfId="27349" xr:uid="{00000000-0005-0000-0000-0000186B0000}"/>
    <cellStyle name="40% - Accent5 5 3 2 3 2" xfId="27350" xr:uid="{00000000-0005-0000-0000-0000196B0000}"/>
    <cellStyle name="40% - Accent5 5 3 2 3 2 2" xfId="27351" xr:uid="{00000000-0005-0000-0000-00001A6B0000}"/>
    <cellStyle name="40% - Accent5 5 3 2 3 2 3" xfId="27352" xr:uid="{00000000-0005-0000-0000-00001B6B0000}"/>
    <cellStyle name="40% - Accent5 5 3 2 3 2_OATT calc" xfId="27353" xr:uid="{00000000-0005-0000-0000-00001C6B0000}"/>
    <cellStyle name="40% - Accent5 5 3 2 3 3" xfId="27354" xr:uid="{00000000-0005-0000-0000-00001D6B0000}"/>
    <cellStyle name="40% - Accent5 5 3 2 3 4" xfId="27355" xr:uid="{00000000-0005-0000-0000-00001E6B0000}"/>
    <cellStyle name="40% - Accent5 5 3 2 3 5" xfId="27356" xr:uid="{00000000-0005-0000-0000-00001F6B0000}"/>
    <cellStyle name="40% - Accent5 5 3 2 3_OATT calc" xfId="27357" xr:uid="{00000000-0005-0000-0000-0000206B0000}"/>
    <cellStyle name="40% - Accent5 5 3 2 4" xfId="27358" xr:uid="{00000000-0005-0000-0000-0000216B0000}"/>
    <cellStyle name="40% - Accent5 5 3 2 4 2" xfId="27359" xr:uid="{00000000-0005-0000-0000-0000226B0000}"/>
    <cellStyle name="40% - Accent5 5 3 2 4 2 2" xfId="27360" xr:uid="{00000000-0005-0000-0000-0000236B0000}"/>
    <cellStyle name="40% - Accent5 5 3 2 4 2 3" xfId="27361" xr:uid="{00000000-0005-0000-0000-0000246B0000}"/>
    <cellStyle name="40% - Accent5 5 3 2 4 2_OATT calc" xfId="27362" xr:uid="{00000000-0005-0000-0000-0000256B0000}"/>
    <cellStyle name="40% - Accent5 5 3 2 4 3" xfId="27363" xr:uid="{00000000-0005-0000-0000-0000266B0000}"/>
    <cellStyle name="40% - Accent5 5 3 2 4 4" xfId="27364" xr:uid="{00000000-0005-0000-0000-0000276B0000}"/>
    <cellStyle name="40% - Accent5 5 3 2 4_OATT calc" xfId="27365" xr:uid="{00000000-0005-0000-0000-0000286B0000}"/>
    <cellStyle name="40% - Accent5 5 3 2 5" xfId="27366" xr:uid="{00000000-0005-0000-0000-0000296B0000}"/>
    <cellStyle name="40% - Accent5 5 3 2 5 2" xfId="27367" xr:uid="{00000000-0005-0000-0000-00002A6B0000}"/>
    <cellStyle name="40% - Accent5 5 3 2 5 3" xfId="27368" xr:uid="{00000000-0005-0000-0000-00002B6B0000}"/>
    <cellStyle name="40% - Accent5 5 3 2 5_OATT calc" xfId="27369" xr:uid="{00000000-0005-0000-0000-00002C6B0000}"/>
    <cellStyle name="40% - Accent5 5 3 2 6" xfId="27370" xr:uid="{00000000-0005-0000-0000-00002D6B0000}"/>
    <cellStyle name="40% - Accent5 5 3 2 7" xfId="27371" xr:uid="{00000000-0005-0000-0000-00002E6B0000}"/>
    <cellStyle name="40% - Accent5 5 3 2 8" xfId="27372" xr:uid="{00000000-0005-0000-0000-00002F6B0000}"/>
    <cellStyle name="40% - Accent5 5 3 2 9" xfId="27373" xr:uid="{00000000-0005-0000-0000-0000306B0000}"/>
    <cellStyle name="40% - Accent5 5 3 2_OATT calc" xfId="27374" xr:uid="{00000000-0005-0000-0000-0000316B0000}"/>
    <cellStyle name="40% - Accent5 5 3 3" xfId="27375" xr:uid="{00000000-0005-0000-0000-0000326B0000}"/>
    <cellStyle name="40% - Accent5 5 3 3 10" xfId="27376" xr:uid="{00000000-0005-0000-0000-0000336B0000}"/>
    <cellStyle name="40% - Accent5 5 3 3 11" xfId="27377" xr:uid="{00000000-0005-0000-0000-0000346B0000}"/>
    <cellStyle name="40% - Accent5 5 3 3 2" xfId="27378" xr:uid="{00000000-0005-0000-0000-0000356B0000}"/>
    <cellStyle name="40% - Accent5 5 3 3 2 2" xfId="27379" xr:uid="{00000000-0005-0000-0000-0000366B0000}"/>
    <cellStyle name="40% - Accent5 5 3 3 2 2 2" xfId="27380" xr:uid="{00000000-0005-0000-0000-0000376B0000}"/>
    <cellStyle name="40% - Accent5 5 3 3 2 2 3" xfId="27381" xr:uid="{00000000-0005-0000-0000-0000386B0000}"/>
    <cellStyle name="40% - Accent5 5 3 3 2 2_OATT calc" xfId="27382" xr:uid="{00000000-0005-0000-0000-0000396B0000}"/>
    <cellStyle name="40% - Accent5 5 3 3 2 3" xfId="27383" xr:uid="{00000000-0005-0000-0000-00003A6B0000}"/>
    <cellStyle name="40% - Accent5 5 3 3 2 4" xfId="27384" xr:uid="{00000000-0005-0000-0000-00003B6B0000}"/>
    <cellStyle name="40% - Accent5 5 3 3 2 5" xfId="27385" xr:uid="{00000000-0005-0000-0000-00003C6B0000}"/>
    <cellStyle name="40% - Accent5 5 3 3 2_OATT calc" xfId="27386" xr:uid="{00000000-0005-0000-0000-00003D6B0000}"/>
    <cellStyle name="40% - Accent5 5 3 3 3" xfId="27387" xr:uid="{00000000-0005-0000-0000-00003E6B0000}"/>
    <cellStyle name="40% - Accent5 5 3 3 3 2" xfId="27388" xr:uid="{00000000-0005-0000-0000-00003F6B0000}"/>
    <cellStyle name="40% - Accent5 5 3 3 3 2 2" xfId="27389" xr:uid="{00000000-0005-0000-0000-0000406B0000}"/>
    <cellStyle name="40% - Accent5 5 3 3 3 2 3" xfId="27390" xr:uid="{00000000-0005-0000-0000-0000416B0000}"/>
    <cellStyle name="40% - Accent5 5 3 3 3 2_OATT calc" xfId="27391" xr:uid="{00000000-0005-0000-0000-0000426B0000}"/>
    <cellStyle name="40% - Accent5 5 3 3 3 3" xfId="27392" xr:uid="{00000000-0005-0000-0000-0000436B0000}"/>
    <cellStyle name="40% - Accent5 5 3 3 3 4" xfId="27393" xr:uid="{00000000-0005-0000-0000-0000446B0000}"/>
    <cellStyle name="40% - Accent5 5 3 3 3_OATT calc" xfId="27394" xr:uid="{00000000-0005-0000-0000-0000456B0000}"/>
    <cellStyle name="40% - Accent5 5 3 3 4" xfId="27395" xr:uid="{00000000-0005-0000-0000-0000466B0000}"/>
    <cellStyle name="40% - Accent5 5 3 3 4 2" xfId="27396" xr:uid="{00000000-0005-0000-0000-0000476B0000}"/>
    <cellStyle name="40% - Accent5 5 3 3 4 3" xfId="27397" xr:uid="{00000000-0005-0000-0000-0000486B0000}"/>
    <cellStyle name="40% - Accent5 5 3 3 4_OATT calc" xfId="27398" xr:uid="{00000000-0005-0000-0000-0000496B0000}"/>
    <cellStyle name="40% - Accent5 5 3 3 5" xfId="27399" xr:uid="{00000000-0005-0000-0000-00004A6B0000}"/>
    <cellStyle name="40% - Accent5 5 3 3 6" xfId="27400" xr:uid="{00000000-0005-0000-0000-00004B6B0000}"/>
    <cellStyle name="40% - Accent5 5 3 3 7" xfId="27401" xr:uid="{00000000-0005-0000-0000-00004C6B0000}"/>
    <cellStyle name="40% - Accent5 5 3 3 8" xfId="27402" xr:uid="{00000000-0005-0000-0000-00004D6B0000}"/>
    <cellStyle name="40% - Accent5 5 3 3 9" xfId="27403" xr:uid="{00000000-0005-0000-0000-00004E6B0000}"/>
    <cellStyle name="40% - Accent5 5 3 3_OATT calc" xfId="27404" xr:uid="{00000000-0005-0000-0000-00004F6B0000}"/>
    <cellStyle name="40% - Accent5 5 3 4" xfId="27405" xr:uid="{00000000-0005-0000-0000-0000506B0000}"/>
    <cellStyle name="40% - Accent5 5 3 4 2" xfId="27406" xr:uid="{00000000-0005-0000-0000-0000516B0000}"/>
    <cellStyle name="40% - Accent5 5 3 4 2 2" xfId="27407" xr:uid="{00000000-0005-0000-0000-0000526B0000}"/>
    <cellStyle name="40% - Accent5 5 3 4 2 3" xfId="27408" xr:uid="{00000000-0005-0000-0000-0000536B0000}"/>
    <cellStyle name="40% - Accent5 5 3 4 2_OATT calc" xfId="27409" xr:uid="{00000000-0005-0000-0000-0000546B0000}"/>
    <cellStyle name="40% - Accent5 5 3 4 3" xfId="27410" xr:uid="{00000000-0005-0000-0000-0000556B0000}"/>
    <cellStyle name="40% - Accent5 5 3 4 4" xfId="27411" xr:uid="{00000000-0005-0000-0000-0000566B0000}"/>
    <cellStyle name="40% - Accent5 5 3 4 5" xfId="27412" xr:uid="{00000000-0005-0000-0000-0000576B0000}"/>
    <cellStyle name="40% - Accent5 5 3 4_OATT calc" xfId="27413" xr:uid="{00000000-0005-0000-0000-0000586B0000}"/>
    <cellStyle name="40% - Accent5 5 3 5" xfId="27414" xr:uid="{00000000-0005-0000-0000-0000596B0000}"/>
    <cellStyle name="40% - Accent5 5 3 5 2" xfId="27415" xr:uid="{00000000-0005-0000-0000-00005A6B0000}"/>
    <cellStyle name="40% - Accent5 5 3 5 2 2" xfId="27416" xr:uid="{00000000-0005-0000-0000-00005B6B0000}"/>
    <cellStyle name="40% - Accent5 5 3 5 2 3" xfId="27417" xr:uid="{00000000-0005-0000-0000-00005C6B0000}"/>
    <cellStyle name="40% - Accent5 5 3 5 2_OATT calc" xfId="27418" xr:uid="{00000000-0005-0000-0000-00005D6B0000}"/>
    <cellStyle name="40% - Accent5 5 3 5 3" xfId="27419" xr:uid="{00000000-0005-0000-0000-00005E6B0000}"/>
    <cellStyle name="40% - Accent5 5 3 5 4" xfId="27420" xr:uid="{00000000-0005-0000-0000-00005F6B0000}"/>
    <cellStyle name="40% - Accent5 5 3 5_OATT calc" xfId="27421" xr:uid="{00000000-0005-0000-0000-0000606B0000}"/>
    <cellStyle name="40% - Accent5 5 3 6" xfId="27422" xr:uid="{00000000-0005-0000-0000-0000616B0000}"/>
    <cellStyle name="40% - Accent5 5 3 6 2" xfId="27423" xr:uid="{00000000-0005-0000-0000-0000626B0000}"/>
    <cellStyle name="40% - Accent5 5 3 6 3" xfId="27424" xr:uid="{00000000-0005-0000-0000-0000636B0000}"/>
    <cellStyle name="40% - Accent5 5 3 6_OATT calc" xfId="27425" xr:uid="{00000000-0005-0000-0000-0000646B0000}"/>
    <cellStyle name="40% - Accent5 5 3 7" xfId="27426" xr:uid="{00000000-0005-0000-0000-0000656B0000}"/>
    <cellStyle name="40% - Accent5 5 3 8" xfId="27427" xr:uid="{00000000-0005-0000-0000-0000666B0000}"/>
    <cellStyle name="40% - Accent5 5 3 9" xfId="27428" xr:uid="{00000000-0005-0000-0000-0000676B0000}"/>
    <cellStyle name="40% - Accent5 5 3_OATT calc" xfId="27429" xr:uid="{00000000-0005-0000-0000-0000686B0000}"/>
    <cellStyle name="40% - Accent5 5 4" xfId="27430" xr:uid="{00000000-0005-0000-0000-0000696B0000}"/>
    <cellStyle name="40% - Accent5 5 4 10" xfId="27431" xr:uid="{00000000-0005-0000-0000-00006A6B0000}"/>
    <cellStyle name="40% - Accent5 5 4 11" xfId="27432" xr:uid="{00000000-0005-0000-0000-00006B6B0000}"/>
    <cellStyle name="40% - Accent5 5 4 2" xfId="27433" xr:uid="{00000000-0005-0000-0000-00006C6B0000}"/>
    <cellStyle name="40% - Accent5 5 4 2 10" xfId="27434" xr:uid="{00000000-0005-0000-0000-00006D6B0000}"/>
    <cellStyle name="40% - Accent5 5 4 2 11" xfId="27435" xr:uid="{00000000-0005-0000-0000-00006E6B0000}"/>
    <cellStyle name="40% - Accent5 5 4 2 2" xfId="27436" xr:uid="{00000000-0005-0000-0000-00006F6B0000}"/>
    <cellStyle name="40% - Accent5 5 4 2 2 2" xfId="27437" xr:uid="{00000000-0005-0000-0000-0000706B0000}"/>
    <cellStyle name="40% - Accent5 5 4 2 2 2 2" xfId="27438" xr:uid="{00000000-0005-0000-0000-0000716B0000}"/>
    <cellStyle name="40% - Accent5 5 4 2 2 2 3" xfId="27439" xr:uid="{00000000-0005-0000-0000-0000726B0000}"/>
    <cellStyle name="40% - Accent5 5 4 2 2 2_OATT calc" xfId="27440" xr:uid="{00000000-0005-0000-0000-0000736B0000}"/>
    <cellStyle name="40% - Accent5 5 4 2 2 3" xfId="27441" xr:uid="{00000000-0005-0000-0000-0000746B0000}"/>
    <cellStyle name="40% - Accent5 5 4 2 2 4" xfId="27442" xr:uid="{00000000-0005-0000-0000-0000756B0000}"/>
    <cellStyle name="40% - Accent5 5 4 2 2 5" xfId="27443" xr:uid="{00000000-0005-0000-0000-0000766B0000}"/>
    <cellStyle name="40% - Accent5 5 4 2 2_OATT calc" xfId="27444" xr:uid="{00000000-0005-0000-0000-0000776B0000}"/>
    <cellStyle name="40% - Accent5 5 4 2 3" xfId="27445" xr:uid="{00000000-0005-0000-0000-0000786B0000}"/>
    <cellStyle name="40% - Accent5 5 4 2 3 2" xfId="27446" xr:uid="{00000000-0005-0000-0000-0000796B0000}"/>
    <cellStyle name="40% - Accent5 5 4 2 3 2 2" xfId="27447" xr:uid="{00000000-0005-0000-0000-00007A6B0000}"/>
    <cellStyle name="40% - Accent5 5 4 2 3 2 3" xfId="27448" xr:uid="{00000000-0005-0000-0000-00007B6B0000}"/>
    <cellStyle name="40% - Accent5 5 4 2 3 2_OATT calc" xfId="27449" xr:uid="{00000000-0005-0000-0000-00007C6B0000}"/>
    <cellStyle name="40% - Accent5 5 4 2 3 3" xfId="27450" xr:uid="{00000000-0005-0000-0000-00007D6B0000}"/>
    <cellStyle name="40% - Accent5 5 4 2 3 4" xfId="27451" xr:uid="{00000000-0005-0000-0000-00007E6B0000}"/>
    <cellStyle name="40% - Accent5 5 4 2 3_OATT calc" xfId="27452" xr:uid="{00000000-0005-0000-0000-00007F6B0000}"/>
    <cellStyle name="40% - Accent5 5 4 2 4" xfId="27453" xr:uid="{00000000-0005-0000-0000-0000806B0000}"/>
    <cellStyle name="40% - Accent5 5 4 2 4 2" xfId="27454" xr:uid="{00000000-0005-0000-0000-0000816B0000}"/>
    <cellStyle name="40% - Accent5 5 4 2 4 3" xfId="27455" xr:uid="{00000000-0005-0000-0000-0000826B0000}"/>
    <cellStyle name="40% - Accent5 5 4 2 4_OATT calc" xfId="27456" xr:uid="{00000000-0005-0000-0000-0000836B0000}"/>
    <cellStyle name="40% - Accent5 5 4 2 5" xfId="27457" xr:uid="{00000000-0005-0000-0000-0000846B0000}"/>
    <cellStyle name="40% - Accent5 5 4 2 6" xfId="27458" xr:uid="{00000000-0005-0000-0000-0000856B0000}"/>
    <cellStyle name="40% - Accent5 5 4 2 7" xfId="27459" xr:uid="{00000000-0005-0000-0000-0000866B0000}"/>
    <cellStyle name="40% - Accent5 5 4 2 8" xfId="27460" xr:uid="{00000000-0005-0000-0000-0000876B0000}"/>
    <cellStyle name="40% - Accent5 5 4 2 9" xfId="27461" xr:uid="{00000000-0005-0000-0000-0000886B0000}"/>
    <cellStyle name="40% - Accent5 5 4 2_OATT calc" xfId="27462" xr:uid="{00000000-0005-0000-0000-0000896B0000}"/>
    <cellStyle name="40% - Accent5 5 4 3" xfId="27463" xr:uid="{00000000-0005-0000-0000-00008A6B0000}"/>
    <cellStyle name="40% - Accent5 5 4 3 2" xfId="27464" xr:uid="{00000000-0005-0000-0000-00008B6B0000}"/>
    <cellStyle name="40% - Accent5 5 4 3 2 2" xfId="27465" xr:uid="{00000000-0005-0000-0000-00008C6B0000}"/>
    <cellStyle name="40% - Accent5 5 4 3 2 3" xfId="27466" xr:uid="{00000000-0005-0000-0000-00008D6B0000}"/>
    <cellStyle name="40% - Accent5 5 4 3 2_OATT calc" xfId="27467" xr:uid="{00000000-0005-0000-0000-00008E6B0000}"/>
    <cellStyle name="40% - Accent5 5 4 3 3" xfId="27468" xr:uid="{00000000-0005-0000-0000-00008F6B0000}"/>
    <cellStyle name="40% - Accent5 5 4 3 4" xfId="27469" xr:uid="{00000000-0005-0000-0000-0000906B0000}"/>
    <cellStyle name="40% - Accent5 5 4 3 5" xfId="27470" xr:uid="{00000000-0005-0000-0000-0000916B0000}"/>
    <cellStyle name="40% - Accent5 5 4 3_OATT calc" xfId="27471" xr:uid="{00000000-0005-0000-0000-0000926B0000}"/>
    <cellStyle name="40% - Accent5 5 4 4" xfId="27472" xr:uid="{00000000-0005-0000-0000-0000936B0000}"/>
    <cellStyle name="40% - Accent5 5 4 4 2" xfId="27473" xr:uid="{00000000-0005-0000-0000-0000946B0000}"/>
    <cellStyle name="40% - Accent5 5 4 4 2 2" xfId="27474" xr:uid="{00000000-0005-0000-0000-0000956B0000}"/>
    <cellStyle name="40% - Accent5 5 4 4 2 3" xfId="27475" xr:uid="{00000000-0005-0000-0000-0000966B0000}"/>
    <cellStyle name="40% - Accent5 5 4 4 2_OATT calc" xfId="27476" xr:uid="{00000000-0005-0000-0000-0000976B0000}"/>
    <cellStyle name="40% - Accent5 5 4 4 3" xfId="27477" xr:uid="{00000000-0005-0000-0000-0000986B0000}"/>
    <cellStyle name="40% - Accent5 5 4 4 4" xfId="27478" xr:uid="{00000000-0005-0000-0000-0000996B0000}"/>
    <cellStyle name="40% - Accent5 5 4 4_OATT calc" xfId="27479" xr:uid="{00000000-0005-0000-0000-00009A6B0000}"/>
    <cellStyle name="40% - Accent5 5 4 5" xfId="27480" xr:uid="{00000000-0005-0000-0000-00009B6B0000}"/>
    <cellStyle name="40% - Accent5 5 4 5 2" xfId="27481" xr:uid="{00000000-0005-0000-0000-00009C6B0000}"/>
    <cellStyle name="40% - Accent5 5 4 5 3" xfId="27482" xr:uid="{00000000-0005-0000-0000-00009D6B0000}"/>
    <cellStyle name="40% - Accent5 5 4 5_OATT calc" xfId="27483" xr:uid="{00000000-0005-0000-0000-00009E6B0000}"/>
    <cellStyle name="40% - Accent5 5 4 6" xfId="27484" xr:uid="{00000000-0005-0000-0000-00009F6B0000}"/>
    <cellStyle name="40% - Accent5 5 4 7" xfId="27485" xr:uid="{00000000-0005-0000-0000-0000A06B0000}"/>
    <cellStyle name="40% - Accent5 5 4 8" xfId="27486" xr:uid="{00000000-0005-0000-0000-0000A16B0000}"/>
    <cellStyle name="40% - Accent5 5 4 9" xfId="27487" xr:uid="{00000000-0005-0000-0000-0000A26B0000}"/>
    <cellStyle name="40% - Accent5 5 4_OATT calc" xfId="27488" xr:uid="{00000000-0005-0000-0000-0000A36B0000}"/>
    <cellStyle name="40% - Accent5 5 5" xfId="27489" xr:uid="{00000000-0005-0000-0000-0000A46B0000}"/>
    <cellStyle name="40% - Accent5 5 5 10" xfId="27490" xr:uid="{00000000-0005-0000-0000-0000A56B0000}"/>
    <cellStyle name="40% - Accent5 5 5 11" xfId="27491" xr:uid="{00000000-0005-0000-0000-0000A66B0000}"/>
    <cellStyle name="40% - Accent5 5 5 2" xfId="27492" xr:uid="{00000000-0005-0000-0000-0000A76B0000}"/>
    <cellStyle name="40% - Accent5 5 5 2 2" xfId="27493" xr:uid="{00000000-0005-0000-0000-0000A86B0000}"/>
    <cellStyle name="40% - Accent5 5 5 2 2 2" xfId="27494" xr:uid="{00000000-0005-0000-0000-0000A96B0000}"/>
    <cellStyle name="40% - Accent5 5 5 2 2 3" xfId="27495" xr:uid="{00000000-0005-0000-0000-0000AA6B0000}"/>
    <cellStyle name="40% - Accent5 5 5 2 2_OATT calc" xfId="27496" xr:uid="{00000000-0005-0000-0000-0000AB6B0000}"/>
    <cellStyle name="40% - Accent5 5 5 2 3" xfId="27497" xr:uid="{00000000-0005-0000-0000-0000AC6B0000}"/>
    <cellStyle name="40% - Accent5 5 5 2 4" xfId="27498" xr:uid="{00000000-0005-0000-0000-0000AD6B0000}"/>
    <cellStyle name="40% - Accent5 5 5 2 5" xfId="27499" xr:uid="{00000000-0005-0000-0000-0000AE6B0000}"/>
    <cellStyle name="40% - Accent5 5 5 2_OATT calc" xfId="27500" xr:uid="{00000000-0005-0000-0000-0000AF6B0000}"/>
    <cellStyle name="40% - Accent5 5 5 3" xfId="27501" xr:uid="{00000000-0005-0000-0000-0000B06B0000}"/>
    <cellStyle name="40% - Accent5 5 5 3 2" xfId="27502" xr:uid="{00000000-0005-0000-0000-0000B16B0000}"/>
    <cellStyle name="40% - Accent5 5 5 3 2 2" xfId="27503" xr:uid="{00000000-0005-0000-0000-0000B26B0000}"/>
    <cellStyle name="40% - Accent5 5 5 3 2 3" xfId="27504" xr:uid="{00000000-0005-0000-0000-0000B36B0000}"/>
    <cellStyle name="40% - Accent5 5 5 3 2_OATT calc" xfId="27505" xr:uid="{00000000-0005-0000-0000-0000B46B0000}"/>
    <cellStyle name="40% - Accent5 5 5 3 3" xfId="27506" xr:uid="{00000000-0005-0000-0000-0000B56B0000}"/>
    <cellStyle name="40% - Accent5 5 5 3 4" xfId="27507" xr:uid="{00000000-0005-0000-0000-0000B66B0000}"/>
    <cellStyle name="40% - Accent5 5 5 3_OATT calc" xfId="27508" xr:uid="{00000000-0005-0000-0000-0000B76B0000}"/>
    <cellStyle name="40% - Accent5 5 5 4" xfId="27509" xr:uid="{00000000-0005-0000-0000-0000B86B0000}"/>
    <cellStyle name="40% - Accent5 5 5 4 2" xfId="27510" xr:uid="{00000000-0005-0000-0000-0000B96B0000}"/>
    <cellStyle name="40% - Accent5 5 5 4 3" xfId="27511" xr:uid="{00000000-0005-0000-0000-0000BA6B0000}"/>
    <cellStyle name="40% - Accent5 5 5 4_OATT calc" xfId="27512" xr:uid="{00000000-0005-0000-0000-0000BB6B0000}"/>
    <cellStyle name="40% - Accent5 5 5 5" xfId="27513" xr:uid="{00000000-0005-0000-0000-0000BC6B0000}"/>
    <cellStyle name="40% - Accent5 5 5 6" xfId="27514" xr:uid="{00000000-0005-0000-0000-0000BD6B0000}"/>
    <cellStyle name="40% - Accent5 5 5 7" xfId="27515" xr:uid="{00000000-0005-0000-0000-0000BE6B0000}"/>
    <cellStyle name="40% - Accent5 5 5 8" xfId="27516" xr:uid="{00000000-0005-0000-0000-0000BF6B0000}"/>
    <cellStyle name="40% - Accent5 5 5 9" xfId="27517" xr:uid="{00000000-0005-0000-0000-0000C06B0000}"/>
    <cellStyle name="40% - Accent5 5 5_OATT calc" xfId="27518" xr:uid="{00000000-0005-0000-0000-0000C16B0000}"/>
    <cellStyle name="40% - Accent5 5 6" xfId="27519" xr:uid="{00000000-0005-0000-0000-0000C26B0000}"/>
    <cellStyle name="40% - Accent5 5 6 2" xfId="27520" xr:uid="{00000000-0005-0000-0000-0000C36B0000}"/>
    <cellStyle name="40% - Accent5 5 6 2 2" xfId="27521" xr:uid="{00000000-0005-0000-0000-0000C46B0000}"/>
    <cellStyle name="40% - Accent5 5 6 2 3" xfId="27522" xr:uid="{00000000-0005-0000-0000-0000C56B0000}"/>
    <cellStyle name="40% - Accent5 5 6 2_OATT calc" xfId="27523" xr:uid="{00000000-0005-0000-0000-0000C66B0000}"/>
    <cellStyle name="40% - Accent5 5 6 3" xfId="27524" xr:uid="{00000000-0005-0000-0000-0000C76B0000}"/>
    <cellStyle name="40% - Accent5 5 6 4" xfId="27525" xr:uid="{00000000-0005-0000-0000-0000C86B0000}"/>
    <cellStyle name="40% - Accent5 5 6 5" xfId="27526" xr:uid="{00000000-0005-0000-0000-0000C96B0000}"/>
    <cellStyle name="40% - Accent5 5 6_OATT calc" xfId="27527" xr:uid="{00000000-0005-0000-0000-0000CA6B0000}"/>
    <cellStyle name="40% - Accent5 5 7" xfId="27528" xr:uid="{00000000-0005-0000-0000-0000CB6B0000}"/>
    <cellStyle name="40% - Accent5 5 7 2" xfId="27529" xr:uid="{00000000-0005-0000-0000-0000CC6B0000}"/>
    <cellStyle name="40% - Accent5 5 7 2 2" xfId="27530" xr:uid="{00000000-0005-0000-0000-0000CD6B0000}"/>
    <cellStyle name="40% - Accent5 5 7 2 3" xfId="27531" xr:uid="{00000000-0005-0000-0000-0000CE6B0000}"/>
    <cellStyle name="40% - Accent5 5 7 2_OATT calc" xfId="27532" xr:uid="{00000000-0005-0000-0000-0000CF6B0000}"/>
    <cellStyle name="40% - Accent5 5 7 3" xfId="27533" xr:uid="{00000000-0005-0000-0000-0000D06B0000}"/>
    <cellStyle name="40% - Accent5 5 7 4" xfId="27534" xr:uid="{00000000-0005-0000-0000-0000D16B0000}"/>
    <cellStyle name="40% - Accent5 5 7_OATT calc" xfId="27535" xr:uid="{00000000-0005-0000-0000-0000D26B0000}"/>
    <cellStyle name="40% - Accent5 5 8" xfId="27536" xr:uid="{00000000-0005-0000-0000-0000D36B0000}"/>
    <cellStyle name="40% - Accent5 5 8 2" xfId="27537" xr:uid="{00000000-0005-0000-0000-0000D46B0000}"/>
    <cellStyle name="40% - Accent5 5 8 3" xfId="27538" xr:uid="{00000000-0005-0000-0000-0000D56B0000}"/>
    <cellStyle name="40% - Accent5 5 8_OATT calc" xfId="27539" xr:uid="{00000000-0005-0000-0000-0000D66B0000}"/>
    <cellStyle name="40% - Accent5 5 9" xfId="27540" xr:uid="{00000000-0005-0000-0000-0000D76B0000}"/>
    <cellStyle name="40% - Accent5 5_OATT calc" xfId="27541" xr:uid="{00000000-0005-0000-0000-0000D86B0000}"/>
    <cellStyle name="40% - Accent5 6" xfId="27542" xr:uid="{00000000-0005-0000-0000-0000D96B0000}"/>
    <cellStyle name="40% - Accent5 6 10" xfId="27543" xr:uid="{00000000-0005-0000-0000-0000DA6B0000}"/>
    <cellStyle name="40% - Accent5 6 11" xfId="27544" xr:uid="{00000000-0005-0000-0000-0000DB6B0000}"/>
    <cellStyle name="40% - Accent5 6 12" xfId="27545" xr:uid="{00000000-0005-0000-0000-0000DC6B0000}"/>
    <cellStyle name="40% - Accent5 6 2" xfId="27546" xr:uid="{00000000-0005-0000-0000-0000DD6B0000}"/>
    <cellStyle name="40% - Accent5 6 2 10" xfId="27547" xr:uid="{00000000-0005-0000-0000-0000DE6B0000}"/>
    <cellStyle name="40% - Accent5 6 2 11" xfId="27548" xr:uid="{00000000-0005-0000-0000-0000DF6B0000}"/>
    <cellStyle name="40% - Accent5 6 2 2" xfId="27549" xr:uid="{00000000-0005-0000-0000-0000E06B0000}"/>
    <cellStyle name="40% - Accent5 6 2 2 10" xfId="27550" xr:uid="{00000000-0005-0000-0000-0000E16B0000}"/>
    <cellStyle name="40% - Accent5 6 2 2 11" xfId="27551" xr:uid="{00000000-0005-0000-0000-0000E26B0000}"/>
    <cellStyle name="40% - Accent5 6 2 2 2" xfId="27552" xr:uid="{00000000-0005-0000-0000-0000E36B0000}"/>
    <cellStyle name="40% - Accent5 6 2 2 2 2" xfId="27553" xr:uid="{00000000-0005-0000-0000-0000E46B0000}"/>
    <cellStyle name="40% - Accent5 6 2 2 2 2 2" xfId="27554" xr:uid="{00000000-0005-0000-0000-0000E56B0000}"/>
    <cellStyle name="40% - Accent5 6 2 2 2 2 3" xfId="27555" xr:uid="{00000000-0005-0000-0000-0000E66B0000}"/>
    <cellStyle name="40% - Accent5 6 2 2 2 2_OATT calc" xfId="27556" xr:uid="{00000000-0005-0000-0000-0000E76B0000}"/>
    <cellStyle name="40% - Accent5 6 2 2 2 3" xfId="27557" xr:uid="{00000000-0005-0000-0000-0000E86B0000}"/>
    <cellStyle name="40% - Accent5 6 2 2 2 4" xfId="27558" xr:uid="{00000000-0005-0000-0000-0000E96B0000}"/>
    <cellStyle name="40% - Accent5 6 2 2 2 5" xfId="27559" xr:uid="{00000000-0005-0000-0000-0000EA6B0000}"/>
    <cellStyle name="40% - Accent5 6 2 2 2_OATT calc" xfId="27560" xr:uid="{00000000-0005-0000-0000-0000EB6B0000}"/>
    <cellStyle name="40% - Accent5 6 2 2 3" xfId="27561" xr:uid="{00000000-0005-0000-0000-0000EC6B0000}"/>
    <cellStyle name="40% - Accent5 6 2 2 3 2" xfId="27562" xr:uid="{00000000-0005-0000-0000-0000ED6B0000}"/>
    <cellStyle name="40% - Accent5 6 2 2 3 2 2" xfId="27563" xr:uid="{00000000-0005-0000-0000-0000EE6B0000}"/>
    <cellStyle name="40% - Accent5 6 2 2 3 2 3" xfId="27564" xr:uid="{00000000-0005-0000-0000-0000EF6B0000}"/>
    <cellStyle name="40% - Accent5 6 2 2 3 2_OATT calc" xfId="27565" xr:uid="{00000000-0005-0000-0000-0000F06B0000}"/>
    <cellStyle name="40% - Accent5 6 2 2 3 3" xfId="27566" xr:uid="{00000000-0005-0000-0000-0000F16B0000}"/>
    <cellStyle name="40% - Accent5 6 2 2 3 4" xfId="27567" xr:uid="{00000000-0005-0000-0000-0000F26B0000}"/>
    <cellStyle name="40% - Accent5 6 2 2 3_OATT calc" xfId="27568" xr:uid="{00000000-0005-0000-0000-0000F36B0000}"/>
    <cellStyle name="40% - Accent5 6 2 2 4" xfId="27569" xr:uid="{00000000-0005-0000-0000-0000F46B0000}"/>
    <cellStyle name="40% - Accent5 6 2 2 4 2" xfId="27570" xr:uid="{00000000-0005-0000-0000-0000F56B0000}"/>
    <cellStyle name="40% - Accent5 6 2 2 4 3" xfId="27571" xr:uid="{00000000-0005-0000-0000-0000F66B0000}"/>
    <cellStyle name="40% - Accent5 6 2 2 4_OATT calc" xfId="27572" xr:uid="{00000000-0005-0000-0000-0000F76B0000}"/>
    <cellStyle name="40% - Accent5 6 2 2 5" xfId="27573" xr:uid="{00000000-0005-0000-0000-0000F86B0000}"/>
    <cellStyle name="40% - Accent5 6 2 2 6" xfId="27574" xr:uid="{00000000-0005-0000-0000-0000F96B0000}"/>
    <cellStyle name="40% - Accent5 6 2 2 7" xfId="27575" xr:uid="{00000000-0005-0000-0000-0000FA6B0000}"/>
    <cellStyle name="40% - Accent5 6 2 2 8" xfId="27576" xr:uid="{00000000-0005-0000-0000-0000FB6B0000}"/>
    <cellStyle name="40% - Accent5 6 2 2 9" xfId="27577" xr:uid="{00000000-0005-0000-0000-0000FC6B0000}"/>
    <cellStyle name="40% - Accent5 6 2 2_OATT calc" xfId="27578" xr:uid="{00000000-0005-0000-0000-0000FD6B0000}"/>
    <cellStyle name="40% - Accent5 6 2 3" xfId="27579" xr:uid="{00000000-0005-0000-0000-0000FE6B0000}"/>
    <cellStyle name="40% - Accent5 6 2 3 2" xfId="27580" xr:uid="{00000000-0005-0000-0000-0000FF6B0000}"/>
    <cellStyle name="40% - Accent5 6 2 3 2 2" xfId="27581" xr:uid="{00000000-0005-0000-0000-0000006C0000}"/>
    <cellStyle name="40% - Accent5 6 2 3 2 3" xfId="27582" xr:uid="{00000000-0005-0000-0000-0000016C0000}"/>
    <cellStyle name="40% - Accent5 6 2 3 2_OATT calc" xfId="27583" xr:uid="{00000000-0005-0000-0000-0000026C0000}"/>
    <cellStyle name="40% - Accent5 6 2 3 3" xfId="27584" xr:uid="{00000000-0005-0000-0000-0000036C0000}"/>
    <cellStyle name="40% - Accent5 6 2 3 4" xfId="27585" xr:uid="{00000000-0005-0000-0000-0000046C0000}"/>
    <cellStyle name="40% - Accent5 6 2 3 5" xfId="27586" xr:uid="{00000000-0005-0000-0000-0000056C0000}"/>
    <cellStyle name="40% - Accent5 6 2 3_OATT calc" xfId="27587" xr:uid="{00000000-0005-0000-0000-0000066C0000}"/>
    <cellStyle name="40% - Accent5 6 2 4" xfId="27588" xr:uid="{00000000-0005-0000-0000-0000076C0000}"/>
    <cellStyle name="40% - Accent5 6 2 4 2" xfId="27589" xr:uid="{00000000-0005-0000-0000-0000086C0000}"/>
    <cellStyle name="40% - Accent5 6 2 4 2 2" xfId="27590" xr:uid="{00000000-0005-0000-0000-0000096C0000}"/>
    <cellStyle name="40% - Accent5 6 2 4 2 3" xfId="27591" xr:uid="{00000000-0005-0000-0000-00000A6C0000}"/>
    <cellStyle name="40% - Accent5 6 2 4 2_OATT calc" xfId="27592" xr:uid="{00000000-0005-0000-0000-00000B6C0000}"/>
    <cellStyle name="40% - Accent5 6 2 4 3" xfId="27593" xr:uid="{00000000-0005-0000-0000-00000C6C0000}"/>
    <cellStyle name="40% - Accent5 6 2 4 4" xfId="27594" xr:uid="{00000000-0005-0000-0000-00000D6C0000}"/>
    <cellStyle name="40% - Accent5 6 2 4_OATT calc" xfId="27595" xr:uid="{00000000-0005-0000-0000-00000E6C0000}"/>
    <cellStyle name="40% - Accent5 6 2 5" xfId="27596" xr:uid="{00000000-0005-0000-0000-00000F6C0000}"/>
    <cellStyle name="40% - Accent5 6 2 5 2" xfId="27597" xr:uid="{00000000-0005-0000-0000-0000106C0000}"/>
    <cellStyle name="40% - Accent5 6 2 5 3" xfId="27598" xr:uid="{00000000-0005-0000-0000-0000116C0000}"/>
    <cellStyle name="40% - Accent5 6 2 5_OATT calc" xfId="27599" xr:uid="{00000000-0005-0000-0000-0000126C0000}"/>
    <cellStyle name="40% - Accent5 6 2 6" xfId="27600" xr:uid="{00000000-0005-0000-0000-0000136C0000}"/>
    <cellStyle name="40% - Accent5 6 2 7" xfId="27601" xr:uid="{00000000-0005-0000-0000-0000146C0000}"/>
    <cellStyle name="40% - Accent5 6 2 8" xfId="27602" xr:uid="{00000000-0005-0000-0000-0000156C0000}"/>
    <cellStyle name="40% - Accent5 6 2 9" xfId="27603" xr:uid="{00000000-0005-0000-0000-0000166C0000}"/>
    <cellStyle name="40% - Accent5 6 2_OATT calc" xfId="27604" xr:uid="{00000000-0005-0000-0000-0000176C0000}"/>
    <cellStyle name="40% - Accent5 6 3" xfId="27605" xr:uid="{00000000-0005-0000-0000-0000186C0000}"/>
    <cellStyle name="40% - Accent5 6 3 10" xfId="27606" xr:uid="{00000000-0005-0000-0000-0000196C0000}"/>
    <cellStyle name="40% - Accent5 6 3 11" xfId="27607" xr:uid="{00000000-0005-0000-0000-00001A6C0000}"/>
    <cellStyle name="40% - Accent5 6 3 2" xfId="27608" xr:uid="{00000000-0005-0000-0000-00001B6C0000}"/>
    <cellStyle name="40% - Accent5 6 3 2 2" xfId="27609" xr:uid="{00000000-0005-0000-0000-00001C6C0000}"/>
    <cellStyle name="40% - Accent5 6 3 2 2 2" xfId="27610" xr:uid="{00000000-0005-0000-0000-00001D6C0000}"/>
    <cellStyle name="40% - Accent5 6 3 2 2 3" xfId="27611" xr:uid="{00000000-0005-0000-0000-00001E6C0000}"/>
    <cellStyle name="40% - Accent5 6 3 2 2_OATT calc" xfId="27612" xr:uid="{00000000-0005-0000-0000-00001F6C0000}"/>
    <cellStyle name="40% - Accent5 6 3 2 3" xfId="27613" xr:uid="{00000000-0005-0000-0000-0000206C0000}"/>
    <cellStyle name="40% - Accent5 6 3 2 4" xfId="27614" xr:uid="{00000000-0005-0000-0000-0000216C0000}"/>
    <cellStyle name="40% - Accent5 6 3 2 5" xfId="27615" xr:uid="{00000000-0005-0000-0000-0000226C0000}"/>
    <cellStyle name="40% - Accent5 6 3 2_OATT calc" xfId="27616" xr:uid="{00000000-0005-0000-0000-0000236C0000}"/>
    <cellStyle name="40% - Accent5 6 3 3" xfId="27617" xr:uid="{00000000-0005-0000-0000-0000246C0000}"/>
    <cellStyle name="40% - Accent5 6 3 3 2" xfId="27618" xr:uid="{00000000-0005-0000-0000-0000256C0000}"/>
    <cellStyle name="40% - Accent5 6 3 3 2 2" xfId="27619" xr:uid="{00000000-0005-0000-0000-0000266C0000}"/>
    <cellStyle name="40% - Accent5 6 3 3 2 3" xfId="27620" xr:uid="{00000000-0005-0000-0000-0000276C0000}"/>
    <cellStyle name="40% - Accent5 6 3 3 2_OATT calc" xfId="27621" xr:uid="{00000000-0005-0000-0000-0000286C0000}"/>
    <cellStyle name="40% - Accent5 6 3 3 3" xfId="27622" xr:uid="{00000000-0005-0000-0000-0000296C0000}"/>
    <cellStyle name="40% - Accent5 6 3 3 4" xfId="27623" xr:uid="{00000000-0005-0000-0000-00002A6C0000}"/>
    <cellStyle name="40% - Accent5 6 3 3_OATT calc" xfId="27624" xr:uid="{00000000-0005-0000-0000-00002B6C0000}"/>
    <cellStyle name="40% - Accent5 6 3 4" xfId="27625" xr:uid="{00000000-0005-0000-0000-00002C6C0000}"/>
    <cellStyle name="40% - Accent5 6 3 4 2" xfId="27626" xr:uid="{00000000-0005-0000-0000-00002D6C0000}"/>
    <cellStyle name="40% - Accent5 6 3 4 3" xfId="27627" xr:uid="{00000000-0005-0000-0000-00002E6C0000}"/>
    <cellStyle name="40% - Accent5 6 3 4_OATT calc" xfId="27628" xr:uid="{00000000-0005-0000-0000-00002F6C0000}"/>
    <cellStyle name="40% - Accent5 6 3 5" xfId="27629" xr:uid="{00000000-0005-0000-0000-0000306C0000}"/>
    <cellStyle name="40% - Accent5 6 3 6" xfId="27630" xr:uid="{00000000-0005-0000-0000-0000316C0000}"/>
    <cellStyle name="40% - Accent5 6 3 7" xfId="27631" xr:uid="{00000000-0005-0000-0000-0000326C0000}"/>
    <cellStyle name="40% - Accent5 6 3 8" xfId="27632" xr:uid="{00000000-0005-0000-0000-0000336C0000}"/>
    <cellStyle name="40% - Accent5 6 3 9" xfId="27633" xr:uid="{00000000-0005-0000-0000-0000346C0000}"/>
    <cellStyle name="40% - Accent5 6 3_OATT calc" xfId="27634" xr:uid="{00000000-0005-0000-0000-0000356C0000}"/>
    <cellStyle name="40% - Accent5 6 4" xfId="27635" xr:uid="{00000000-0005-0000-0000-0000366C0000}"/>
    <cellStyle name="40% - Accent5 6 4 2" xfId="27636" xr:uid="{00000000-0005-0000-0000-0000376C0000}"/>
    <cellStyle name="40% - Accent5 6 4 2 2" xfId="27637" xr:uid="{00000000-0005-0000-0000-0000386C0000}"/>
    <cellStyle name="40% - Accent5 6 4 2 3" xfId="27638" xr:uid="{00000000-0005-0000-0000-0000396C0000}"/>
    <cellStyle name="40% - Accent5 6 4 2_OATT calc" xfId="27639" xr:uid="{00000000-0005-0000-0000-00003A6C0000}"/>
    <cellStyle name="40% - Accent5 6 4 3" xfId="27640" xr:uid="{00000000-0005-0000-0000-00003B6C0000}"/>
    <cellStyle name="40% - Accent5 6 4 4" xfId="27641" xr:uid="{00000000-0005-0000-0000-00003C6C0000}"/>
    <cellStyle name="40% - Accent5 6 4 5" xfId="27642" xr:uid="{00000000-0005-0000-0000-00003D6C0000}"/>
    <cellStyle name="40% - Accent5 6 4_OATT calc" xfId="27643" xr:uid="{00000000-0005-0000-0000-00003E6C0000}"/>
    <cellStyle name="40% - Accent5 6 5" xfId="27644" xr:uid="{00000000-0005-0000-0000-00003F6C0000}"/>
    <cellStyle name="40% - Accent5 6 5 2" xfId="27645" xr:uid="{00000000-0005-0000-0000-0000406C0000}"/>
    <cellStyle name="40% - Accent5 6 5 2 2" xfId="27646" xr:uid="{00000000-0005-0000-0000-0000416C0000}"/>
    <cellStyle name="40% - Accent5 6 5 2 3" xfId="27647" xr:uid="{00000000-0005-0000-0000-0000426C0000}"/>
    <cellStyle name="40% - Accent5 6 5 2_OATT calc" xfId="27648" xr:uid="{00000000-0005-0000-0000-0000436C0000}"/>
    <cellStyle name="40% - Accent5 6 5 3" xfId="27649" xr:uid="{00000000-0005-0000-0000-0000446C0000}"/>
    <cellStyle name="40% - Accent5 6 5 4" xfId="27650" xr:uid="{00000000-0005-0000-0000-0000456C0000}"/>
    <cellStyle name="40% - Accent5 6 5_OATT calc" xfId="27651" xr:uid="{00000000-0005-0000-0000-0000466C0000}"/>
    <cellStyle name="40% - Accent5 6 6" xfId="27652" xr:uid="{00000000-0005-0000-0000-0000476C0000}"/>
    <cellStyle name="40% - Accent5 6 6 2" xfId="27653" xr:uid="{00000000-0005-0000-0000-0000486C0000}"/>
    <cellStyle name="40% - Accent5 6 6 3" xfId="27654" xr:uid="{00000000-0005-0000-0000-0000496C0000}"/>
    <cellStyle name="40% - Accent5 6 6_OATT calc" xfId="27655" xr:uid="{00000000-0005-0000-0000-00004A6C0000}"/>
    <cellStyle name="40% - Accent5 6 7" xfId="27656" xr:uid="{00000000-0005-0000-0000-00004B6C0000}"/>
    <cellStyle name="40% - Accent5 6 8" xfId="27657" xr:uid="{00000000-0005-0000-0000-00004C6C0000}"/>
    <cellStyle name="40% - Accent5 6 9" xfId="27658" xr:uid="{00000000-0005-0000-0000-00004D6C0000}"/>
    <cellStyle name="40% - Accent5 6_OATT calc" xfId="27659" xr:uid="{00000000-0005-0000-0000-00004E6C0000}"/>
    <cellStyle name="40% - Accent5 7" xfId="27660" xr:uid="{00000000-0005-0000-0000-00004F6C0000}"/>
    <cellStyle name="40% - Accent5 7 2" xfId="27661" xr:uid="{00000000-0005-0000-0000-0000506C0000}"/>
    <cellStyle name="40% - Accent5 7 3" xfId="27662" xr:uid="{00000000-0005-0000-0000-0000516C0000}"/>
    <cellStyle name="40% - Accent5 8" xfId="27663" xr:uid="{00000000-0005-0000-0000-0000526C0000}"/>
    <cellStyle name="40% - Accent5 8 10" xfId="27664" xr:uid="{00000000-0005-0000-0000-0000536C0000}"/>
    <cellStyle name="40% - Accent5 8 11" xfId="27665" xr:uid="{00000000-0005-0000-0000-0000546C0000}"/>
    <cellStyle name="40% - Accent5 8 2" xfId="27666" xr:uid="{00000000-0005-0000-0000-0000556C0000}"/>
    <cellStyle name="40% - Accent5 8 2 10" xfId="27667" xr:uid="{00000000-0005-0000-0000-0000566C0000}"/>
    <cellStyle name="40% - Accent5 8 2 11" xfId="27668" xr:uid="{00000000-0005-0000-0000-0000576C0000}"/>
    <cellStyle name="40% - Accent5 8 2 2" xfId="27669" xr:uid="{00000000-0005-0000-0000-0000586C0000}"/>
    <cellStyle name="40% - Accent5 8 2 2 2" xfId="27670" xr:uid="{00000000-0005-0000-0000-0000596C0000}"/>
    <cellStyle name="40% - Accent5 8 2 2 2 2" xfId="27671" xr:uid="{00000000-0005-0000-0000-00005A6C0000}"/>
    <cellStyle name="40% - Accent5 8 2 2 2 3" xfId="27672" xr:uid="{00000000-0005-0000-0000-00005B6C0000}"/>
    <cellStyle name="40% - Accent5 8 2 2 2_OATT calc" xfId="27673" xr:uid="{00000000-0005-0000-0000-00005C6C0000}"/>
    <cellStyle name="40% - Accent5 8 2 2 3" xfId="27674" xr:uid="{00000000-0005-0000-0000-00005D6C0000}"/>
    <cellStyle name="40% - Accent5 8 2 2 4" xfId="27675" xr:uid="{00000000-0005-0000-0000-00005E6C0000}"/>
    <cellStyle name="40% - Accent5 8 2 2 5" xfId="27676" xr:uid="{00000000-0005-0000-0000-00005F6C0000}"/>
    <cellStyle name="40% - Accent5 8 2 2_OATT calc" xfId="27677" xr:uid="{00000000-0005-0000-0000-0000606C0000}"/>
    <cellStyle name="40% - Accent5 8 2 3" xfId="27678" xr:uid="{00000000-0005-0000-0000-0000616C0000}"/>
    <cellStyle name="40% - Accent5 8 2 3 2" xfId="27679" xr:uid="{00000000-0005-0000-0000-0000626C0000}"/>
    <cellStyle name="40% - Accent5 8 2 3 2 2" xfId="27680" xr:uid="{00000000-0005-0000-0000-0000636C0000}"/>
    <cellStyle name="40% - Accent5 8 2 3 2 3" xfId="27681" xr:uid="{00000000-0005-0000-0000-0000646C0000}"/>
    <cellStyle name="40% - Accent5 8 2 3 2_OATT calc" xfId="27682" xr:uid="{00000000-0005-0000-0000-0000656C0000}"/>
    <cellStyle name="40% - Accent5 8 2 3 3" xfId="27683" xr:uid="{00000000-0005-0000-0000-0000666C0000}"/>
    <cellStyle name="40% - Accent5 8 2 3 4" xfId="27684" xr:uid="{00000000-0005-0000-0000-0000676C0000}"/>
    <cellStyle name="40% - Accent5 8 2 3_OATT calc" xfId="27685" xr:uid="{00000000-0005-0000-0000-0000686C0000}"/>
    <cellStyle name="40% - Accent5 8 2 4" xfId="27686" xr:uid="{00000000-0005-0000-0000-0000696C0000}"/>
    <cellStyle name="40% - Accent5 8 2 4 2" xfId="27687" xr:uid="{00000000-0005-0000-0000-00006A6C0000}"/>
    <cellStyle name="40% - Accent5 8 2 4 3" xfId="27688" xr:uid="{00000000-0005-0000-0000-00006B6C0000}"/>
    <cellStyle name="40% - Accent5 8 2 4_OATT calc" xfId="27689" xr:uid="{00000000-0005-0000-0000-00006C6C0000}"/>
    <cellStyle name="40% - Accent5 8 2 5" xfId="27690" xr:uid="{00000000-0005-0000-0000-00006D6C0000}"/>
    <cellStyle name="40% - Accent5 8 2 6" xfId="27691" xr:uid="{00000000-0005-0000-0000-00006E6C0000}"/>
    <cellStyle name="40% - Accent5 8 2 7" xfId="27692" xr:uid="{00000000-0005-0000-0000-00006F6C0000}"/>
    <cellStyle name="40% - Accent5 8 2 8" xfId="27693" xr:uid="{00000000-0005-0000-0000-0000706C0000}"/>
    <cellStyle name="40% - Accent5 8 2 9" xfId="27694" xr:uid="{00000000-0005-0000-0000-0000716C0000}"/>
    <cellStyle name="40% - Accent5 8 2_OATT calc" xfId="27695" xr:uid="{00000000-0005-0000-0000-0000726C0000}"/>
    <cellStyle name="40% - Accent5 8 3" xfId="27696" xr:uid="{00000000-0005-0000-0000-0000736C0000}"/>
    <cellStyle name="40% - Accent5 8 3 2" xfId="27697" xr:uid="{00000000-0005-0000-0000-0000746C0000}"/>
    <cellStyle name="40% - Accent5 8 3 2 2" xfId="27698" xr:uid="{00000000-0005-0000-0000-0000756C0000}"/>
    <cellStyle name="40% - Accent5 8 3 2 3" xfId="27699" xr:uid="{00000000-0005-0000-0000-0000766C0000}"/>
    <cellStyle name="40% - Accent5 8 3 2_OATT calc" xfId="27700" xr:uid="{00000000-0005-0000-0000-0000776C0000}"/>
    <cellStyle name="40% - Accent5 8 3 3" xfId="27701" xr:uid="{00000000-0005-0000-0000-0000786C0000}"/>
    <cellStyle name="40% - Accent5 8 3 4" xfId="27702" xr:uid="{00000000-0005-0000-0000-0000796C0000}"/>
    <cellStyle name="40% - Accent5 8 3 5" xfId="27703" xr:uid="{00000000-0005-0000-0000-00007A6C0000}"/>
    <cellStyle name="40% - Accent5 8 3_OATT calc" xfId="27704" xr:uid="{00000000-0005-0000-0000-00007B6C0000}"/>
    <cellStyle name="40% - Accent5 8 4" xfId="27705" xr:uid="{00000000-0005-0000-0000-00007C6C0000}"/>
    <cellStyle name="40% - Accent5 8 4 2" xfId="27706" xr:uid="{00000000-0005-0000-0000-00007D6C0000}"/>
    <cellStyle name="40% - Accent5 8 4 2 2" xfId="27707" xr:uid="{00000000-0005-0000-0000-00007E6C0000}"/>
    <cellStyle name="40% - Accent5 8 4 2 3" xfId="27708" xr:uid="{00000000-0005-0000-0000-00007F6C0000}"/>
    <cellStyle name="40% - Accent5 8 4 2_OATT calc" xfId="27709" xr:uid="{00000000-0005-0000-0000-0000806C0000}"/>
    <cellStyle name="40% - Accent5 8 4 3" xfId="27710" xr:uid="{00000000-0005-0000-0000-0000816C0000}"/>
    <cellStyle name="40% - Accent5 8 4 4" xfId="27711" xr:uid="{00000000-0005-0000-0000-0000826C0000}"/>
    <cellStyle name="40% - Accent5 8 4_OATT calc" xfId="27712" xr:uid="{00000000-0005-0000-0000-0000836C0000}"/>
    <cellStyle name="40% - Accent5 8 5" xfId="27713" xr:uid="{00000000-0005-0000-0000-0000846C0000}"/>
    <cellStyle name="40% - Accent5 8 5 2" xfId="27714" xr:uid="{00000000-0005-0000-0000-0000856C0000}"/>
    <cellStyle name="40% - Accent5 8 5 3" xfId="27715" xr:uid="{00000000-0005-0000-0000-0000866C0000}"/>
    <cellStyle name="40% - Accent5 8 5_OATT calc" xfId="27716" xr:uid="{00000000-0005-0000-0000-0000876C0000}"/>
    <cellStyle name="40% - Accent5 8 6" xfId="27717" xr:uid="{00000000-0005-0000-0000-0000886C0000}"/>
    <cellStyle name="40% - Accent5 8 7" xfId="27718" xr:uid="{00000000-0005-0000-0000-0000896C0000}"/>
    <cellStyle name="40% - Accent5 8 8" xfId="27719" xr:uid="{00000000-0005-0000-0000-00008A6C0000}"/>
    <cellStyle name="40% - Accent5 8 9" xfId="27720" xr:uid="{00000000-0005-0000-0000-00008B6C0000}"/>
    <cellStyle name="40% - Accent5 8_OATT calc" xfId="27721" xr:uid="{00000000-0005-0000-0000-00008C6C0000}"/>
    <cellStyle name="40% - Accent5 9" xfId="27722" xr:uid="{00000000-0005-0000-0000-00008D6C0000}"/>
    <cellStyle name="40% - Accent5 9 10" xfId="27723" xr:uid="{00000000-0005-0000-0000-00008E6C0000}"/>
    <cellStyle name="40% - Accent5 9 11" xfId="27724" xr:uid="{00000000-0005-0000-0000-00008F6C0000}"/>
    <cellStyle name="40% - Accent5 9 2" xfId="27725" xr:uid="{00000000-0005-0000-0000-0000906C0000}"/>
    <cellStyle name="40% - Accent5 9 2 2" xfId="27726" xr:uid="{00000000-0005-0000-0000-0000916C0000}"/>
    <cellStyle name="40% - Accent5 9 2 2 2" xfId="27727" xr:uid="{00000000-0005-0000-0000-0000926C0000}"/>
    <cellStyle name="40% - Accent5 9 2 2 3" xfId="27728" xr:uid="{00000000-0005-0000-0000-0000936C0000}"/>
    <cellStyle name="40% - Accent5 9 2 2_OATT calc" xfId="27729" xr:uid="{00000000-0005-0000-0000-0000946C0000}"/>
    <cellStyle name="40% - Accent5 9 2 3" xfId="27730" xr:uid="{00000000-0005-0000-0000-0000956C0000}"/>
    <cellStyle name="40% - Accent5 9 2 4" xfId="27731" xr:uid="{00000000-0005-0000-0000-0000966C0000}"/>
    <cellStyle name="40% - Accent5 9 2 5" xfId="27732" xr:uid="{00000000-0005-0000-0000-0000976C0000}"/>
    <cellStyle name="40% - Accent5 9 2_OATT calc" xfId="27733" xr:uid="{00000000-0005-0000-0000-0000986C0000}"/>
    <cellStyle name="40% - Accent5 9 3" xfId="27734" xr:uid="{00000000-0005-0000-0000-0000996C0000}"/>
    <cellStyle name="40% - Accent5 9 3 2" xfId="27735" xr:uid="{00000000-0005-0000-0000-00009A6C0000}"/>
    <cellStyle name="40% - Accent5 9 3 2 2" xfId="27736" xr:uid="{00000000-0005-0000-0000-00009B6C0000}"/>
    <cellStyle name="40% - Accent5 9 3 2 3" xfId="27737" xr:uid="{00000000-0005-0000-0000-00009C6C0000}"/>
    <cellStyle name="40% - Accent5 9 3 2_OATT calc" xfId="27738" xr:uid="{00000000-0005-0000-0000-00009D6C0000}"/>
    <cellStyle name="40% - Accent5 9 3 3" xfId="27739" xr:uid="{00000000-0005-0000-0000-00009E6C0000}"/>
    <cellStyle name="40% - Accent5 9 3 4" xfId="27740" xr:uid="{00000000-0005-0000-0000-00009F6C0000}"/>
    <cellStyle name="40% - Accent5 9 3_OATT calc" xfId="27741" xr:uid="{00000000-0005-0000-0000-0000A06C0000}"/>
    <cellStyle name="40% - Accent5 9 4" xfId="27742" xr:uid="{00000000-0005-0000-0000-0000A16C0000}"/>
    <cellStyle name="40% - Accent5 9 4 2" xfId="27743" xr:uid="{00000000-0005-0000-0000-0000A26C0000}"/>
    <cellStyle name="40% - Accent5 9 4 3" xfId="27744" xr:uid="{00000000-0005-0000-0000-0000A36C0000}"/>
    <cellStyle name="40% - Accent5 9 4_OATT calc" xfId="27745" xr:uid="{00000000-0005-0000-0000-0000A46C0000}"/>
    <cellStyle name="40% - Accent5 9 5" xfId="27746" xr:uid="{00000000-0005-0000-0000-0000A56C0000}"/>
    <cellStyle name="40% - Accent5 9 6" xfId="27747" xr:uid="{00000000-0005-0000-0000-0000A66C0000}"/>
    <cellStyle name="40% - Accent5 9 7" xfId="27748" xr:uid="{00000000-0005-0000-0000-0000A76C0000}"/>
    <cellStyle name="40% - Accent5 9 8" xfId="27749" xr:uid="{00000000-0005-0000-0000-0000A86C0000}"/>
    <cellStyle name="40% - Accent5 9 9" xfId="27750" xr:uid="{00000000-0005-0000-0000-0000A96C0000}"/>
    <cellStyle name="40% - Accent5 9_OATT calc" xfId="27751" xr:uid="{00000000-0005-0000-0000-0000AA6C0000}"/>
    <cellStyle name="40% - Accent6 10" xfId="27752" xr:uid="{00000000-0005-0000-0000-0000AB6C0000}"/>
    <cellStyle name="40% - Accent6 10 2" xfId="27753" xr:uid="{00000000-0005-0000-0000-0000AC6C0000}"/>
    <cellStyle name="40% - Accent6 10 2 2" xfId="27754" xr:uid="{00000000-0005-0000-0000-0000AD6C0000}"/>
    <cellStyle name="40% - Accent6 10 2 3" xfId="27755" xr:uid="{00000000-0005-0000-0000-0000AE6C0000}"/>
    <cellStyle name="40% - Accent6 10 2_OATT calc" xfId="27756" xr:uid="{00000000-0005-0000-0000-0000AF6C0000}"/>
    <cellStyle name="40% - Accent6 10 3" xfId="27757" xr:uid="{00000000-0005-0000-0000-0000B06C0000}"/>
    <cellStyle name="40% - Accent6 10 4" xfId="27758" xr:uid="{00000000-0005-0000-0000-0000B16C0000}"/>
    <cellStyle name="40% - Accent6 10_OATT calc" xfId="27759" xr:uid="{00000000-0005-0000-0000-0000B26C0000}"/>
    <cellStyle name="40% - Accent6 11" xfId="27760" xr:uid="{00000000-0005-0000-0000-0000B36C0000}"/>
    <cellStyle name="40% - Accent6 11 2" xfId="27761" xr:uid="{00000000-0005-0000-0000-0000B46C0000}"/>
    <cellStyle name="40% - Accent6 11 2 2" xfId="27762" xr:uid="{00000000-0005-0000-0000-0000B56C0000}"/>
    <cellStyle name="40% - Accent6 11 2 3" xfId="27763" xr:uid="{00000000-0005-0000-0000-0000B66C0000}"/>
    <cellStyle name="40% - Accent6 11 2_OATT calc" xfId="27764" xr:uid="{00000000-0005-0000-0000-0000B76C0000}"/>
    <cellStyle name="40% - Accent6 11 3" xfId="27765" xr:uid="{00000000-0005-0000-0000-0000B86C0000}"/>
    <cellStyle name="40% - Accent6 11 4" xfId="27766" xr:uid="{00000000-0005-0000-0000-0000B96C0000}"/>
    <cellStyle name="40% - Accent6 11_OATT calc" xfId="27767" xr:uid="{00000000-0005-0000-0000-0000BA6C0000}"/>
    <cellStyle name="40% - Accent6 12" xfId="27768" xr:uid="{00000000-0005-0000-0000-0000BB6C0000}"/>
    <cellStyle name="40% - Accent6 12 2" xfId="27769" xr:uid="{00000000-0005-0000-0000-0000BC6C0000}"/>
    <cellStyle name="40% - Accent6 12 3" xfId="27770" xr:uid="{00000000-0005-0000-0000-0000BD6C0000}"/>
    <cellStyle name="40% - Accent6 12_OATT calc" xfId="27771" xr:uid="{00000000-0005-0000-0000-0000BE6C0000}"/>
    <cellStyle name="40% - Accent6 13" xfId="27772" xr:uid="{00000000-0005-0000-0000-0000BF6C0000}"/>
    <cellStyle name="40% - Accent6 14" xfId="27773" xr:uid="{00000000-0005-0000-0000-0000C06C0000}"/>
    <cellStyle name="40% - Accent6 15" xfId="27774" xr:uid="{00000000-0005-0000-0000-0000C16C0000}"/>
    <cellStyle name="40% - Accent6 16" xfId="27775" xr:uid="{00000000-0005-0000-0000-0000C26C0000}"/>
    <cellStyle name="40% - Accent6 17" xfId="27776" xr:uid="{00000000-0005-0000-0000-0000C36C0000}"/>
    <cellStyle name="40% - Accent6 18" xfId="27777" xr:uid="{00000000-0005-0000-0000-0000C46C0000}"/>
    <cellStyle name="40% - Accent6 19" xfId="27778" xr:uid="{00000000-0005-0000-0000-0000C56C0000}"/>
    <cellStyle name="40% - Accent6 2" xfId="27779" xr:uid="{00000000-0005-0000-0000-0000C66C0000}"/>
    <cellStyle name="40% - Accent6 2 10" xfId="27780" xr:uid="{00000000-0005-0000-0000-0000C76C0000}"/>
    <cellStyle name="40% - Accent6 2 11" xfId="27781" xr:uid="{00000000-0005-0000-0000-0000C86C0000}"/>
    <cellStyle name="40% - Accent6 2 12" xfId="27782" xr:uid="{00000000-0005-0000-0000-0000C96C0000}"/>
    <cellStyle name="40% - Accent6 2 13" xfId="27783" xr:uid="{00000000-0005-0000-0000-0000CA6C0000}"/>
    <cellStyle name="40% - Accent6 2 14" xfId="27784" xr:uid="{00000000-0005-0000-0000-0000CB6C0000}"/>
    <cellStyle name="40% - Accent6 2 15" xfId="55186" xr:uid="{00000000-0005-0000-0000-0000CC6C0000}"/>
    <cellStyle name="40% - Accent6 2 16" xfId="55392" xr:uid="{00000000-0005-0000-0000-0000CD6C0000}"/>
    <cellStyle name="40% - Accent6 2 2" xfId="27785" xr:uid="{00000000-0005-0000-0000-0000CE6C0000}"/>
    <cellStyle name="40% - Accent6 2 2 10" xfId="27786" xr:uid="{00000000-0005-0000-0000-0000CF6C0000}"/>
    <cellStyle name="40% - Accent6 2 2 11" xfId="27787" xr:uid="{00000000-0005-0000-0000-0000D06C0000}"/>
    <cellStyle name="40% - Accent6 2 2 12" xfId="27788" xr:uid="{00000000-0005-0000-0000-0000D16C0000}"/>
    <cellStyle name="40% - Accent6 2 2 13" xfId="27789" xr:uid="{00000000-0005-0000-0000-0000D26C0000}"/>
    <cellStyle name="40% - Accent6 2 2 14" xfId="27790" xr:uid="{00000000-0005-0000-0000-0000D36C0000}"/>
    <cellStyle name="40% - Accent6 2 2 15" xfId="27791" xr:uid="{00000000-0005-0000-0000-0000D46C0000}"/>
    <cellStyle name="40% - Accent6 2 2 16" xfId="55393" xr:uid="{00000000-0005-0000-0000-0000D56C0000}"/>
    <cellStyle name="40% - Accent6 2 2 2" xfId="27792" xr:uid="{00000000-0005-0000-0000-0000D66C0000}"/>
    <cellStyle name="40% - Accent6 2 2 2 10" xfId="27793" xr:uid="{00000000-0005-0000-0000-0000D76C0000}"/>
    <cellStyle name="40% - Accent6 2 2 2 11" xfId="27794" xr:uid="{00000000-0005-0000-0000-0000D86C0000}"/>
    <cellStyle name="40% - Accent6 2 2 2 12" xfId="27795" xr:uid="{00000000-0005-0000-0000-0000D96C0000}"/>
    <cellStyle name="40% - Accent6 2 2 2 13" xfId="55394" xr:uid="{00000000-0005-0000-0000-0000DA6C0000}"/>
    <cellStyle name="40% - Accent6 2 2 2 2" xfId="27796" xr:uid="{00000000-0005-0000-0000-0000DB6C0000}"/>
    <cellStyle name="40% - Accent6 2 2 2 2 10" xfId="27797" xr:uid="{00000000-0005-0000-0000-0000DC6C0000}"/>
    <cellStyle name="40% - Accent6 2 2 2 2 11" xfId="27798" xr:uid="{00000000-0005-0000-0000-0000DD6C0000}"/>
    <cellStyle name="40% - Accent6 2 2 2 2 2" xfId="27799" xr:uid="{00000000-0005-0000-0000-0000DE6C0000}"/>
    <cellStyle name="40% - Accent6 2 2 2 2 2 10" xfId="27800" xr:uid="{00000000-0005-0000-0000-0000DF6C0000}"/>
    <cellStyle name="40% - Accent6 2 2 2 2 2 11" xfId="27801" xr:uid="{00000000-0005-0000-0000-0000E06C0000}"/>
    <cellStyle name="40% - Accent6 2 2 2 2 2 2" xfId="27802" xr:uid="{00000000-0005-0000-0000-0000E16C0000}"/>
    <cellStyle name="40% - Accent6 2 2 2 2 2 2 2" xfId="27803" xr:uid="{00000000-0005-0000-0000-0000E26C0000}"/>
    <cellStyle name="40% - Accent6 2 2 2 2 2 2 2 2" xfId="27804" xr:uid="{00000000-0005-0000-0000-0000E36C0000}"/>
    <cellStyle name="40% - Accent6 2 2 2 2 2 2 2 3" xfId="27805" xr:uid="{00000000-0005-0000-0000-0000E46C0000}"/>
    <cellStyle name="40% - Accent6 2 2 2 2 2 2 2_OATT calc" xfId="27806" xr:uid="{00000000-0005-0000-0000-0000E56C0000}"/>
    <cellStyle name="40% - Accent6 2 2 2 2 2 2 3" xfId="27807" xr:uid="{00000000-0005-0000-0000-0000E66C0000}"/>
    <cellStyle name="40% - Accent6 2 2 2 2 2 2 4" xfId="27808" xr:uid="{00000000-0005-0000-0000-0000E76C0000}"/>
    <cellStyle name="40% - Accent6 2 2 2 2 2 2 5" xfId="27809" xr:uid="{00000000-0005-0000-0000-0000E86C0000}"/>
    <cellStyle name="40% - Accent6 2 2 2 2 2 2_OATT calc" xfId="27810" xr:uid="{00000000-0005-0000-0000-0000E96C0000}"/>
    <cellStyle name="40% - Accent6 2 2 2 2 2 3" xfId="27811" xr:uid="{00000000-0005-0000-0000-0000EA6C0000}"/>
    <cellStyle name="40% - Accent6 2 2 2 2 2 3 2" xfId="27812" xr:uid="{00000000-0005-0000-0000-0000EB6C0000}"/>
    <cellStyle name="40% - Accent6 2 2 2 2 2 3 2 2" xfId="27813" xr:uid="{00000000-0005-0000-0000-0000EC6C0000}"/>
    <cellStyle name="40% - Accent6 2 2 2 2 2 3 2 3" xfId="27814" xr:uid="{00000000-0005-0000-0000-0000ED6C0000}"/>
    <cellStyle name="40% - Accent6 2 2 2 2 2 3 2_OATT calc" xfId="27815" xr:uid="{00000000-0005-0000-0000-0000EE6C0000}"/>
    <cellStyle name="40% - Accent6 2 2 2 2 2 3 3" xfId="27816" xr:uid="{00000000-0005-0000-0000-0000EF6C0000}"/>
    <cellStyle name="40% - Accent6 2 2 2 2 2 3 4" xfId="27817" xr:uid="{00000000-0005-0000-0000-0000F06C0000}"/>
    <cellStyle name="40% - Accent6 2 2 2 2 2 3_OATT calc" xfId="27818" xr:uid="{00000000-0005-0000-0000-0000F16C0000}"/>
    <cellStyle name="40% - Accent6 2 2 2 2 2 4" xfId="27819" xr:uid="{00000000-0005-0000-0000-0000F26C0000}"/>
    <cellStyle name="40% - Accent6 2 2 2 2 2 4 2" xfId="27820" xr:uid="{00000000-0005-0000-0000-0000F36C0000}"/>
    <cellStyle name="40% - Accent6 2 2 2 2 2 4 3" xfId="27821" xr:uid="{00000000-0005-0000-0000-0000F46C0000}"/>
    <cellStyle name="40% - Accent6 2 2 2 2 2 4_OATT calc" xfId="27822" xr:uid="{00000000-0005-0000-0000-0000F56C0000}"/>
    <cellStyle name="40% - Accent6 2 2 2 2 2 5" xfId="27823" xr:uid="{00000000-0005-0000-0000-0000F66C0000}"/>
    <cellStyle name="40% - Accent6 2 2 2 2 2 6" xfId="27824" xr:uid="{00000000-0005-0000-0000-0000F76C0000}"/>
    <cellStyle name="40% - Accent6 2 2 2 2 2 7" xfId="27825" xr:uid="{00000000-0005-0000-0000-0000F86C0000}"/>
    <cellStyle name="40% - Accent6 2 2 2 2 2 8" xfId="27826" xr:uid="{00000000-0005-0000-0000-0000F96C0000}"/>
    <cellStyle name="40% - Accent6 2 2 2 2 2 9" xfId="27827" xr:uid="{00000000-0005-0000-0000-0000FA6C0000}"/>
    <cellStyle name="40% - Accent6 2 2 2 2 2_OATT calc" xfId="27828" xr:uid="{00000000-0005-0000-0000-0000FB6C0000}"/>
    <cellStyle name="40% - Accent6 2 2 2 2 3" xfId="27829" xr:uid="{00000000-0005-0000-0000-0000FC6C0000}"/>
    <cellStyle name="40% - Accent6 2 2 2 2 3 2" xfId="27830" xr:uid="{00000000-0005-0000-0000-0000FD6C0000}"/>
    <cellStyle name="40% - Accent6 2 2 2 2 3 2 2" xfId="27831" xr:uid="{00000000-0005-0000-0000-0000FE6C0000}"/>
    <cellStyle name="40% - Accent6 2 2 2 2 3 2 3" xfId="27832" xr:uid="{00000000-0005-0000-0000-0000FF6C0000}"/>
    <cellStyle name="40% - Accent6 2 2 2 2 3 2_OATT calc" xfId="27833" xr:uid="{00000000-0005-0000-0000-0000006D0000}"/>
    <cellStyle name="40% - Accent6 2 2 2 2 3 3" xfId="27834" xr:uid="{00000000-0005-0000-0000-0000016D0000}"/>
    <cellStyle name="40% - Accent6 2 2 2 2 3 4" xfId="27835" xr:uid="{00000000-0005-0000-0000-0000026D0000}"/>
    <cellStyle name="40% - Accent6 2 2 2 2 3 5" xfId="27836" xr:uid="{00000000-0005-0000-0000-0000036D0000}"/>
    <cellStyle name="40% - Accent6 2 2 2 2 3_OATT calc" xfId="27837" xr:uid="{00000000-0005-0000-0000-0000046D0000}"/>
    <cellStyle name="40% - Accent6 2 2 2 2 4" xfId="27838" xr:uid="{00000000-0005-0000-0000-0000056D0000}"/>
    <cellStyle name="40% - Accent6 2 2 2 2 4 2" xfId="27839" xr:uid="{00000000-0005-0000-0000-0000066D0000}"/>
    <cellStyle name="40% - Accent6 2 2 2 2 4 2 2" xfId="27840" xr:uid="{00000000-0005-0000-0000-0000076D0000}"/>
    <cellStyle name="40% - Accent6 2 2 2 2 4 2 3" xfId="27841" xr:uid="{00000000-0005-0000-0000-0000086D0000}"/>
    <cellStyle name="40% - Accent6 2 2 2 2 4 2_OATT calc" xfId="27842" xr:uid="{00000000-0005-0000-0000-0000096D0000}"/>
    <cellStyle name="40% - Accent6 2 2 2 2 4 3" xfId="27843" xr:uid="{00000000-0005-0000-0000-00000A6D0000}"/>
    <cellStyle name="40% - Accent6 2 2 2 2 4 4" xfId="27844" xr:uid="{00000000-0005-0000-0000-00000B6D0000}"/>
    <cellStyle name="40% - Accent6 2 2 2 2 4_OATT calc" xfId="27845" xr:uid="{00000000-0005-0000-0000-00000C6D0000}"/>
    <cellStyle name="40% - Accent6 2 2 2 2 5" xfId="27846" xr:uid="{00000000-0005-0000-0000-00000D6D0000}"/>
    <cellStyle name="40% - Accent6 2 2 2 2 5 2" xfId="27847" xr:uid="{00000000-0005-0000-0000-00000E6D0000}"/>
    <cellStyle name="40% - Accent6 2 2 2 2 5 3" xfId="27848" xr:uid="{00000000-0005-0000-0000-00000F6D0000}"/>
    <cellStyle name="40% - Accent6 2 2 2 2 5_OATT calc" xfId="27849" xr:uid="{00000000-0005-0000-0000-0000106D0000}"/>
    <cellStyle name="40% - Accent6 2 2 2 2 6" xfId="27850" xr:uid="{00000000-0005-0000-0000-0000116D0000}"/>
    <cellStyle name="40% - Accent6 2 2 2 2 7" xfId="27851" xr:uid="{00000000-0005-0000-0000-0000126D0000}"/>
    <cellStyle name="40% - Accent6 2 2 2 2 8" xfId="27852" xr:uid="{00000000-0005-0000-0000-0000136D0000}"/>
    <cellStyle name="40% - Accent6 2 2 2 2 9" xfId="27853" xr:uid="{00000000-0005-0000-0000-0000146D0000}"/>
    <cellStyle name="40% - Accent6 2 2 2 2_OATT calc" xfId="27854" xr:uid="{00000000-0005-0000-0000-0000156D0000}"/>
    <cellStyle name="40% - Accent6 2 2 2 3" xfId="27855" xr:uid="{00000000-0005-0000-0000-0000166D0000}"/>
    <cellStyle name="40% - Accent6 2 2 2 3 10" xfId="27856" xr:uid="{00000000-0005-0000-0000-0000176D0000}"/>
    <cellStyle name="40% - Accent6 2 2 2 3 11" xfId="27857" xr:uid="{00000000-0005-0000-0000-0000186D0000}"/>
    <cellStyle name="40% - Accent6 2 2 2 3 2" xfId="27858" xr:uid="{00000000-0005-0000-0000-0000196D0000}"/>
    <cellStyle name="40% - Accent6 2 2 2 3 2 2" xfId="27859" xr:uid="{00000000-0005-0000-0000-00001A6D0000}"/>
    <cellStyle name="40% - Accent6 2 2 2 3 2 2 2" xfId="27860" xr:uid="{00000000-0005-0000-0000-00001B6D0000}"/>
    <cellStyle name="40% - Accent6 2 2 2 3 2 2 3" xfId="27861" xr:uid="{00000000-0005-0000-0000-00001C6D0000}"/>
    <cellStyle name="40% - Accent6 2 2 2 3 2 2_OATT calc" xfId="27862" xr:uid="{00000000-0005-0000-0000-00001D6D0000}"/>
    <cellStyle name="40% - Accent6 2 2 2 3 2 3" xfId="27863" xr:uid="{00000000-0005-0000-0000-00001E6D0000}"/>
    <cellStyle name="40% - Accent6 2 2 2 3 2 4" xfId="27864" xr:uid="{00000000-0005-0000-0000-00001F6D0000}"/>
    <cellStyle name="40% - Accent6 2 2 2 3 2 5" xfId="27865" xr:uid="{00000000-0005-0000-0000-0000206D0000}"/>
    <cellStyle name="40% - Accent6 2 2 2 3 2_OATT calc" xfId="27866" xr:uid="{00000000-0005-0000-0000-0000216D0000}"/>
    <cellStyle name="40% - Accent6 2 2 2 3 3" xfId="27867" xr:uid="{00000000-0005-0000-0000-0000226D0000}"/>
    <cellStyle name="40% - Accent6 2 2 2 3 3 2" xfId="27868" xr:uid="{00000000-0005-0000-0000-0000236D0000}"/>
    <cellStyle name="40% - Accent6 2 2 2 3 3 2 2" xfId="27869" xr:uid="{00000000-0005-0000-0000-0000246D0000}"/>
    <cellStyle name="40% - Accent6 2 2 2 3 3 2 3" xfId="27870" xr:uid="{00000000-0005-0000-0000-0000256D0000}"/>
    <cellStyle name="40% - Accent6 2 2 2 3 3 2_OATT calc" xfId="27871" xr:uid="{00000000-0005-0000-0000-0000266D0000}"/>
    <cellStyle name="40% - Accent6 2 2 2 3 3 3" xfId="27872" xr:uid="{00000000-0005-0000-0000-0000276D0000}"/>
    <cellStyle name="40% - Accent6 2 2 2 3 3 4" xfId="27873" xr:uid="{00000000-0005-0000-0000-0000286D0000}"/>
    <cellStyle name="40% - Accent6 2 2 2 3 3_OATT calc" xfId="27874" xr:uid="{00000000-0005-0000-0000-0000296D0000}"/>
    <cellStyle name="40% - Accent6 2 2 2 3 4" xfId="27875" xr:uid="{00000000-0005-0000-0000-00002A6D0000}"/>
    <cellStyle name="40% - Accent6 2 2 2 3 4 2" xfId="27876" xr:uid="{00000000-0005-0000-0000-00002B6D0000}"/>
    <cellStyle name="40% - Accent6 2 2 2 3 4 3" xfId="27877" xr:uid="{00000000-0005-0000-0000-00002C6D0000}"/>
    <cellStyle name="40% - Accent6 2 2 2 3 4_OATT calc" xfId="27878" xr:uid="{00000000-0005-0000-0000-00002D6D0000}"/>
    <cellStyle name="40% - Accent6 2 2 2 3 5" xfId="27879" xr:uid="{00000000-0005-0000-0000-00002E6D0000}"/>
    <cellStyle name="40% - Accent6 2 2 2 3 6" xfId="27880" xr:uid="{00000000-0005-0000-0000-00002F6D0000}"/>
    <cellStyle name="40% - Accent6 2 2 2 3 7" xfId="27881" xr:uid="{00000000-0005-0000-0000-0000306D0000}"/>
    <cellStyle name="40% - Accent6 2 2 2 3 8" xfId="27882" xr:uid="{00000000-0005-0000-0000-0000316D0000}"/>
    <cellStyle name="40% - Accent6 2 2 2 3 9" xfId="27883" xr:uid="{00000000-0005-0000-0000-0000326D0000}"/>
    <cellStyle name="40% - Accent6 2 2 2 3_OATT calc" xfId="27884" xr:uid="{00000000-0005-0000-0000-0000336D0000}"/>
    <cellStyle name="40% - Accent6 2 2 2 4" xfId="27885" xr:uid="{00000000-0005-0000-0000-0000346D0000}"/>
    <cellStyle name="40% - Accent6 2 2 2 4 2" xfId="27886" xr:uid="{00000000-0005-0000-0000-0000356D0000}"/>
    <cellStyle name="40% - Accent6 2 2 2 4 2 2" xfId="27887" xr:uid="{00000000-0005-0000-0000-0000366D0000}"/>
    <cellStyle name="40% - Accent6 2 2 2 4 2 3" xfId="27888" xr:uid="{00000000-0005-0000-0000-0000376D0000}"/>
    <cellStyle name="40% - Accent6 2 2 2 4 2_OATT calc" xfId="27889" xr:uid="{00000000-0005-0000-0000-0000386D0000}"/>
    <cellStyle name="40% - Accent6 2 2 2 4 3" xfId="27890" xr:uid="{00000000-0005-0000-0000-0000396D0000}"/>
    <cellStyle name="40% - Accent6 2 2 2 4 4" xfId="27891" xr:uid="{00000000-0005-0000-0000-00003A6D0000}"/>
    <cellStyle name="40% - Accent6 2 2 2 4 5" xfId="27892" xr:uid="{00000000-0005-0000-0000-00003B6D0000}"/>
    <cellStyle name="40% - Accent6 2 2 2 4_OATT calc" xfId="27893" xr:uid="{00000000-0005-0000-0000-00003C6D0000}"/>
    <cellStyle name="40% - Accent6 2 2 2 5" xfId="27894" xr:uid="{00000000-0005-0000-0000-00003D6D0000}"/>
    <cellStyle name="40% - Accent6 2 2 2 5 2" xfId="27895" xr:uid="{00000000-0005-0000-0000-00003E6D0000}"/>
    <cellStyle name="40% - Accent6 2 2 2 5 2 2" xfId="27896" xr:uid="{00000000-0005-0000-0000-00003F6D0000}"/>
    <cellStyle name="40% - Accent6 2 2 2 5 2 3" xfId="27897" xr:uid="{00000000-0005-0000-0000-0000406D0000}"/>
    <cellStyle name="40% - Accent6 2 2 2 5 2_OATT calc" xfId="27898" xr:uid="{00000000-0005-0000-0000-0000416D0000}"/>
    <cellStyle name="40% - Accent6 2 2 2 5 3" xfId="27899" xr:uid="{00000000-0005-0000-0000-0000426D0000}"/>
    <cellStyle name="40% - Accent6 2 2 2 5 4" xfId="27900" xr:uid="{00000000-0005-0000-0000-0000436D0000}"/>
    <cellStyle name="40% - Accent6 2 2 2 5_OATT calc" xfId="27901" xr:uid="{00000000-0005-0000-0000-0000446D0000}"/>
    <cellStyle name="40% - Accent6 2 2 2 6" xfId="27902" xr:uid="{00000000-0005-0000-0000-0000456D0000}"/>
    <cellStyle name="40% - Accent6 2 2 2 6 2" xfId="27903" xr:uid="{00000000-0005-0000-0000-0000466D0000}"/>
    <cellStyle name="40% - Accent6 2 2 2 6 3" xfId="27904" xr:uid="{00000000-0005-0000-0000-0000476D0000}"/>
    <cellStyle name="40% - Accent6 2 2 2 6_OATT calc" xfId="27905" xr:uid="{00000000-0005-0000-0000-0000486D0000}"/>
    <cellStyle name="40% - Accent6 2 2 2 7" xfId="27906" xr:uid="{00000000-0005-0000-0000-0000496D0000}"/>
    <cellStyle name="40% - Accent6 2 2 2 8" xfId="27907" xr:uid="{00000000-0005-0000-0000-00004A6D0000}"/>
    <cellStyle name="40% - Accent6 2 2 2 9" xfId="27908" xr:uid="{00000000-0005-0000-0000-00004B6D0000}"/>
    <cellStyle name="40% - Accent6 2 2 2_OATT calc" xfId="27909" xr:uid="{00000000-0005-0000-0000-00004C6D0000}"/>
    <cellStyle name="40% - Accent6 2 2 3" xfId="27910" xr:uid="{00000000-0005-0000-0000-00004D6D0000}"/>
    <cellStyle name="40% - Accent6 2 2 3 10" xfId="27911" xr:uid="{00000000-0005-0000-0000-00004E6D0000}"/>
    <cellStyle name="40% - Accent6 2 2 3 11" xfId="27912" xr:uid="{00000000-0005-0000-0000-00004F6D0000}"/>
    <cellStyle name="40% - Accent6 2 2 3 12" xfId="27913" xr:uid="{00000000-0005-0000-0000-0000506D0000}"/>
    <cellStyle name="40% - Accent6 2 2 3 13" xfId="55395" xr:uid="{00000000-0005-0000-0000-0000516D0000}"/>
    <cellStyle name="40% - Accent6 2 2 3 2" xfId="27914" xr:uid="{00000000-0005-0000-0000-0000526D0000}"/>
    <cellStyle name="40% - Accent6 2 2 3 2 10" xfId="27915" xr:uid="{00000000-0005-0000-0000-0000536D0000}"/>
    <cellStyle name="40% - Accent6 2 2 3 2 11" xfId="27916" xr:uid="{00000000-0005-0000-0000-0000546D0000}"/>
    <cellStyle name="40% - Accent6 2 2 3 2 2" xfId="27917" xr:uid="{00000000-0005-0000-0000-0000556D0000}"/>
    <cellStyle name="40% - Accent6 2 2 3 2 2 10" xfId="27918" xr:uid="{00000000-0005-0000-0000-0000566D0000}"/>
    <cellStyle name="40% - Accent6 2 2 3 2 2 11" xfId="27919" xr:uid="{00000000-0005-0000-0000-0000576D0000}"/>
    <cellStyle name="40% - Accent6 2 2 3 2 2 2" xfId="27920" xr:uid="{00000000-0005-0000-0000-0000586D0000}"/>
    <cellStyle name="40% - Accent6 2 2 3 2 2 2 2" xfId="27921" xr:uid="{00000000-0005-0000-0000-0000596D0000}"/>
    <cellStyle name="40% - Accent6 2 2 3 2 2 2 2 2" xfId="27922" xr:uid="{00000000-0005-0000-0000-00005A6D0000}"/>
    <cellStyle name="40% - Accent6 2 2 3 2 2 2 2 3" xfId="27923" xr:uid="{00000000-0005-0000-0000-00005B6D0000}"/>
    <cellStyle name="40% - Accent6 2 2 3 2 2 2 2_OATT calc" xfId="27924" xr:uid="{00000000-0005-0000-0000-00005C6D0000}"/>
    <cellStyle name="40% - Accent6 2 2 3 2 2 2 3" xfId="27925" xr:uid="{00000000-0005-0000-0000-00005D6D0000}"/>
    <cellStyle name="40% - Accent6 2 2 3 2 2 2 4" xfId="27926" xr:uid="{00000000-0005-0000-0000-00005E6D0000}"/>
    <cellStyle name="40% - Accent6 2 2 3 2 2 2 5" xfId="27927" xr:uid="{00000000-0005-0000-0000-00005F6D0000}"/>
    <cellStyle name="40% - Accent6 2 2 3 2 2 2_OATT calc" xfId="27928" xr:uid="{00000000-0005-0000-0000-0000606D0000}"/>
    <cellStyle name="40% - Accent6 2 2 3 2 2 3" xfId="27929" xr:uid="{00000000-0005-0000-0000-0000616D0000}"/>
    <cellStyle name="40% - Accent6 2 2 3 2 2 3 2" xfId="27930" xr:uid="{00000000-0005-0000-0000-0000626D0000}"/>
    <cellStyle name="40% - Accent6 2 2 3 2 2 3 2 2" xfId="27931" xr:uid="{00000000-0005-0000-0000-0000636D0000}"/>
    <cellStyle name="40% - Accent6 2 2 3 2 2 3 2 3" xfId="27932" xr:uid="{00000000-0005-0000-0000-0000646D0000}"/>
    <cellStyle name="40% - Accent6 2 2 3 2 2 3 2_OATT calc" xfId="27933" xr:uid="{00000000-0005-0000-0000-0000656D0000}"/>
    <cellStyle name="40% - Accent6 2 2 3 2 2 3 3" xfId="27934" xr:uid="{00000000-0005-0000-0000-0000666D0000}"/>
    <cellStyle name="40% - Accent6 2 2 3 2 2 3 4" xfId="27935" xr:uid="{00000000-0005-0000-0000-0000676D0000}"/>
    <cellStyle name="40% - Accent6 2 2 3 2 2 3_OATT calc" xfId="27936" xr:uid="{00000000-0005-0000-0000-0000686D0000}"/>
    <cellStyle name="40% - Accent6 2 2 3 2 2 4" xfId="27937" xr:uid="{00000000-0005-0000-0000-0000696D0000}"/>
    <cellStyle name="40% - Accent6 2 2 3 2 2 4 2" xfId="27938" xr:uid="{00000000-0005-0000-0000-00006A6D0000}"/>
    <cellStyle name="40% - Accent6 2 2 3 2 2 4 3" xfId="27939" xr:uid="{00000000-0005-0000-0000-00006B6D0000}"/>
    <cellStyle name="40% - Accent6 2 2 3 2 2 4_OATT calc" xfId="27940" xr:uid="{00000000-0005-0000-0000-00006C6D0000}"/>
    <cellStyle name="40% - Accent6 2 2 3 2 2 5" xfId="27941" xr:uid="{00000000-0005-0000-0000-00006D6D0000}"/>
    <cellStyle name="40% - Accent6 2 2 3 2 2 6" xfId="27942" xr:uid="{00000000-0005-0000-0000-00006E6D0000}"/>
    <cellStyle name="40% - Accent6 2 2 3 2 2 7" xfId="27943" xr:uid="{00000000-0005-0000-0000-00006F6D0000}"/>
    <cellStyle name="40% - Accent6 2 2 3 2 2 8" xfId="27944" xr:uid="{00000000-0005-0000-0000-0000706D0000}"/>
    <cellStyle name="40% - Accent6 2 2 3 2 2 9" xfId="27945" xr:uid="{00000000-0005-0000-0000-0000716D0000}"/>
    <cellStyle name="40% - Accent6 2 2 3 2 2_OATT calc" xfId="27946" xr:uid="{00000000-0005-0000-0000-0000726D0000}"/>
    <cellStyle name="40% - Accent6 2 2 3 2 3" xfId="27947" xr:uid="{00000000-0005-0000-0000-0000736D0000}"/>
    <cellStyle name="40% - Accent6 2 2 3 2 3 2" xfId="27948" xr:uid="{00000000-0005-0000-0000-0000746D0000}"/>
    <cellStyle name="40% - Accent6 2 2 3 2 3 2 2" xfId="27949" xr:uid="{00000000-0005-0000-0000-0000756D0000}"/>
    <cellStyle name="40% - Accent6 2 2 3 2 3 2 3" xfId="27950" xr:uid="{00000000-0005-0000-0000-0000766D0000}"/>
    <cellStyle name="40% - Accent6 2 2 3 2 3 2_OATT calc" xfId="27951" xr:uid="{00000000-0005-0000-0000-0000776D0000}"/>
    <cellStyle name="40% - Accent6 2 2 3 2 3 3" xfId="27952" xr:uid="{00000000-0005-0000-0000-0000786D0000}"/>
    <cellStyle name="40% - Accent6 2 2 3 2 3 4" xfId="27953" xr:uid="{00000000-0005-0000-0000-0000796D0000}"/>
    <cellStyle name="40% - Accent6 2 2 3 2 3 5" xfId="27954" xr:uid="{00000000-0005-0000-0000-00007A6D0000}"/>
    <cellStyle name="40% - Accent6 2 2 3 2 3_OATT calc" xfId="27955" xr:uid="{00000000-0005-0000-0000-00007B6D0000}"/>
    <cellStyle name="40% - Accent6 2 2 3 2 4" xfId="27956" xr:uid="{00000000-0005-0000-0000-00007C6D0000}"/>
    <cellStyle name="40% - Accent6 2 2 3 2 4 2" xfId="27957" xr:uid="{00000000-0005-0000-0000-00007D6D0000}"/>
    <cellStyle name="40% - Accent6 2 2 3 2 4 2 2" xfId="27958" xr:uid="{00000000-0005-0000-0000-00007E6D0000}"/>
    <cellStyle name="40% - Accent6 2 2 3 2 4 2 3" xfId="27959" xr:uid="{00000000-0005-0000-0000-00007F6D0000}"/>
    <cellStyle name="40% - Accent6 2 2 3 2 4 2_OATT calc" xfId="27960" xr:uid="{00000000-0005-0000-0000-0000806D0000}"/>
    <cellStyle name="40% - Accent6 2 2 3 2 4 3" xfId="27961" xr:uid="{00000000-0005-0000-0000-0000816D0000}"/>
    <cellStyle name="40% - Accent6 2 2 3 2 4 4" xfId="27962" xr:uid="{00000000-0005-0000-0000-0000826D0000}"/>
    <cellStyle name="40% - Accent6 2 2 3 2 4_OATT calc" xfId="27963" xr:uid="{00000000-0005-0000-0000-0000836D0000}"/>
    <cellStyle name="40% - Accent6 2 2 3 2 5" xfId="27964" xr:uid="{00000000-0005-0000-0000-0000846D0000}"/>
    <cellStyle name="40% - Accent6 2 2 3 2 5 2" xfId="27965" xr:uid="{00000000-0005-0000-0000-0000856D0000}"/>
    <cellStyle name="40% - Accent6 2 2 3 2 5 3" xfId="27966" xr:uid="{00000000-0005-0000-0000-0000866D0000}"/>
    <cellStyle name="40% - Accent6 2 2 3 2 5_OATT calc" xfId="27967" xr:uid="{00000000-0005-0000-0000-0000876D0000}"/>
    <cellStyle name="40% - Accent6 2 2 3 2 6" xfId="27968" xr:uid="{00000000-0005-0000-0000-0000886D0000}"/>
    <cellStyle name="40% - Accent6 2 2 3 2 7" xfId="27969" xr:uid="{00000000-0005-0000-0000-0000896D0000}"/>
    <cellStyle name="40% - Accent6 2 2 3 2 8" xfId="27970" xr:uid="{00000000-0005-0000-0000-00008A6D0000}"/>
    <cellStyle name="40% - Accent6 2 2 3 2 9" xfId="27971" xr:uid="{00000000-0005-0000-0000-00008B6D0000}"/>
    <cellStyle name="40% - Accent6 2 2 3 2_OATT calc" xfId="27972" xr:uid="{00000000-0005-0000-0000-00008C6D0000}"/>
    <cellStyle name="40% - Accent6 2 2 3 3" xfId="27973" xr:uid="{00000000-0005-0000-0000-00008D6D0000}"/>
    <cellStyle name="40% - Accent6 2 2 3 3 10" xfId="27974" xr:uid="{00000000-0005-0000-0000-00008E6D0000}"/>
    <cellStyle name="40% - Accent6 2 2 3 3 11" xfId="27975" xr:uid="{00000000-0005-0000-0000-00008F6D0000}"/>
    <cellStyle name="40% - Accent6 2 2 3 3 2" xfId="27976" xr:uid="{00000000-0005-0000-0000-0000906D0000}"/>
    <cellStyle name="40% - Accent6 2 2 3 3 2 2" xfId="27977" xr:uid="{00000000-0005-0000-0000-0000916D0000}"/>
    <cellStyle name="40% - Accent6 2 2 3 3 2 2 2" xfId="27978" xr:uid="{00000000-0005-0000-0000-0000926D0000}"/>
    <cellStyle name="40% - Accent6 2 2 3 3 2 2 3" xfId="27979" xr:uid="{00000000-0005-0000-0000-0000936D0000}"/>
    <cellStyle name="40% - Accent6 2 2 3 3 2 2_OATT calc" xfId="27980" xr:uid="{00000000-0005-0000-0000-0000946D0000}"/>
    <cellStyle name="40% - Accent6 2 2 3 3 2 3" xfId="27981" xr:uid="{00000000-0005-0000-0000-0000956D0000}"/>
    <cellStyle name="40% - Accent6 2 2 3 3 2 4" xfId="27982" xr:uid="{00000000-0005-0000-0000-0000966D0000}"/>
    <cellStyle name="40% - Accent6 2 2 3 3 2 5" xfId="27983" xr:uid="{00000000-0005-0000-0000-0000976D0000}"/>
    <cellStyle name="40% - Accent6 2 2 3 3 2_OATT calc" xfId="27984" xr:uid="{00000000-0005-0000-0000-0000986D0000}"/>
    <cellStyle name="40% - Accent6 2 2 3 3 3" xfId="27985" xr:uid="{00000000-0005-0000-0000-0000996D0000}"/>
    <cellStyle name="40% - Accent6 2 2 3 3 3 2" xfId="27986" xr:uid="{00000000-0005-0000-0000-00009A6D0000}"/>
    <cellStyle name="40% - Accent6 2 2 3 3 3 2 2" xfId="27987" xr:uid="{00000000-0005-0000-0000-00009B6D0000}"/>
    <cellStyle name="40% - Accent6 2 2 3 3 3 2 3" xfId="27988" xr:uid="{00000000-0005-0000-0000-00009C6D0000}"/>
    <cellStyle name="40% - Accent6 2 2 3 3 3 2_OATT calc" xfId="27989" xr:uid="{00000000-0005-0000-0000-00009D6D0000}"/>
    <cellStyle name="40% - Accent6 2 2 3 3 3 3" xfId="27990" xr:uid="{00000000-0005-0000-0000-00009E6D0000}"/>
    <cellStyle name="40% - Accent6 2 2 3 3 3 4" xfId="27991" xr:uid="{00000000-0005-0000-0000-00009F6D0000}"/>
    <cellStyle name="40% - Accent6 2 2 3 3 3_OATT calc" xfId="27992" xr:uid="{00000000-0005-0000-0000-0000A06D0000}"/>
    <cellStyle name="40% - Accent6 2 2 3 3 4" xfId="27993" xr:uid="{00000000-0005-0000-0000-0000A16D0000}"/>
    <cellStyle name="40% - Accent6 2 2 3 3 4 2" xfId="27994" xr:uid="{00000000-0005-0000-0000-0000A26D0000}"/>
    <cellStyle name="40% - Accent6 2 2 3 3 4 3" xfId="27995" xr:uid="{00000000-0005-0000-0000-0000A36D0000}"/>
    <cellStyle name="40% - Accent6 2 2 3 3 4_OATT calc" xfId="27996" xr:uid="{00000000-0005-0000-0000-0000A46D0000}"/>
    <cellStyle name="40% - Accent6 2 2 3 3 5" xfId="27997" xr:uid="{00000000-0005-0000-0000-0000A56D0000}"/>
    <cellStyle name="40% - Accent6 2 2 3 3 6" xfId="27998" xr:uid="{00000000-0005-0000-0000-0000A66D0000}"/>
    <cellStyle name="40% - Accent6 2 2 3 3 7" xfId="27999" xr:uid="{00000000-0005-0000-0000-0000A76D0000}"/>
    <cellStyle name="40% - Accent6 2 2 3 3 8" xfId="28000" xr:uid="{00000000-0005-0000-0000-0000A86D0000}"/>
    <cellStyle name="40% - Accent6 2 2 3 3 9" xfId="28001" xr:uid="{00000000-0005-0000-0000-0000A96D0000}"/>
    <cellStyle name="40% - Accent6 2 2 3 3_OATT calc" xfId="28002" xr:uid="{00000000-0005-0000-0000-0000AA6D0000}"/>
    <cellStyle name="40% - Accent6 2 2 3 4" xfId="28003" xr:uid="{00000000-0005-0000-0000-0000AB6D0000}"/>
    <cellStyle name="40% - Accent6 2 2 3 4 2" xfId="28004" xr:uid="{00000000-0005-0000-0000-0000AC6D0000}"/>
    <cellStyle name="40% - Accent6 2 2 3 4 2 2" xfId="28005" xr:uid="{00000000-0005-0000-0000-0000AD6D0000}"/>
    <cellStyle name="40% - Accent6 2 2 3 4 2 3" xfId="28006" xr:uid="{00000000-0005-0000-0000-0000AE6D0000}"/>
    <cellStyle name="40% - Accent6 2 2 3 4 2_OATT calc" xfId="28007" xr:uid="{00000000-0005-0000-0000-0000AF6D0000}"/>
    <cellStyle name="40% - Accent6 2 2 3 4 3" xfId="28008" xr:uid="{00000000-0005-0000-0000-0000B06D0000}"/>
    <cellStyle name="40% - Accent6 2 2 3 4 4" xfId="28009" xr:uid="{00000000-0005-0000-0000-0000B16D0000}"/>
    <cellStyle name="40% - Accent6 2 2 3 4 5" xfId="28010" xr:uid="{00000000-0005-0000-0000-0000B26D0000}"/>
    <cellStyle name="40% - Accent6 2 2 3 4_OATT calc" xfId="28011" xr:uid="{00000000-0005-0000-0000-0000B36D0000}"/>
    <cellStyle name="40% - Accent6 2 2 3 5" xfId="28012" xr:uid="{00000000-0005-0000-0000-0000B46D0000}"/>
    <cellStyle name="40% - Accent6 2 2 3 5 2" xfId="28013" xr:uid="{00000000-0005-0000-0000-0000B56D0000}"/>
    <cellStyle name="40% - Accent6 2 2 3 5 2 2" xfId="28014" xr:uid="{00000000-0005-0000-0000-0000B66D0000}"/>
    <cellStyle name="40% - Accent6 2 2 3 5 2 3" xfId="28015" xr:uid="{00000000-0005-0000-0000-0000B76D0000}"/>
    <cellStyle name="40% - Accent6 2 2 3 5 2_OATT calc" xfId="28016" xr:uid="{00000000-0005-0000-0000-0000B86D0000}"/>
    <cellStyle name="40% - Accent6 2 2 3 5 3" xfId="28017" xr:uid="{00000000-0005-0000-0000-0000B96D0000}"/>
    <cellStyle name="40% - Accent6 2 2 3 5 4" xfId="28018" xr:uid="{00000000-0005-0000-0000-0000BA6D0000}"/>
    <cellStyle name="40% - Accent6 2 2 3 5_OATT calc" xfId="28019" xr:uid="{00000000-0005-0000-0000-0000BB6D0000}"/>
    <cellStyle name="40% - Accent6 2 2 3 6" xfId="28020" xr:uid="{00000000-0005-0000-0000-0000BC6D0000}"/>
    <cellStyle name="40% - Accent6 2 2 3 6 2" xfId="28021" xr:uid="{00000000-0005-0000-0000-0000BD6D0000}"/>
    <cellStyle name="40% - Accent6 2 2 3 6 3" xfId="28022" xr:uid="{00000000-0005-0000-0000-0000BE6D0000}"/>
    <cellStyle name="40% - Accent6 2 2 3 6_OATT calc" xfId="28023" xr:uid="{00000000-0005-0000-0000-0000BF6D0000}"/>
    <cellStyle name="40% - Accent6 2 2 3 7" xfId="28024" xr:uid="{00000000-0005-0000-0000-0000C06D0000}"/>
    <cellStyle name="40% - Accent6 2 2 3 8" xfId="28025" xr:uid="{00000000-0005-0000-0000-0000C16D0000}"/>
    <cellStyle name="40% - Accent6 2 2 3 9" xfId="28026" xr:uid="{00000000-0005-0000-0000-0000C26D0000}"/>
    <cellStyle name="40% - Accent6 2 2 3_OATT calc" xfId="28027" xr:uid="{00000000-0005-0000-0000-0000C36D0000}"/>
    <cellStyle name="40% - Accent6 2 2 4" xfId="28028" xr:uid="{00000000-0005-0000-0000-0000C46D0000}"/>
    <cellStyle name="40% - Accent6 2 2 4 10" xfId="28029" xr:uid="{00000000-0005-0000-0000-0000C56D0000}"/>
    <cellStyle name="40% - Accent6 2 2 4 11" xfId="28030" xr:uid="{00000000-0005-0000-0000-0000C66D0000}"/>
    <cellStyle name="40% - Accent6 2 2 4 12" xfId="55396" xr:uid="{00000000-0005-0000-0000-0000C76D0000}"/>
    <cellStyle name="40% - Accent6 2 2 4 2" xfId="28031" xr:uid="{00000000-0005-0000-0000-0000C86D0000}"/>
    <cellStyle name="40% - Accent6 2 2 4 2 10" xfId="28032" xr:uid="{00000000-0005-0000-0000-0000C96D0000}"/>
    <cellStyle name="40% - Accent6 2 2 4 2 11" xfId="28033" xr:uid="{00000000-0005-0000-0000-0000CA6D0000}"/>
    <cellStyle name="40% - Accent6 2 2 4 2 2" xfId="28034" xr:uid="{00000000-0005-0000-0000-0000CB6D0000}"/>
    <cellStyle name="40% - Accent6 2 2 4 2 2 2" xfId="28035" xr:uid="{00000000-0005-0000-0000-0000CC6D0000}"/>
    <cellStyle name="40% - Accent6 2 2 4 2 2 2 2" xfId="28036" xr:uid="{00000000-0005-0000-0000-0000CD6D0000}"/>
    <cellStyle name="40% - Accent6 2 2 4 2 2 2 3" xfId="28037" xr:uid="{00000000-0005-0000-0000-0000CE6D0000}"/>
    <cellStyle name="40% - Accent6 2 2 4 2 2 2_OATT calc" xfId="28038" xr:uid="{00000000-0005-0000-0000-0000CF6D0000}"/>
    <cellStyle name="40% - Accent6 2 2 4 2 2 3" xfId="28039" xr:uid="{00000000-0005-0000-0000-0000D06D0000}"/>
    <cellStyle name="40% - Accent6 2 2 4 2 2 4" xfId="28040" xr:uid="{00000000-0005-0000-0000-0000D16D0000}"/>
    <cellStyle name="40% - Accent6 2 2 4 2 2 5" xfId="28041" xr:uid="{00000000-0005-0000-0000-0000D26D0000}"/>
    <cellStyle name="40% - Accent6 2 2 4 2 2_OATT calc" xfId="28042" xr:uid="{00000000-0005-0000-0000-0000D36D0000}"/>
    <cellStyle name="40% - Accent6 2 2 4 2 3" xfId="28043" xr:uid="{00000000-0005-0000-0000-0000D46D0000}"/>
    <cellStyle name="40% - Accent6 2 2 4 2 3 2" xfId="28044" xr:uid="{00000000-0005-0000-0000-0000D56D0000}"/>
    <cellStyle name="40% - Accent6 2 2 4 2 3 2 2" xfId="28045" xr:uid="{00000000-0005-0000-0000-0000D66D0000}"/>
    <cellStyle name="40% - Accent6 2 2 4 2 3 2 3" xfId="28046" xr:uid="{00000000-0005-0000-0000-0000D76D0000}"/>
    <cellStyle name="40% - Accent6 2 2 4 2 3 2_OATT calc" xfId="28047" xr:uid="{00000000-0005-0000-0000-0000D86D0000}"/>
    <cellStyle name="40% - Accent6 2 2 4 2 3 3" xfId="28048" xr:uid="{00000000-0005-0000-0000-0000D96D0000}"/>
    <cellStyle name="40% - Accent6 2 2 4 2 3 4" xfId="28049" xr:uid="{00000000-0005-0000-0000-0000DA6D0000}"/>
    <cellStyle name="40% - Accent6 2 2 4 2 3_OATT calc" xfId="28050" xr:uid="{00000000-0005-0000-0000-0000DB6D0000}"/>
    <cellStyle name="40% - Accent6 2 2 4 2 4" xfId="28051" xr:uid="{00000000-0005-0000-0000-0000DC6D0000}"/>
    <cellStyle name="40% - Accent6 2 2 4 2 4 2" xfId="28052" xr:uid="{00000000-0005-0000-0000-0000DD6D0000}"/>
    <cellStyle name="40% - Accent6 2 2 4 2 4 3" xfId="28053" xr:uid="{00000000-0005-0000-0000-0000DE6D0000}"/>
    <cellStyle name="40% - Accent6 2 2 4 2 4_OATT calc" xfId="28054" xr:uid="{00000000-0005-0000-0000-0000DF6D0000}"/>
    <cellStyle name="40% - Accent6 2 2 4 2 5" xfId="28055" xr:uid="{00000000-0005-0000-0000-0000E06D0000}"/>
    <cellStyle name="40% - Accent6 2 2 4 2 6" xfId="28056" xr:uid="{00000000-0005-0000-0000-0000E16D0000}"/>
    <cellStyle name="40% - Accent6 2 2 4 2 7" xfId="28057" xr:uid="{00000000-0005-0000-0000-0000E26D0000}"/>
    <cellStyle name="40% - Accent6 2 2 4 2 8" xfId="28058" xr:uid="{00000000-0005-0000-0000-0000E36D0000}"/>
    <cellStyle name="40% - Accent6 2 2 4 2 9" xfId="28059" xr:uid="{00000000-0005-0000-0000-0000E46D0000}"/>
    <cellStyle name="40% - Accent6 2 2 4 2_OATT calc" xfId="28060" xr:uid="{00000000-0005-0000-0000-0000E56D0000}"/>
    <cellStyle name="40% - Accent6 2 2 4 3" xfId="28061" xr:uid="{00000000-0005-0000-0000-0000E66D0000}"/>
    <cellStyle name="40% - Accent6 2 2 4 3 2" xfId="28062" xr:uid="{00000000-0005-0000-0000-0000E76D0000}"/>
    <cellStyle name="40% - Accent6 2 2 4 3 2 2" xfId="28063" xr:uid="{00000000-0005-0000-0000-0000E86D0000}"/>
    <cellStyle name="40% - Accent6 2 2 4 3 2 3" xfId="28064" xr:uid="{00000000-0005-0000-0000-0000E96D0000}"/>
    <cellStyle name="40% - Accent6 2 2 4 3 2_OATT calc" xfId="28065" xr:uid="{00000000-0005-0000-0000-0000EA6D0000}"/>
    <cellStyle name="40% - Accent6 2 2 4 3 3" xfId="28066" xr:uid="{00000000-0005-0000-0000-0000EB6D0000}"/>
    <cellStyle name="40% - Accent6 2 2 4 3 4" xfId="28067" xr:uid="{00000000-0005-0000-0000-0000EC6D0000}"/>
    <cellStyle name="40% - Accent6 2 2 4 3 5" xfId="28068" xr:uid="{00000000-0005-0000-0000-0000ED6D0000}"/>
    <cellStyle name="40% - Accent6 2 2 4 3_OATT calc" xfId="28069" xr:uid="{00000000-0005-0000-0000-0000EE6D0000}"/>
    <cellStyle name="40% - Accent6 2 2 4 4" xfId="28070" xr:uid="{00000000-0005-0000-0000-0000EF6D0000}"/>
    <cellStyle name="40% - Accent6 2 2 4 4 2" xfId="28071" xr:uid="{00000000-0005-0000-0000-0000F06D0000}"/>
    <cellStyle name="40% - Accent6 2 2 4 4 2 2" xfId="28072" xr:uid="{00000000-0005-0000-0000-0000F16D0000}"/>
    <cellStyle name="40% - Accent6 2 2 4 4 2 3" xfId="28073" xr:uid="{00000000-0005-0000-0000-0000F26D0000}"/>
    <cellStyle name="40% - Accent6 2 2 4 4 2_OATT calc" xfId="28074" xr:uid="{00000000-0005-0000-0000-0000F36D0000}"/>
    <cellStyle name="40% - Accent6 2 2 4 4 3" xfId="28075" xr:uid="{00000000-0005-0000-0000-0000F46D0000}"/>
    <cellStyle name="40% - Accent6 2 2 4 4 4" xfId="28076" xr:uid="{00000000-0005-0000-0000-0000F56D0000}"/>
    <cellStyle name="40% - Accent6 2 2 4 4_OATT calc" xfId="28077" xr:uid="{00000000-0005-0000-0000-0000F66D0000}"/>
    <cellStyle name="40% - Accent6 2 2 4 5" xfId="28078" xr:uid="{00000000-0005-0000-0000-0000F76D0000}"/>
    <cellStyle name="40% - Accent6 2 2 4 5 2" xfId="28079" xr:uid="{00000000-0005-0000-0000-0000F86D0000}"/>
    <cellStyle name="40% - Accent6 2 2 4 5 3" xfId="28080" xr:uid="{00000000-0005-0000-0000-0000F96D0000}"/>
    <cellStyle name="40% - Accent6 2 2 4 5_OATT calc" xfId="28081" xr:uid="{00000000-0005-0000-0000-0000FA6D0000}"/>
    <cellStyle name="40% - Accent6 2 2 4 6" xfId="28082" xr:uid="{00000000-0005-0000-0000-0000FB6D0000}"/>
    <cellStyle name="40% - Accent6 2 2 4 7" xfId="28083" xr:uid="{00000000-0005-0000-0000-0000FC6D0000}"/>
    <cellStyle name="40% - Accent6 2 2 4 8" xfId="28084" xr:uid="{00000000-0005-0000-0000-0000FD6D0000}"/>
    <cellStyle name="40% - Accent6 2 2 4 9" xfId="28085" xr:uid="{00000000-0005-0000-0000-0000FE6D0000}"/>
    <cellStyle name="40% - Accent6 2 2 4_OATT calc" xfId="28086" xr:uid="{00000000-0005-0000-0000-0000FF6D0000}"/>
    <cellStyle name="40% - Accent6 2 2 5" xfId="28087" xr:uid="{00000000-0005-0000-0000-0000006E0000}"/>
    <cellStyle name="40% - Accent6 2 2 5 10" xfId="28088" xr:uid="{00000000-0005-0000-0000-0000016E0000}"/>
    <cellStyle name="40% - Accent6 2 2 5 11" xfId="28089" xr:uid="{00000000-0005-0000-0000-0000026E0000}"/>
    <cellStyle name="40% - Accent6 2 2 5 2" xfId="28090" xr:uid="{00000000-0005-0000-0000-0000036E0000}"/>
    <cellStyle name="40% - Accent6 2 2 5 2 2" xfId="28091" xr:uid="{00000000-0005-0000-0000-0000046E0000}"/>
    <cellStyle name="40% - Accent6 2 2 5 2 2 2" xfId="28092" xr:uid="{00000000-0005-0000-0000-0000056E0000}"/>
    <cellStyle name="40% - Accent6 2 2 5 2 2 3" xfId="28093" xr:uid="{00000000-0005-0000-0000-0000066E0000}"/>
    <cellStyle name="40% - Accent6 2 2 5 2 2_OATT calc" xfId="28094" xr:uid="{00000000-0005-0000-0000-0000076E0000}"/>
    <cellStyle name="40% - Accent6 2 2 5 2 3" xfId="28095" xr:uid="{00000000-0005-0000-0000-0000086E0000}"/>
    <cellStyle name="40% - Accent6 2 2 5 2 4" xfId="28096" xr:uid="{00000000-0005-0000-0000-0000096E0000}"/>
    <cellStyle name="40% - Accent6 2 2 5 2 5" xfId="28097" xr:uid="{00000000-0005-0000-0000-00000A6E0000}"/>
    <cellStyle name="40% - Accent6 2 2 5 2_OATT calc" xfId="28098" xr:uid="{00000000-0005-0000-0000-00000B6E0000}"/>
    <cellStyle name="40% - Accent6 2 2 5 3" xfId="28099" xr:uid="{00000000-0005-0000-0000-00000C6E0000}"/>
    <cellStyle name="40% - Accent6 2 2 5 3 2" xfId="28100" xr:uid="{00000000-0005-0000-0000-00000D6E0000}"/>
    <cellStyle name="40% - Accent6 2 2 5 3 2 2" xfId="28101" xr:uid="{00000000-0005-0000-0000-00000E6E0000}"/>
    <cellStyle name="40% - Accent6 2 2 5 3 2 3" xfId="28102" xr:uid="{00000000-0005-0000-0000-00000F6E0000}"/>
    <cellStyle name="40% - Accent6 2 2 5 3 2_OATT calc" xfId="28103" xr:uid="{00000000-0005-0000-0000-0000106E0000}"/>
    <cellStyle name="40% - Accent6 2 2 5 3 3" xfId="28104" xr:uid="{00000000-0005-0000-0000-0000116E0000}"/>
    <cellStyle name="40% - Accent6 2 2 5 3 4" xfId="28105" xr:uid="{00000000-0005-0000-0000-0000126E0000}"/>
    <cellStyle name="40% - Accent6 2 2 5 3_OATT calc" xfId="28106" xr:uid="{00000000-0005-0000-0000-0000136E0000}"/>
    <cellStyle name="40% - Accent6 2 2 5 4" xfId="28107" xr:uid="{00000000-0005-0000-0000-0000146E0000}"/>
    <cellStyle name="40% - Accent6 2 2 5 4 2" xfId="28108" xr:uid="{00000000-0005-0000-0000-0000156E0000}"/>
    <cellStyle name="40% - Accent6 2 2 5 4 3" xfId="28109" xr:uid="{00000000-0005-0000-0000-0000166E0000}"/>
    <cellStyle name="40% - Accent6 2 2 5 4_OATT calc" xfId="28110" xr:uid="{00000000-0005-0000-0000-0000176E0000}"/>
    <cellStyle name="40% - Accent6 2 2 5 5" xfId="28111" xr:uid="{00000000-0005-0000-0000-0000186E0000}"/>
    <cellStyle name="40% - Accent6 2 2 5 6" xfId="28112" xr:uid="{00000000-0005-0000-0000-0000196E0000}"/>
    <cellStyle name="40% - Accent6 2 2 5 7" xfId="28113" xr:uid="{00000000-0005-0000-0000-00001A6E0000}"/>
    <cellStyle name="40% - Accent6 2 2 5 8" xfId="28114" xr:uid="{00000000-0005-0000-0000-00001B6E0000}"/>
    <cellStyle name="40% - Accent6 2 2 5 9" xfId="28115" xr:uid="{00000000-0005-0000-0000-00001C6E0000}"/>
    <cellStyle name="40% - Accent6 2 2 5_OATT calc" xfId="28116" xr:uid="{00000000-0005-0000-0000-00001D6E0000}"/>
    <cellStyle name="40% - Accent6 2 2 6" xfId="28117" xr:uid="{00000000-0005-0000-0000-00001E6E0000}"/>
    <cellStyle name="40% - Accent6 2 2 6 2" xfId="28118" xr:uid="{00000000-0005-0000-0000-00001F6E0000}"/>
    <cellStyle name="40% - Accent6 2 2 6 2 2" xfId="28119" xr:uid="{00000000-0005-0000-0000-0000206E0000}"/>
    <cellStyle name="40% - Accent6 2 2 6 2 3" xfId="28120" xr:uid="{00000000-0005-0000-0000-0000216E0000}"/>
    <cellStyle name="40% - Accent6 2 2 6 2_OATT calc" xfId="28121" xr:uid="{00000000-0005-0000-0000-0000226E0000}"/>
    <cellStyle name="40% - Accent6 2 2 6 3" xfId="28122" xr:uid="{00000000-0005-0000-0000-0000236E0000}"/>
    <cellStyle name="40% - Accent6 2 2 6 4" xfId="28123" xr:uid="{00000000-0005-0000-0000-0000246E0000}"/>
    <cellStyle name="40% - Accent6 2 2 6 5" xfId="28124" xr:uid="{00000000-0005-0000-0000-0000256E0000}"/>
    <cellStyle name="40% - Accent6 2 2 6_OATT calc" xfId="28125" xr:uid="{00000000-0005-0000-0000-0000266E0000}"/>
    <cellStyle name="40% - Accent6 2 2 7" xfId="28126" xr:uid="{00000000-0005-0000-0000-0000276E0000}"/>
    <cellStyle name="40% - Accent6 2 2 7 2" xfId="28127" xr:uid="{00000000-0005-0000-0000-0000286E0000}"/>
    <cellStyle name="40% - Accent6 2 2 7 2 2" xfId="28128" xr:uid="{00000000-0005-0000-0000-0000296E0000}"/>
    <cellStyle name="40% - Accent6 2 2 7 2 3" xfId="28129" xr:uid="{00000000-0005-0000-0000-00002A6E0000}"/>
    <cellStyle name="40% - Accent6 2 2 7 2_OATT calc" xfId="28130" xr:uid="{00000000-0005-0000-0000-00002B6E0000}"/>
    <cellStyle name="40% - Accent6 2 2 7 3" xfId="28131" xr:uid="{00000000-0005-0000-0000-00002C6E0000}"/>
    <cellStyle name="40% - Accent6 2 2 7 4" xfId="28132" xr:uid="{00000000-0005-0000-0000-00002D6E0000}"/>
    <cellStyle name="40% - Accent6 2 2 7_OATT calc" xfId="28133" xr:uid="{00000000-0005-0000-0000-00002E6E0000}"/>
    <cellStyle name="40% - Accent6 2 2 8" xfId="28134" xr:uid="{00000000-0005-0000-0000-00002F6E0000}"/>
    <cellStyle name="40% - Accent6 2 2 8 2" xfId="28135" xr:uid="{00000000-0005-0000-0000-0000306E0000}"/>
    <cellStyle name="40% - Accent6 2 2 8 2 2" xfId="28136" xr:uid="{00000000-0005-0000-0000-0000316E0000}"/>
    <cellStyle name="40% - Accent6 2 2 8 2 3" xfId="28137" xr:uid="{00000000-0005-0000-0000-0000326E0000}"/>
    <cellStyle name="40% - Accent6 2 2 8 2_OATT calc" xfId="28138" xr:uid="{00000000-0005-0000-0000-0000336E0000}"/>
    <cellStyle name="40% - Accent6 2 2 8 3" xfId="28139" xr:uid="{00000000-0005-0000-0000-0000346E0000}"/>
    <cellStyle name="40% - Accent6 2 2 8 4" xfId="28140" xr:uid="{00000000-0005-0000-0000-0000356E0000}"/>
    <cellStyle name="40% - Accent6 2 2 8_OATT calc" xfId="28141" xr:uid="{00000000-0005-0000-0000-0000366E0000}"/>
    <cellStyle name="40% - Accent6 2 2 9" xfId="28142" xr:uid="{00000000-0005-0000-0000-0000376E0000}"/>
    <cellStyle name="40% - Accent6 2 2 9 2" xfId="28143" xr:uid="{00000000-0005-0000-0000-0000386E0000}"/>
    <cellStyle name="40% - Accent6 2 2 9 3" xfId="28144" xr:uid="{00000000-0005-0000-0000-0000396E0000}"/>
    <cellStyle name="40% - Accent6 2 2 9_OATT calc" xfId="28145" xr:uid="{00000000-0005-0000-0000-00003A6E0000}"/>
    <cellStyle name="40% - Accent6 2 2_OATT calc" xfId="28146" xr:uid="{00000000-0005-0000-0000-00003B6E0000}"/>
    <cellStyle name="40% - Accent6 2 3" xfId="28147" xr:uid="{00000000-0005-0000-0000-00003C6E0000}"/>
    <cellStyle name="40% - Accent6 2 3 2" xfId="28148" xr:uid="{00000000-0005-0000-0000-00003D6E0000}"/>
    <cellStyle name="40% - Accent6 2 3_OATT calc" xfId="28149" xr:uid="{00000000-0005-0000-0000-00003E6E0000}"/>
    <cellStyle name="40% - Accent6 2 4" xfId="28150" xr:uid="{00000000-0005-0000-0000-00003F6E0000}"/>
    <cellStyle name="40% - Accent6 2 4 10" xfId="28151" xr:uid="{00000000-0005-0000-0000-0000406E0000}"/>
    <cellStyle name="40% - Accent6 2 4 11" xfId="28152" xr:uid="{00000000-0005-0000-0000-0000416E0000}"/>
    <cellStyle name="40% - Accent6 2 4 12" xfId="28153" xr:uid="{00000000-0005-0000-0000-0000426E0000}"/>
    <cellStyle name="40% - Accent6 2 4 2" xfId="28154" xr:uid="{00000000-0005-0000-0000-0000436E0000}"/>
    <cellStyle name="40% - Accent6 2 4 2 10" xfId="28155" xr:uid="{00000000-0005-0000-0000-0000446E0000}"/>
    <cellStyle name="40% - Accent6 2 4 2 11" xfId="28156" xr:uid="{00000000-0005-0000-0000-0000456E0000}"/>
    <cellStyle name="40% - Accent6 2 4 2 2" xfId="28157" xr:uid="{00000000-0005-0000-0000-0000466E0000}"/>
    <cellStyle name="40% - Accent6 2 4 2 2 10" xfId="28158" xr:uid="{00000000-0005-0000-0000-0000476E0000}"/>
    <cellStyle name="40% - Accent6 2 4 2 2 11" xfId="28159" xr:uid="{00000000-0005-0000-0000-0000486E0000}"/>
    <cellStyle name="40% - Accent6 2 4 2 2 2" xfId="28160" xr:uid="{00000000-0005-0000-0000-0000496E0000}"/>
    <cellStyle name="40% - Accent6 2 4 2 2 2 2" xfId="28161" xr:uid="{00000000-0005-0000-0000-00004A6E0000}"/>
    <cellStyle name="40% - Accent6 2 4 2 2 2 2 2" xfId="28162" xr:uid="{00000000-0005-0000-0000-00004B6E0000}"/>
    <cellStyle name="40% - Accent6 2 4 2 2 2 2 3" xfId="28163" xr:uid="{00000000-0005-0000-0000-00004C6E0000}"/>
    <cellStyle name="40% - Accent6 2 4 2 2 2 2_OATT calc" xfId="28164" xr:uid="{00000000-0005-0000-0000-00004D6E0000}"/>
    <cellStyle name="40% - Accent6 2 4 2 2 2 3" xfId="28165" xr:uid="{00000000-0005-0000-0000-00004E6E0000}"/>
    <cellStyle name="40% - Accent6 2 4 2 2 2 4" xfId="28166" xr:uid="{00000000-0005-0000-0000-00004F6E0000}"/>
    <cellStyle name="40% - Accent6 2 4 2 2 2 5" xfId="28167" xr:uid="{00000000-0005-0000-0000-0000506E0000}"/>
    <cellStyle name="40% - Accent6 2 4 2 2 2_OATT calc" xfId="28168" xr:uid="{00000000-0005-0000-0000-0000516E0000}"/>
    <cellStyle name="40% - Accent6 2 4 2 2 3" xfId="28169" xr:uid="{00000000-0005-0000-0000-0000526E0000}"/>
    <cellStyle name="40% - Accent6 2 4 2 2 3 2" xfId="28170" xr:uid="{00000000-0005-0000-0000-0000536E0000}"/>
    <cellStyle name="40% - Accent6 2 4 2 2 3 2 2" xfId="28171" xr:uid="{00000000-0005-0000-0000-0000546E0000}"/>
    <cellStyle name="40% - Accent6 2 4 2 2 3 2 3" xfId="28172" xr:uid="{00000000-0005-0000-0000-0000556E0000}"/>
    <cellStyle name="40% - Accent6 2 4 2 2 3 2_OATT calc" xfId="28173" xr:uid="{00000000-0005-0000-0000-0000566E0000}"/>
    <cellStyle name="40% - Accent6 2 4 2 2 3 3" xfId="28174" xr:uid="{00000000-0005-0000-0000-0000576E0000}"/>
    <cellStyle name="40% - Accent6 2 4 2 2 3 4" xfId="28175" xr:uid="{00000000-0005-0000-0000-0000586E0000}"/>
    <cellStyle name="40% - Accent6 2 4 2 2 3_OATT calc" xfId="28176" xr:uid="{00000000-0005-0000-0000-0000596E0000}"/>
    <cellStyle name="40% - Accent6 2 4 2 2 4" xfId="28177" xr:uid="{00000000-0005-0000-0000-00005A6E0000}"/>
    <cellStyle name="40% - Accent6 2 4 2 2 4 2" xfId="28178" xr:uid="{00000000-0005-0000-0000-00005B6E0000}"/>
    <cellStyle name="40% - Accent6 2 4 2 2 4 3" xfId="28179" xr:uid="{00000000-0005-0000-0000-00005C6E0000}"/>
    <cellStyle name="40% - Accent6 2 4 2 2 4_OATT calc" xfId="28180" xr:uid="{00000000-0005-0000-0000-00005D6E0000}"/>
    <cellStyle name="40% - Accent6 2 4 2 2 5" xfId="28181" xr:uid="{00000000-0005-0000-0000-00005E6E0000}"/>
    <cellStyle name="40% - Accent6 2 4 2 2 6" xfId="28182" xr:uid="{00000000-0005-0000-0000-00005F6E0000}"/>
    <cellStyle name="40% - Accent6 2 4 2 2 7" xfId="28183" xr:uid="{00000000-0005-0000-0000-0000606E0000}"/>
    <cellStyle name="40% - Accent6 2 4 2 2 8" xfId="28184" xr:uid="{00000000-0005-0000-0000-0000616E0000}"/>
    <cellStyle name="40% - Accent6 2 4 2 2 9" xfId="28185" xr:uid="{00000000-0005-0000-0000-0000626E0000}"/>
    <cellStyle name="40% - Accent6 2 4 2 2_OATT calc" xfId="28186" xr:uid="{00000000-0005-0000-0000-0000636E0000}"/>
    <cellStyle name="40% - Accent6 2 4 2 3" xfId="28187" xr:uid="{00000000-0005-0000-0000-0000646E0000}"/>
    <cellStyle name="40% - Accent6 2 4 2 3 2" xfId="28188" xr:uid="{00000000-0005-0000-0000-0000656E0000}"/>
    <cellStyle name="40% - Accent6 2 4 2 3 2 2" xfId="28189" xr:uid="{00000000-0005-0000-0000-0000666E0000}"/>
    <cellStyle name="40% - Accent6 2 4 2 3 2 3" xfId="28190" xr:uid="{00000000-0005-0000-0000-0000676E0000}"/>
    <cellStyle name="40% - Accent6 2 4 2 3 2_OATT calc" xfId="28191" xr:uid="{00000000-0005-0000-0000-0000686E0000}"/>
    <cellStyle name="40% - Accent6 2 4 2 3 3" xfId="28192" xr:uid="{00000000-0005-0000-0000-0000696E0000}"/>
    <cellStyle name="40% - Accent6 2 4 2 3 4" xfId="28193" xr:uid="{00000000-0005-0000-0000-00006A6E0000}"/>
    <cellStyle name="40% - Accent6 2 4 2 3 5" xfId="28194" xr:uid="{00000000-0005-0000-0000-00006B6E0000}"/>
    <cellStyle name="40% - Accent6 2 4 2 3_OATT calc" xfId="28195" xr:uid="{00000000-0005-0000-0000-00006C6E0000}"/>
    <cellStyle name="40% - Accent6 2 4 2 4" xfId="28196" xr:uid="{00000000-0005-0000-0000-00006D6E0000}"/>
    <cellStyle name="40% - Accent6 2 4 2 4 2" xfId="28197" xr:uid="{00000000-0005-0000-0000-00006E6E0000}"/>
    <cellStyle name="40% - Accent6 2 4 2 4 2 2" xfId="28198" xr:uid="{00000000-0005-0000-0000-00006F6E0000}"/>
    <cellStyle name="40% - Accent6 2 4 2 4 2 3" xfId="28199" xr:uid="{00000000-0005-0000-0000-0000706E0000}"/>
    <cellStyle name="40% - Accent6 2 4 2 4 2_OATT calc" xfId="28200" xr:uid="{00000000-0005-0000-0000-0000716E0000}"/>
    <cellStyle name="40% - Accent6 2 4 2 4 3" xfId="28201" xr:uid="{00000000-0005-0000-0000-0000726E0000}"/>
    <cellStyle name="40% - Accent6 2 4 2 4 4" xfId="28202" xr:uid="{00000000-0005-0000-0000-0000736E0000}"/>
    <cellStyle name="40% - Accent6 2 4 2 4_OATT calc" xfId="28203" xr:uid="{00000000-0005-0000-0000-0000746E0000}"/>
    <cellStyle name="40% - Accent6 2 4 2 5" xfId="28204" xr:uid="{00000000-0005-0000-0000-0000756E0000}"/>
    <cellStyle name="40% - Accent6 2 4 2 5 2" xfId="28205" xr:uid="{00000000-0005-0000-0000-0000766E0000}"/>
    <cellStyle name="40% - Accent6 2 4 2 5 3" xfId="28206" xr:uid="{00000000-0005-0000-0000-0000776E0000}"/>
    <cellStyle name="40% - Accent6 2 4 2 5_OATT calc" xfId="28207" xr:uid="{00000000-0005-0000-0000-0000786E0000}"/>
    <cellStyle name="40% - Accent6 2 4 2 6" xfId="28208" xr:uid="{00000000-0005-0000-0000-0000796E0000}"/>
    <cellStyle name="40% - Accent6 2 4 2 7" xfId="28209" xr:uid="{00000000-0005-0000-0000-00007A6E0000}"/>
    <cellStyle name="40% - Accent6 2 4 2 8" xfId="28210" xr:uid="{00000000-0005-0000-0000-00007B6E0000}"/>
    <cellStyle name="40% - Accent6 2 4 2 9" xfId="28211" xr:uid="{00000000-0005-0000-0000-00007C6E0000}"/>
    <cellStyle name="40% - Accent6 2 4 2_OATT calc" xfId="28212" xr:uid="{00000000-0005-0000-0000-00007D6E0000}"/>
    <cellStyle name="40% - Accent6 2 4 3" xfId="28213" xr:uid="{00000000-0005-0000-0000-00007E6E0000}"/>
    <cellStyle name="40% - Accent6 2 4 3 10" xfId="28214" xr:uid="{00000000-0005-0000-0000-00007F6E0000}"/>
    <cellStyle name="40% - Accent6 2 4 3 11" xfId="28215" xr:uid="{00000000-0005-0000-0000-0000806E0000}"/>
    <cellStyle name="40% - Accent6 2 4 3 2" xfId="28216" xr:uid="{00000000-0005-0000-0000-0000816E0000}"/>
    <cellStyle name="40% - Accent6 2 4 3 2 2" xfId="28217" xr:uid="{00000000-0005-0000-0000-0000826E0000}"/>
    <cellStyle name="40% - Accent6 2 4 3 2 2 2" xfId="28218" xr:uid="{00000000-0005-0000-0000-0000836E0000}"/>
    <cellStyle name="40% - Accent6 2 4 3 2 2 3" xfId="28219" xr:uid="{00000000-0005-0000-0000-0000846E0000}"/>
    <cellStyle name="40% - Accent6 2 4 3 2 2_OATT calc" xfId="28220" xr:uid="{00000000-0005-0000-0000-0000856E0000}"/>
    <cellStyle name="40% - Accent6 2 4 3 2 3" xfId="28221" xr:uid="{00000000-0005-0000-0000-0000866E0000}"/>
    <cellStyle name="40% - Accent6 2 4 3 2 4" xfId="28222" xr:uid="{00000000-0005-0000-0000-0000876E0000}"/>
    <cellStyle name="40% - Accent6 2 4 3 2 5" xfId="28223" xr:uid="{00000000-0005-0000-0000-0000886E0000}"/>
    <cellStyle name="40% - Accent6 2 4 3 2_OATT calc" xfId="28224" xr:uid="{00000000-0005-0000-0000-0000896E0000}"/>
    <cellStyle name="40% - Accent6 2 4 3 3" xfId="28225" xr:uid="{00000000-0005-0000-0000-00008A6E0000}"/>
    <cellStyle name="40% - Accent6 2 4 3 3 2" xfId="28226" xr:uid="{00000000-0005-0000-0000-00008B6E0000}"/>
    <cellStyle name="40% - Accent6 2 4 3 3 2 2" xfId="28227" xr:uid="{00000000-0005-0000-0000-00008C6E0000}"/>
    <cellStyle name="40% - Accent6 2 4 3 3 2 3" xfId="28228" xr:uid="{00000000-0005-0000-0000-00008D6E0000}"/>
    <cellStyle name="40% - Accent6 2 4 3 3 2_OATT calc" xfId="28229" xr:uid="{00000000-0005-0000-0000-00008E6E0000}"/>
    <cellStyle name="40% - Accent6 2 4 3 3 3" xfId="28230" xr:uid="{00000000-0005-0000-0000-00008F6E0000}"/>
    <cellStyle name="40% - Accent6 2 4 3 3 4" xfId="28231" xr:uid="{00000000-0005-0000-0000-0000906E0000}"/>
    <cellStyle name="40% - Accent6 2 4 3 3_OATT calc" xfId="28232" xr:uid="{00000000-0005-0000-0000-0000916E0000}"/>
    <cellStyle name="40% - Accent6 2 4 3 4" xfId="28233" xr:uid="{00000000-0005-0000-0000-0000926E0000}"/>
    <cellStyle name="40% - Accent6 2 4 3 4 2" xfId="28234" xr:uid="{00000000-0005-0000-0000-0000936E0000}"/>
    <cellStyle name="40% - Accent6 2 4 3 4 3" xfId="28235" xr:uid="{00000000-0005-0000-0000-0000946E0000}"/>
    <cellStyle name="40% - Accent6 2 4 3 4_OATT calc" xfId="28236" xr:uid="{00000000-0005-0000-0000-0000956E0000}"/>
    <cellStyle name="40% - Accent6 2 4 3 5" xfId="28237" xr:uid="{00000000-0005-0000-0000-0000966E0000}"/>
    <cellStyle name="40% - Accent6 2 4 3 6" xfId="28238" xr:uid="{00000000-0005-0000-0000-0000976E0000}"/>
    <cellStyle name="40% - Accent6 2 4 3 7" xfId="28239" xr:uid="{00000000-0005-0000-0000-0000986E0000}"/>
    <cellStyle name="40% - Accent6 2 4 3 8" xfId="28240" xr:uid="{00000000-0005-0000-0000-0000996E0000}"/>
    <cellStyle name="40% - Accent6 2 4 3 9" xfId="28241" xr:uid="{00000000-0005-0000-0000-00009A6E0000}"/>
    <cellStyle name="40% - Accent6 2 4 3_OATT calc" xfId="28242" xr:uid="{00000000-0005-0000-0000-00009B6E0000}"/>
    <cellStyle name="40% - Accent6 2 4 4" xfId="28243" xr:uid="{00000000-0005-0000-0000-00009C6E0000}"/>
    <cellStyle name="40% - Accent6 2 4 4 2" xfId="28244" xr:uid="{00000000-0005-0000-0000-00009D6E0000}"/>
    <cellStyle name="40% - Accent6 2 4 4 2 2" xfId="28245" xr:uid="{00000000-0005-0000-0000-00009E6E0000}"/>
    <cellStyle name="40% - Accent6 2 4 4 2 3" xfId="28246" xr:uid="{00000000-0005-0000-0000-00009F6E0000}"/>
    <cellStyle name="40% - Accent6 2 4 4 2_OATT calc" xfId="28247" xr:uid="{00000000-0005-0000-0000-0000A06E0000}"/>
    <cellStyle name="40% - Accent6 2 4 4 3" xfId="28248" xr:uid="{00000000-0005-0000-0000-0000A16E0000}"/>
    <cellStyle name="40% - Accent6 2 4 4 4" xfId="28249" xr:uid="{00000000-0005-0000-0000-0000A26E0000}"/>
    <cellStyle name="40% - Accent6 2 4 4 5" xfId="28250" xr:uid="{00000000-0005-0000-0000-0000A36E0000}"/>
    <cellStyle name="40% - Accent6 2 4 4_OATT calc" xfId="28251" xr:uid="{00000000-0005-0000-0000-0000A46E0000}"/>
    <cellStyle name="40% - Accent6 2 4 5" xfId="28252" xr:uid="{00000000-0005-0000-0000-0000A56E0000}"/>
    <cellStyle name="40% - Accent6 2 4 5 2" xfId="28253" xr:uid="{00000000-0005-0000-0000-0000A66E0000}"/>
    <cellStyle name="40% - Accent6 2 4 5 2 2" xfId="28254" xr:uid="{00000000-0005-0000-0000-0000A76E0000}"/>
    <cellStyle name="40% - Accent6 2 4 5 2 3" xfId="28255" xr:uid="{00000000-0005-0000-0000-0000A86E0000}"/>
    <cellStyle name="40% - Accent6 2 4 5 2_OATT calc" xfId="28256" xr:uid="{00000000-0005-0000-0000-0000A96E0000}"/>
    <cellStyle name="40% - Accent6 2 4 5 3" xfId="28257" xr:uid="{00000000-0005-0000-0000-0000AA6E0000}"/>
    <cellStyle name="40% - Accent6 2 4 5 4" xfId="28258" xr:uid="{00000000-0005-0000-0000-0000AB6E0000}"/>
    <cellStyle name="40% - Accent6 2 4 5_OATT calc" xfId="28259" xr:uid="{00000000-0005-0000-0000-0000AC6E0000}"/>
    <cellStyle name="40% - Accent6 2 4 6" xfId="28260" xr:uid="{00000000-0005-0000-0000-0000AD6E0000}"/>
    <cellStyle name="40% - Accent6 2 4 6 2" xfId="28261" xr:uid="{00000000-0005-0000-0000-0000AE6E0000}"/>
    <cellStyle name="40% - Accent6 2 4 6 3" xfId="28262" xr:uid="{00000000-0005-0000-0000-0000AF6E0000}"/>
    <cellStyle name="40% - Accent6 2 4 6_OATT calc" xfId="28263" xr:uid="{00000000-0005-0000-0000-0000B06E0000}"/>
    <cellStyle name="40% - Accent6 2 4 7" xfId="28264" xr:uid="{00000000-0005-0000-0000-0000B16E0000}"/>
    <cellStyle name="40% - Accent6 2 4 8" xfId="28265" xr:uid="{00000000-0005-0000-0000-0000B26E0000}"/>
    <cellStyle name="40% - Accent6 2 4 9" xfId="28266" xr:uid="{00000000-0005-0000-0000-0000B36E0000}"/>
    <cellStyle name="40% - Accent6 2 4_OATT calc" xfId="28267" xr:uid="{00000000-0005-0000-0000-0000B46E0000}"/>
    <cellStyle name="40% - Accent6 2 5" xfId="28268" xr:uid="{00000000-0005-0000-0000-0000B56E0000}"/>
    <cellStyle name="40% - Accent6 2 5 2" xfId="28269" xr:uid="{00000000-0005-0000-0000-0000B66E0000}"/>
    <cellStyle name="40% - Accent6 2 5 2 2" xfId="28270" xr:uid="{00000000-0005-0000-0000-0000B76E0000}"/>
    <cellStyle name="40% - Accent6 2 5 2 3" xfId="28271" xr:uid="{00000000-0005-0000-0000-0000B86E0000}"/>
    <cellStyle name="40% - Accent6 2 5 2_OATT calc" xfId="28272" xr:uid="{00000000-0005-0000-0000-0000B96E0000}"/>
    <cellStyle name="40% - Accent6 2 5 3" xfId="28273" xr:uid="{00000000-0005-0000-0000-0000BA6E0000}"/>
    <cellStyle name="40% - Accent6 2 5 4" xfId="28274" xr:uid="{00000000-0005-0000-0000-0000BB6E0000}"/>
    <cellStyle name="40% - Accent6 2 5 5" xfId="28275" xr:uid="{00000000-0005-0000-0000-0000BC6E0000}"/>
    <cellStyle name="40% - Accent6 2 5_OATT calc" xfId="28276" xr:uid="{00000000-0005-0000-0000-0000BD6E0000}"/>
    <cellStyle name="40% - Accent6 2 6" xfId="28277" xr:uid="{00000000-0005-0000-0000-0000BE6E0000}"/>
    <cellStyle name="40% - Accent6 2 6 2" xfId="28278" xr:uid="{00000000-0005-0000-0000-0000BF6E0000}"/>
    <cellStyle name="40% - Accent6 2 6 2 2" xfId="28279" xr:uid="{00000000-0005-0000-0000-0000C06E0000}"/>
    <cellStyle name="40% - Accent6 2 6 2 3" xfId="28280" xr:uid="{00000000-0005-0000-0000-0000C16E0000}"/>
    <cellStyle name="40% - Accent6 2 6 2_OATT calc" xfId="28281" xr:uid="{00000000-0005-0000-0000-0000C26E0000}"/>
    <cellStyle name="40% - Accent6 2 6 3" xfId="28282" xr:uid="{00000000-0005-0000-0000-0000C36E0000}"/>
    <cellStyle name="40% - Accent6 2 6 4" xfId="28283" xr:uid="{00000000-0005-0000-0000-0000C46E0000}"/>
    <cellStyle name="40% - Accent6 2 6_OATT calc" xfId="28284" xr:uid="{00000000-0005-0000-0000-0000C56E0000}"/>
    <cellStyle name="40% - Accent6 2 7" xfId="28285" xr:uid="{00000000-0005-0000-0000-0000C66E0000}"/>
    <cellStyle name="40% - Accent6 2 7 2" xfId="28286" xr:uid="{00000000-0005-0000-0000-0000C76E0000}"/>
    <cellStyle name="40% - Accent6 2 7 3" xfId="28287" xr:uid="{00000000-0005-0000-0000-0000C86E0000}"/>
    <cellStyle name="40% - Accent6 2 7_OATT calc" xfId="28288" xr:uid="{00000000-0005-0000-0000-0000C96E0000}"/>
    <cellStyle name="40% - Accent6 2 8" xfId="28289" xr:uid="{00000000-0005-0000-0000-0000CA6E0000}"/>
    <cellStyle name="40% - Accent6 2 9" xfId="28290" xr:uid="{00000000-0005-0000-0000-0000CB6E0000}"/>
    <cellStyle name="40% - Accent6 2_OATT calc" xfId="28291" xr:uid="{00000000-0005-0000-0000-0000CC6E0000}"/>
    <cellStyle name="40% - Accent6 20" xfId="28292" xr:uid="{00000000-0005-0000-0000-0000CD6E0000}"/>
    <cellStyle name="40% - Accent6 3" xfId="28293" xr:uid="{00000000-0005-0000-0000-0000CE6E0000}"/>
    <cellStyle name="40% - Accent6 3 10" xfId="28294" xr:uid="{00000000-0005-0000-0000-0000CF6E0000}"/>
    <cellStyle name="40% - Accent6 3 11" xfId="28295" xr:uid="{00000000-0005-0000-0000-0000D06E0000}"/>
    <cellStyle name="40% - Accent6 3 12" xfId="28296" xr:uid="{00000000-0005-0000-0000-0000D16E0000}"/>
    <cellStyle name="40% - Accent6 3 13" xfId="28297" xr:uid="{00000000-0005-0000-0000-0000D26E0000}"/>
    <cellStyle name="40% - Accent6 3 14" xfId="28298" xr:uid="{00000000-0005-0000-0000-0000D36E0000}"/>
    <cellStyle name="40% - Accent6 3 15" xfId="28299" xr:uid="{00000000-0005-0000-0000-0000D46E0000}"/>
    <cellStyle name="40% - Accent6 3 16" xfId="28300" xr:uid="{00000000-0005-0000-0000-0000D56E0000}"/>
    <cellStyle name="40% - Accent6 3 17" xfId="55187" xr:uid="{00000000-0005-0000-0000-0000D66E0000}"/>
    <cellStyle name="40% - Accent6 3 18" xfId="55397" xr:uid="{00000000-0005-0000-0000-0000D76E0000}"/>
    <cellStyle name="40% - Accent6 3 2" xfId="28301" xr:uid="{00000000-0005-0000-0000-0000D86E0000}"/>
    <cellStyle name="40% - Accent6 3 2 10" xfId="28302" xr:uid="{00000000-0005-0000-0000-0000D96E0000}"/>
    <cellStyle name="40% - Accent6 3 2 11" xfId="28303" xr:uid="{00000000-0005-0000-0000-0000DA6E0000}"/>
    <cellStyle name="40% - Accent6 3 2 12" xfId="28304" xr:uid="{00000000-0005-0000-0000-0000DB6E0000}"/>
    <cellStyle name="40% - Accent6 3 2 13" xfId="28305" xr:uid="{00000000-0005-0000-0000-0000DC6E0000}"/>
    <cellStyle name="40% - Accent6 3 2 14" xfId="28306" xr:uid="{00000000-0005-0000-0000-0000DD6E0000}"/>
    <cellStyle name="40% - Accent6 3 2 2" xfId="28307" xr:uid="{00000000-0005-0000-0000-0000DE6E0000}"/>
    <cellStyle name="40% - Accent6 3 2 2 10" xfId="28308" xr:uid="{00000000-0005-0000-0000-0000DF6E0000}"/>
    <cellStyle name="40% - Accent6 3 2 2 11" xfId="28309" xr:uid="{00000000-0005-0000-0000-0000E06E0000}"/>
    <cellStyle name="40% - Accent6 3 2 2 12" xfId="28310" xr:uid="{00000000-0005-0000-0000-0000E16E0000}"/>
    <cellStyle name="40% - Accent6 3 2 2 2" xfId="28311" xr:uid="{00000000-0005-0000-0000-0000E26E0000}"/>
    <cellStyle name="40% - Accent6 3 2 2 2 10" xfId="28312" xr:uid="{00000000-0005-0000-0000-0000E36E0000}"/>
    <cellStyle name="40% - Accent6 3 2 2 2 11" xfId="28313" xr:uid="{00000000-0005-0000-0000-0000E46E0000}"/>
    <cellStyle name="40% - Accent6 3 2 2 2 2" xfId="28314" xr:uid="{00000000-0005-0000-0000-0000E56E0000}"/>
    <cellStyle name="40% - Accent6 3 2 2 2 2 10" xfId="28315" xr:uid="{00000000-0005-0000-0000-0000E66E0000}"/>
    <cellStyle name="40% - Accent6 3 2 2 2 2 11" xfId="28316" xr:uid="{00000000-0005-0000-0000-0000E76E0000}"/>
    <cellStyle name="40% - Accent6 3 2 2 2 2 2" xfId="28317" xr:uid="{00000000-0005-0000-0000-0000E86E0000}"/>
    <cellStyle name="40% - Accent6 3 2 2 2 2 2 2" xfId="28318" xr:uid="{00000000-0005-0000-0000-0000E96E0000}"/>
    <cellStyle name="40% - Accent6 3 2 2 2 2 2 2 2" xfId="28319" xr:uid="{00000000-0005-0000-0000-0000EA6E0000}"/>
    <cellStyle name="40% - Accent6 3 2 2 2 2 2 2 3" xfId="28320" xr:uid="{00000000-0005-0000-0000-0000EB6E0000}"/>
    <cellStyle name="40% - Accent6 3 2 2 2 2 2 2_OATT calc" xfId="28321" xr:uid="{00000000-0005-0000-0000-0000EC6E0000}"/>
    <cellStyle name="40% - Accent6 3 2 2 2 2 2 3" xfId="28322" xr:uid="{00000000-0005-0000-0000-0000ED6E0000}"/>
    <cellStyle name="40% - Accent6 3 2 2 2 2 2 4" xfId="28323" xr:uid="{00000000-0005-0000-0000-0000EE6E0000}"/>
    <cellStyle name="40% - Accent6 3 2 2 2 2 2 5" xfId="28324" xr:uid="{00000000-0005-0000-0000-0000EF6E0000}"/>
    <cellStyle name="40% - Accent6 3 2 2 2 2 2_OATT calc" xfId="28325" xr:uid="{00000000-0005-0000-0000-0000F06E0000}"/>
    <cellStyle name="40% - Accent6 3 2 2 2 2 3" xfId="28326" xr:uid="{00000000-0005-0000-0000-0000F16E0000}"/>
    <cellStyle name="40% - Accent6 3 2 2 2 2 3 2" xfId="28327" xr:uid="{00000000-0005-0000-0000-0000F26E0000}"/>
    <cellStyle name="40% - Accent6 3 2 2 2 2 3 2 2" xfId="28328" xr:uid="{00000000-0005-0000-0000-0000F36E0000}"/>
    <cellStyle name="40% - Accent6 3 2 2 2 2 3 2 3" xfId="28329" xr:uid="{00000000-0005-0000-0000-0000F46E0000}"/>
    <cellStyle name="40% - Accent6 3 2 2 2 2 3 2_OATT calc" xfId="28330" xr:uid="{00000000-0005-0000-0000-0000F56E0000}"/>
    <cellStyle name="40% - Accent6 3 2 2 2 2 3 3" xfId="28331" xr:uid="{00000000-0005-0000-0000-0000F66E0000}"/>
    <cellStyle name="40% - Accent6 3 2 2 2 2 3 4" xfId="28332" xr:uid="{00000000-0005-0000-0000-0000F76E0000}"/>
    <cellStyle name="40% - Accent6 3 2 2 2 2 3_OATT calc" xfId="28333" xr:uid="{00000000-0005-0000-0000-0000F86E0000}"/>
    <cellStyle name="40% - Accent6 3 2 2 2 2 4" xfId="28334" xr:uid="{00000000-0005-0000-0000-0000F96E0000}"/>
    <cellStyle name="40% - Accent6 3 2 2 2 2 4 2" xfId="28335" xr:uid="{00000000-0005-0000-0000-0000FA6E0000}"/>
    <cellStyle name="40% - Accent6 3 2 2 2 2 4 3" xfId="28336" xr:uid="{00000000-0005-0000-0000-0000FB6E0000}"/>
    <cellStyle name="40% - Accent6 3 2 2 2 2 4_OATT calc" xfId="28337" xr:uid="{00000000-0005-0000-0000-0000FC6E0000}"/>
    <cellStyle name="40% - Accent6 3 2 2 2 2 5" xfId="28338" xr:uid="{00000000-0005-0000-0000-0000FD6E0000}"/>
    <cellStyle name="40% - Accent6 3 2 2 2 2 6" xfId="28339" xr:uid="{00000000-0005-0000-0000-0000FE6E0000}"/>
    <cellStyle name="40% - Accent6 3 2 2 2 2 7" xfId="28340" xr:uid="{00000000-0005-0000-0000-0000FF6E0000}"/>
    <cellStyle name="40% - Accent6 3 2 2 2 2 8" xfId="28341" xr:uid="{00000000-0005-0000-0000-0000006F0000}"/>
    <cellStyle name="40% - Accent6 3 2 2 2 2 9" xfId="28342" xr:uid="{00000000-0005-0000-0000-0000016F0000}"/>
    <cellStyle name="40% - Accent6 3 2 2 2 2_OATT calc" xfId="28343" xr:uid="{00000000-0005-0000-0000-0000026F0000}"/>
    <cellStyle name="40% - Accent6 3 2 2 2 3" xfId="28344" xr:uid="{00000000-0005-0000-0000-0000036F0000}"/>
    <cellStyle name="40% - Accent6 3 2 2 2 3 2" xfId="28345" xr:uid="{00000000-0005-0000-0000-0000046F0000}"/>
    <cellStyle name="40% - Accent6 3 2 2 2 3 2 2" xfId="28346" xr:uid="{00000000-0005-0000-0000-0000056F0000}"/>
    <cellStyle name="40% - Accent6 3 2 2 2 3 2 3" xfId="28347" xr:uid="{00000000-0005-0000-0000-0000066F0000}"/>
    <cellStyle name="40% - Accent6 3 2 2 2 3 2_OATT calc" xfId="28348" xr:uid="{00000000-0005-0000-0000-0000076F0000}"/>
    <cellStyle name="40% - Accent6 3 2 2 2 3 3" xfId="28349" xr:uid="{00000000-0005-0000-0000-0000086F0000}"/>
    <cellStyle name="40% - Accent6 3 2 2 2 3 4" xfId="28350" xr:uid="{00000000-0005-0000-0000-0000096F0000}"/>
    <cellStyle name="40% - Accent6 3 2 2 2 3 5" xfId="28351" xr:uid="{00000000-0005-0000-0000-00000A6F0000}"/>
    <cellStyle name="40% - Accent6 3 2 2 2 3_OATT calc" xfId="28352" xr:uid="{00000000-0005-0000-0000-00000B6F0000}"/>
    <cellStyle name="40% - Accent6 3 2 2 2 4" xfId="28353" xr:uid="{00000000-0005-0000-0000-00000C6F0000}"/>
    <cellStyle name="40% - Accent6 3 2 2 2 4 2" xfId="28354" xr:uid="{00000000-0005-0000-0000-00000D6F0000}"/>
    <cellStyle name="40% - Accent6 3 2 2 2 4 2 2" xfId="28355" xr:uid="{00000000-0005-0000-0000-00000E6F0000}"/>
    <cellStyle name="40% - Accent6 3 2 2 2 4 2 3" xfId="28356" xr:uid="{00000000-0005-0000-0000-00000F6F0000}"/>
    <cellStyle name="40% - Accent6 3 2 2 2 4 2_OATT calc" xfId="28357" xr:uid="{00000000-0005-0000-0000-0000106F0000}"/>
    <cellStyle name="40% - Accent6 3 2 2 2 4 3" xfId="28358" xr:uid="{00000000-0005-0000-0000-0000116F0000}"/>
    <cellStyle name="40% - Accent6 3 2 2 2 4 4" xfId="28359" xr:uid="{00000000-0005-0000-0000-0000126F0000}"/>
    <cellStyle name="40% - Accent6 3 2 2 2 4_OATT calc" xfId="28360" xr:uid="{00000000-0005-0000-0000-0000136F0000}"/>
    <cellStyle name="40% - Accent6 3 2 2 2 5" xfId="28361" xr:uid="{00000000-0005-0000-0000-0000146F0000}"/>
    <cellStyle name="40% - Accent6 3 2 2 2 5 2" xfId="28362" xr:uid="{00000000-0005-0000-0000-0000156F0000}"/>
    <cellStyle name="40% - Accent6 3 2 2 2 5 3" xfId="28363" xr:uid="{00000000-0005-0000-0000-0000166F0000}"/>
    <cellStyle name="40% - Accent6 3 2 2 2 5_OATT calc" xfId="28364" xr:uid="{00000000-0005-0000-0000-0000176F0000}"/>
    <cellStyle name="40% - Accent6 3 2 2 2 6" xfId="28365" xr:uid="{00000000-0005-0000-0000-0000186F0000}"/>
    <cellStyle name="40% - Accent6 3 2 2 2 7" xfId="28366" xr:uid="{00000000-0005-0000-0000-0000196F0000}"/>
    <cellStyle name="40% - Accent6 3 2 2 2 8" xfId="28367" xr:uid="{00000000-0005-0000-0000-00001A6F0000}"/>
    <cellStyle name="40% - Accent6 3 2 2 2 9" xfId="28368" xr:uid="{00000000-0005-0000-0000-00001B6F0000}"/>
    <cellStyle name="40% - Accent6 3 2 2 2_OATT calc" xfId="28369" xr:uid="{00000000-0005-0000-0000-00001C6F0000}"/>
    <cellStyle name="40% - Accent6 3 2 2 3" xfId="28370" xr:uid="{00000000-0005-0000-0000-00001D6F0000}"/>
    <cellStyle name="40% - Accent6 3 2 2 3 10" xfId="28371" xr:uid="{00000000-0005-0000-0000-00001E6F0000}"/>
    <cellStyle name="40% - Accent6 3 2 2 3 11" xfId="28372" xr:uid="{00000000-0005-0000-0000-00001F6F0000}"/>
    <cellStyle name="40% - Accent6 3 2 2 3 2" xfId="28373" xr:uid="{00000000-0005-0000-0000-0000206F0000}"/>
    <cellStyle name="40% - Accent6 3 2 2 3 2 2" xfId="28374" xr:uid="{00000000-0005-0000-0000-0000216F0000}"/>
    <cellStyle name="40% - Accent6 3 2 2 3 2 2 2" xfId="28375" xr:uid="{00000000-0005-0000-0000-0000226F0000}"/>
    <cellStyle name="40% - Accent6 3 2 2 3 2 2 3" xfId="28376" xr:uid="{00000000-0005-0000-0000-0000236F0000}"/>
    <cellStyle name="40% - Accent6 3 2 2 3 2 2_OATT calc" xfId="28377" xr:uid="{00000000-0005-0000-0000-0000246F0000}"/>
    <cellStyle name="40% - Accent6 3 2 2 3 2 3" xfId="28378" xr:uid="{00000000-0005-0000-0000-0000256F0000}"/>
    <cellStyle name="40% - Accent6 3 2 2 3 2 4" xfId="28379" xr:uid="{00000000-0005-0000-0000-0000266F0000}"/>
    <cellStyle name="40% - Accent6 3 2 2 3 2 5" xfId="28380" xr:uid="{00000000-0005-0000-0000-0000276F0000}"/>
    <cellStyle name="40% - Accent6 3 2 2 3 2_OATT calc" xfId="28381" xr:uid="{00000000-0005-0000-0000-0000286F0000}"/>
    <cellStyle name="40% - Accent6 3 2 2 3 3" xfId="28382" xr:uid="{00000000-0005-0000-0000-0000296F0000}"/>
    <cellStyle name="40% - Accent6 3 2 2 3 3 2" xfId="28383" xr:uid="{00000000-0005-0000-0000-00002A6F0000}"/>
    <cellStyle name="40% - Accent6 3 2 2 3 3 2 2" xfId="28384" xr:uid="{00000000-0005-0000-0000-00002B6F0000}"/>
    <cellStyle name="40% - Accent6 3 2 2 3 3 2 3" xfId="28385" xr:uid="{00000000-0005-0000-0000-00002C6F0000}"/>
    <cellStyle name="40% - Accent6 3 2 2 3 3 2_OATT calc" xfId="28386" xr:uid="{00000000-0005-0000-0000-00002D6F0000}"/>
    <cellStyle name="40% - Accent6 3 2 2 3 3 3" xfId="28387" xr:uid="{00000000-0005-0000-0000-00002E6F0000}"/>
    <cellStyle name="40% - Accent6 3 2 2 3 3 4" xfId="28388" xr:uid="{00000000-0005-0000-0000-00002F6F0000}"/>
    <cellStyle name="40% - Accent6 3 2 2 3 3_OATT calc" xfId="28389" xr:uid="{00000000-0005-0000-0000-0000306F0000}"/>
    <cellStyle name="40% - Accent6 3 2 2 3 4" xfId="28390" xr:uid="{00000000-0005-0000-0000-0000316F0000}"/>
    <cellStyle name="40% - Accent6 3 2 2 3 4 2" xfId="28391" xr:uid="{00000000-0005-0000-0000-0000326F0000}"/>
    <cellStyle name="40% - Accent6 3 2 2 3 4 3" xfId="28392" xr:uid="{00000000-0005-0000-0000-0000336F0000}"/>
    <cellStyle name="40% - Accent6 3 2 2 3 4_OATT calc" xfId="28393" xr:uid="{00000000-0005-0000-0000-0000346F0000}"/>
    <cellStyle name="40% - Accent6 3 2 2 3 5" xfId="28394" xr:uid="{00000000-0005-0000-0000-0000356F0000}"/>
    <cellStyle name="40% - Accent6 3 2 2 3 6" xfId="28395" xr:uid="{00000000-0005-0000-0000-0000366F0000}"/>
    <cellStyle name="40% - Accent6 3 2 2 3 7" xfId="28396" xr:uid="{00000000-0005-0000-0000-0000376F0000}"/>
    <cellStyle name="40% - Accent6 3 2 2 3 8" xfId="28397" xr:uid="{00000000-0005-0000-0000-0000386F0000}"/>
    <cellStyle name="40% - Accent6 3 2 2 3 9" xfId="28398" xr:uid="{00000000-0005-0000-0000-0000396F0000}"/>
    <cellStyle name="40% - Accent6 3 2 2 3_OATT calc" xfId="28399" xr:uid="{00000000-0005-0000-0000-00003A6F0000}"/>
    <cellStyle name="40% - Accent6 3 2 2 4" xfId="28400" xr:uid="{00000000-0005-0000-0000-00003B6F0000}"/>
    <cellStyle name="40% - Accent6 3 2 2 4 2" xfId="28401" xr:uid="{00000000-0005-0000-0000-00003C6F0000}"/>
    <cellStyle name="40% - Accent6 3 2 2 4 2 2" xfId="28402" xr:uid="{00000000-0005-0000-0000-00003D6F0000}"/>
    <cellStyle name="40% - Accent6 3 2 2 4 2 3" xfId="28403" xr:uid="{00000000-0005-0000-0000-00003E6F0000}"/>
    <cellStyle name="40% - Accent6 3 2 2 4 2_OATT calc" xfId="28404" xr:uid="{00000000-0005-0000-0000-00003F6F0000}"/>
    <cellStyle name="40% - Accent6 3 2 2 4 3" xfId="28405" xr:uid="{00000000-0005-0000-0000-0000406F0000}"/>
    <cellStyle name="40% - Accent6 3 2 2 4 4" xfId="28406" xr:uid="{00000000-0005-0000-0000-0000416F0000}"/>
    <cellStyle name="40% - Accent6 3 2 2 4 5" xfId="28407" xr:uid="{00000000-0005-0000-0000-0000426F0000}"/>
    <cellStyle name="40% - Accent6 3 2 2 4_OATT calc" xfId="28408" xr:uid="{00000000-0005-0000-0000-0000436F0000}"/>
    <cellStyle name="40% - Accent6 3 2 2 5" xfId="28409" xr:uid="{00000000-0005-0000-0000-0000446F0000}"/>
    <cellStyle name="40% - Accent6 3 2 2 5 2" xfId="28410" xr:uid="{00000000-0005-0000-0000-0000456F0000}"/>
    <cellStyle name="40% - Accent6 3 2 2 5 2 2" xfId="28411" xr:uid="{00000000-0005-0000-0000-0000466F0000}"/>
    <cellStyle name="40% - Accent6 3 2 2 5 2 3" xfId="28412" xr:uid="{00000000-0005-0000-0000-0000476F0000}"/>
    <cellStyle name="40% - Accent6 3 2 2 5 2_OATT calc" xfId="28413" xr:uid="{00000000-0005-0000-0000-0000486F0000}"/>
    <cellStyle name="40% - Accent6 3 2 2 5 3" xfId="28414" xr:uid="{00000000-0005-0000-0000-0000496F0000}"/>
    <cellStyle name="40% - Accent6 3 2 2 5 4" xfId="28415" xr:uid="{00000000-0005-0000-0000-00004A6F0000}"/>
    <cellStyle name="40% - Accent6 3 2 2 5_OATT calc" xfId="28416" xr:uid="{00000000-0005-0000-0000-00004B6F0000}"/>
    <cellStyle name="40% - Accent6 3 2 2 6" xfId="28417" xr:uid="{00000000-0005-0000-0000-00004C6F0000}"/>
    <cellStyle name="40% - Accent6 3 2 2 6 2" xfId="28418" xr:uid="{00000000-0005-0000-0000-00004D6F0000}"/>
    <cellStyle name="40% - Accent6 3 2 2 6 3" xfId="28419" xr:uid="{00000000-0005-0000-0000-00004E6F0000}"/>
    <cellStyle name="40% - Accent6 3 2 2 6_OATT calc" xfId="28420" xr:uid="{00000000-0005-0000-0000-00004F6F0000}"/>
    <cellStyle name="40% - Accent6 3 2 2 7" xfId="28421" xr:uid="{00000000-0005-0000-0000-0000506F0000}"/>
    <cellStyle name="40% - Accent6 3 2 2 8" xfId="28422" xr:uid="{00000000-0005-0000-0000-0000516F0000}"/>
    <cellStyle name="40% - Accent6 3 2 2 9" xfId="28423" xr:uid="{00000000-0005-0000-0000-0000526F0000}"/>
    <cellStyle name="40% - Accent6 3 2 2_OATT calc" xfId="28424" xr:uid="{00000000-0005-0000-0000-0000536F0000}"/>
    <cellStyle name="40% - Accent6 3 2 3" xfId="28425" xr:uid="{00000000-0005-0000-0000-0000546F0000}"/>
    <cellStyle name="40% - Accent6 3 2 3 10" xfId="28426" xr:uid="{00000000-0005-0000-0000-0000556F0000}"/>
    <cellStyle name="40% - Accent6 3 2 3 11" xfId="28427" xr:uid="{00000000-0005-0000-0000-0000566F0000}"/>
    <cellStyle name="40% - Accent6 3 2 3 12" xfId="28428" xr:uid="{00000000-0005-0000-0000-0000576F0000}"/>
    <cellStyle name="40% - Accent6 3 2 3 2" xfId="28429" xr:uid="{00000000-0005-0000-0000-0000586F0000}"/>
    <cellStyle name="40% - Accent6 3 2 3 2 10" xfId="28430" xr:uid="{00000000-0005-0000-0000-0000596F0000}"/>
    <cellStyle name="40% - Accent6 3 2 3 2 11" xfId="28431" xr:uid="{00000000-0005-0000-0000-00005A6F0000}"/>
    <cellStyle name="40% - Accent6 3 2 3 2 2" xfId="28432" xr:uid="{00000000-0005-0000-0000-00005B6F0000}"/>
    <cellStyle name="40% - Accent6 3 2 3 2 2 10" xfId="28433" xr:uid="{00000000-0005-0000-0000-00005C6F0000}"/>
    <cellStyle name="40% - Accent6 3 2 3 2 2 11" xfId="28434" xr:uid="{00000000-0005-0000-0000-00005D6F0000}"/>
    <cellStyle name="40% - Accent6 3 2 3 2 2 2" xfId="28435" xr:uid="{00000000-0005-0000-0000-00005E6F0000}"/>
    <cellStyle name="40% - Accent6 3 2 3 2 2 2 2" xfId="28436" xr:uid="{00000000-0005-0000-0000-00005F6F0000}"/>
    <cellStyle name="40% - Accent6 3 2 3 2 2 2 2 2" xfId="28437" xr:uid="{00000000-0005-0000-0000-0000606F0000}"/>
    <cellStyle name="40% - Accent6 3 2 3 2 2 2 2 3" xfId="28438" xr:uid="{00000000-0005-0000-0000-0000616F0000}"/>
    <cellStyle name="40% - Accent6 3 2 3 2 2 2 2_OATT calc" xfId="28439" xr:uid="{00000000-0005-0000-0000-0000626F0000}"/>
    <cellStyle name="40% - Accent6 3 2 3 2 2 2 3" xfId="28440" xr:uid="{00000000-0005-0000-0000-0000636F0000}"/>
    <cellStyle name="40% - Accent6 3 2 3 2 2 2 4" xfId="28441" xr:uid="{00000000-0005-0000-0000-0000646F0000}"/>
    <cellStyle name="40% - Accent6 3 2 3 2 2 2 5" xfId="28442" xr:uid="{00000000-0005-0000-0000-0000656F0000}"/>
    <cellStyle name="40% - Accent6 3 2 3 2 2 2_OATT calc" xfId="28443" xr:uid="{00000000-0005-0000-0000-0000666F0000}"/>
    <cellStyle name="40% - Accent6 3 2 3 2 2 3" xfId="28444" xr:uid="{00000000-0005-0000-0000-0000676F0000}"/>
    <cellStyle name="40% - Accent6 3 2 3 2 2 3 2" xfId="28445" xr:uid="{00000000-0005-0000-0000-0000686F0000}"/>
    <cellStyle name="40% - Accent6 3 2 3 2 2 3 2 2" xfId="28446" xr:uid="{00000000-0005-0000-0000-0000696F0000}"/>
    <cellStyle name="40% - Accent6 3 2 3 2 2 3 2 3" xfId="28447" xr:uid="{00000000-0005-0000-0000-00006A6F0000}"/>
    <cellStyle name="40% - Accent6 3 2 3 2 2 3 2_OATT calc" xfId="28448" xr:uid="{00000000-0005-0000-0000-00006B6F0000}"/>
    <cellStyle name="40% - Accent6 3 2 3 2 2 3 3" xfId="28449" xr:uid="{00000000-0005-0000-0000-00006C6F0000}"/>
    <cellStyle name="40% - Accent6 3 2 3 2 2 3 4" xfId="28450" xr:uid="{00000000-0005-0000-0000-00006D6F0000}"/>
    <cellStyle name="40% - Accent6 3 2 3 2 2 3_OATT calc" xfId="28451" xr:uid="{00000000-0005-0000-0000-00006E6F0000}"/>
    <cellStyle name="40% - Accent6 3 2 3 2 2 4" xfId="28452" xr:uid="{00000000-0005-0000-0000-00006F6F0000}"/>
    <cellStyle name="40% - Accent6 3 2 3 2 2 4 2" xfId="28453" xr:uid="{00000000-0005-0000-0000-0000706F0000}"/>
    <cellStyle name="40% - Accent6 3 2 3 2 2 4 3" xfId="28454" xr:uid="{00000000-0005-0000-0000-0000716F0000}"/>
    <cellStyle name="40% - Accent6 3 2 3 2 2 4_OATT calc" xfId="28455" xr:uid="{00000000-0005-0000-0000-0000726F0000}"/>
    <cellStyle name="40% - Accent6 3 2 3 2 2 5" xfId="28456" xr:uid="{00000000-0005-0000-0000-0000736F0000}"/>
    <cellStyle name="40% - Accent6 3 2 3 2 2 6" xfId="28457" xr:uid="{00000000-0005-0000-0000-0000746F0000}"/>
    <cellStyle name="40% - Accent6 3 2 3 2 2 7" xfId="28458" xr:uid="{00000000-0005-0000-0000-0000756F0000}"/>
    <cellStyle name="40% - Accent6 3 2 3 2 2 8" xfId="28459" xr:uid="{00000000-0005-0000-0000-0000766F0000}"/>
    <cellStyle name="40% - Accent6 3 2 3 2 2 9" xfId="28460" xr:uid="{00000000-0005-0000-0000-0000776F0000}"/>
    <cellStyle name="40% - Accent6 3 2 3 2 2_OATT calc" xfId="28461" xr:uid="{00000000-0005-0000-0000-0000786F0000}"/>
    <cellStyle name="40% - Accent6 3 2 3 2 3" xfId="28462" xr:uid="{00000000-0005-0000-0000-0000796F0000}"/>
    <cellStyle name="40% - Accent6 3 2 3 2 3 2" xfId="28463" xr:uid="{00000000-0005-0000-0000-00007A6F0000}"/>
    <cellStyle name="40% - Accent6 3 2 3 2 3 2 2" xfId="28464" xr:uid="{00000000-0005-0000-0000-00007B6F0000}"/>
    <cellStyle name="40% - Accent6 3 2 3 2 3 2 3" xfId="28465" xr:uid="{00000000-0005-0000-0000-00007C6F0000}"/>
    <cellStyle name="40% - Accent6 3 2 3 2 3 2_OATT calc" xfId="28466" xr:uid="{00000000-0005-0000-0000-00007D6F0000}"/>
    <cellStyle name="40% - Accent6 3 2 3 2 3 3" xfId="28467" xr:uid="{00000000-0005-0000-0000-00007E6F0000}"/>
    <cellStyle name="40% - Accent6 3 2 3 2 3 4" xfId="28468" xr:uid="{00000000-0005-0000-0000-00007F6F0000}"/>
    <cellStyle name="40% - Accent6 3 2 3 2 3 5" xfId="28469" xr:uid="{00000000-0005-0000-0000-0000806F0000}"/>
    <cellStyle name="40% - Accent6 3 2 3 2 3_OATT calc" xfId="28470" xr:uid="{00000000-0005-0000-0000-0000816F0000}"/>
    <cellStyle name="40% - Accent6 3 2 3 2 4" xfId="28471" xr:uid="{00000000-0005-0000-0000-0000826F0000}"/>
    <cellStyle name="40% - Accent6 3 2 3 2 4 2" xfId="28472" xr:uid="{00000000-0005-0000-0000-0000836F0000}"/>
    <cellStyle name="40% - Accent6 3 2 3 2 4 2 2" xfId="28473" xr:uid="{00000000-0005-0000-0000-0000846F0000}"/>
    <cellStyle name="40% - Accent6 3 2 3 2 4 2 3" xfId="28474" xr:uid="{00000000-0005-0000-0000-0000856F0000}"/>
    <cellStyle name="40% - Accent6 3 2 3 2 4 2_OATT calc" xfId="28475" xr:uid="{00000000-0005-0000-0000-0000866F0000}"/>
    <cellStyle name="40% - Accent6 3 2 3 2 4 3" xfId="28476" xr:uid="{00000000-0005-0000-0000-0000876F0000}"/>
    <cellStyle name="40% - Accent6 3 2 3 2 4 4" xfId="28477" xr:uid="{00000000-0005-0000-0000-0000886F0000}"/>
    <cellStyle name="40% - Accent6 3 2 3 2 4_OATT calc" xfId="28478" xr:uid="{00000000-0005-0000-0000-0000896F0000}"/>
    <cellStyle name="40% - Accent6 3 2 3 2 5" xfId="28479" xr:uid="{00000000-0005-0000-0000-00008A6F0000}"/>
    <cellStyle name="40% - Accent6 3 2 3 2 5 2" xfId="28480" xr:uid="{00000000-0005-0000-0000-00008B6F0000}"/>
    <cellStyle name="40% - Accent6 3 2 3 2 5 3" xfId="28481" xr:uid="{00000000-0005-0000-0000-00008C6F0000}"/>
    <cellStyle name="40% - Accent6 3 2 3 2 5_OATT calc" xfId="28482" xr:uid="{00000000-0005-0000-0000-00008D6F0000}"/>
    <cellStyle name="40% - Accent6 3 2 3 2 6" xfId="28483" xr:uid="{00000000-0005-0000-0000-00008E6F0000}"/>
    <cellStyle name="40% - Accent6 3 2 3 2 7" xfId="28484" xr:uid="{00000000-0005-0000-0000-00008F6F0000}"/>
    <cellStyle name="40% - Accent6 3 2 3 2 8" xfId="28485" xr:uid="{00000000-0005-0000-0000-0000906F0000}"/>
    <cellStyle name="40% - Accent6 3 2 3 2 9" xfId="28486" xr:uid="{00000000-0005-0000-0000-0000916F0000}"/>
    <cellStyle name="40% - Accent6 3 2 3 2_OATT calc" xfId="28487" xr:uid="{00000000-0005-0000-0000-0000926F0000}"/>
    <cellStyle name="40% - Accent6 3 2 3 3" xfId="28488" xr:uid="{00000000-0005-0000-0000-0000936F0000}"/>
    <cellStyle name="40% - Accent6 3 2 3 3 10" xfId="28489" xr:uid="{00000000-0005-0000-0000-0000946F0000}"/>
    <cellStyle name="40% - Accent6 3 2 3 3 11" xfId="28490" xr:uid="{00000000-0005-0000-0000-0000956F0000}"/>
    <cellStyle name="40% - Accent6 3 2 3 3 2" xfId="28491" xr:uid="{00000000-0005-0000-0000-0000966F0000}"/>
    <cellStyle name="40% - Accent6 3 2 3 3 2 2" xfId="28492" xr:uid="{00000000-0005-0000-0000-0000976F0000}"/>
    <cellStyle name="40% - Accent6 3 2 3 3 2 2 2" xfId="28493" xr:uid="{00000000-0005-0000-0000-0000986F0000}"/>
    <cellStyle name="40% - Accent6 3 2 3 3 2 2 3" xfId="28494" xr:uid="{00000000-0005-0000-0000-0000996F0000}"/>
    <cellStyle name="40% - Accent6 3 2 3 3 2 2_OATT calc" xfId="28495" xr:uid="{00000000-0005-0000-0000-00009A6F0000}"/>
    <cellStyle name="40% - Accent6 3 2 3 3 2 3" xfId="28496" xr:uid="{00000000-0005-0000-0000-00009B6F0000}"/>
    <cellStyle name="40% - Accent6 3 2 3 3 2 4" xfId="28497" xr:uid="{00000000-0005-0000-0000-00009C6F0000}"/>
    <cellStyle name="40% - Accent6 3 2 3 3 2 5" xfId="28498" xr:uid="{00000000-0005-0000-0000-00009D6F0000}"/>
    <cellStyle name="40% - Accent6 3 2 3 3 2_OATT calc" xfId="28499" xr:uid="{00000000-0005-0000-0000-00009E6F0000}"/>
    <cellStyle name="40% - Accent6 3 2 3 3 3" xfId="28500" xr:uid="{00000000-0005-0000-0000-00009F6F0000}"/>
    <cellStyle name="40% - Accent6 3 2 3 3 3 2" xfId="28501" xr:uid="{00000000-0005-0000-0000-0000A06F0000}"/>
    <cellStyle name="40% - Accent6 3 2 3 3 3 2 2" xfId="28502" xr:uid="{00000000-0005-0000-0000-0000A16F0000}"/>
    <cellStyle name="40% - Accent6 3 2 3 3 3 2 3" xfId="28503" xr:uid="{00000000-0005-0000-0000-0000A26F0000}"/>
    <cellStyle name="40% - Accent6 3 2 3 3 3 2_OATT calc" xfId="28504" xr:uid="{00000000-0005-0000-0000-0000A36F0000}"/>
    <cellStyle name="40% - Accent6 3 2 3 3 3 3" xfId="28505" xr:uid="{00000000-0005-0000-0000-0000A46F0000}"/>
    <cellStyle name="40% - Accent6 3 2 3 3 3 4" xfId="28506" xr:uid="{00000000-0005-0000-0000-0000A56F0000}"/>
    <cellStyle name="40% - Accent6 3 2 3 3 3_OATT calc" xfId="28507" xr:uid="{00000000-0005-0000-0000-0000A66F0000}"/>
    <cellStyle name="40% - Accent6 3 2 3 3 4" xfId="28508" xr:uid="{00000000-0005-0000-0000-0000A76F0000}"/>
    <cellStyle name="40% - Accent6 3 2 3 3 4 2" xfId="28509" xr:uid="{00000000-0005-0000-0000-0000A86F0000}"/>
    <cellStyle name="40% - Accent6 3 2 3 3 4 3" xfId="28510" xr:uid="{00000000-0005-0000-0000-0000A96F0000}"/>
    <cellStyle name="40% - Accent6 3 2 3 3 4_OATT calc" xfId="28511" xr:uid="{00000000-0005-0000-0000-0000AA6F0000}"/>
    <cellStyle name="40% - Accent6 3 2 3 3 5" xfId="28512" xr:uid="{00000000-0005-0000-0000-0000AB6F0000}"/>
    <cellStyle name="40% - Accent6 3 2 3 3 6" xfId="28513" xr:uid="{00000000-0005-0000-0000-0000AC6F0000}"/>
    <cellStyle name="40% - Accent6 3 2 3 3 7" xfId="28514" xr:uid="{00000000-0005-0000-0000-0000AD6F0000}"/>
    <cellStyle name="40% - Accent6 3 2 3 3 8" xfId="28515" xr:uid="{00000000-0005-0000-0000-0000AE6F0000}"/>
    <cellStyle name="40% - Accent6 3 2 3 3 9" xfId="28516" xr:uid="{00000000-0005-0000-0000-0000AF6F0000}"/>
    <cellStyle name="40% - Accent6 3 2 3 3_OATT calc" xfId="28517" xr:uid="{00000000-0005-0000-0000-0000B06F0000}"/>
    <cellStyle name="40% - Accent6 3 2 3 4" xfId="28518" xr:uid="{00000000-0005-0000-0000-0000B16F0000}"/>
    <cellStyle name="40% - Accent6 3 2 3 4 2" xfId="28519" xr:uid="{00000000-0005-0000-0000-0000B26F0000}"/>
    <cellStyle name="40% - Accent6 3 2 3 4 2 2" xfId="28520" xr:uid="{00000000-0005-0000-0000-0000B36F0000}"/>
    <cellStyle name="40% - Accent6 3 2 3 4 2 3" xfId="28521" xr:uid="{00000000-0005-0000-0000-0000B46F0000}"/>
    <cellStyle name="40% - Accent6 3 2 3 4 2_OATT calc" xfId="28522" xr:uid="{00000000-0005-0000-0000-0000B56F0000}"/>
    <cellStyle name="40% - Accent6 3 2 3 4 3" xfId="28523" xr:uid="{00000000-0005-0000-0000-0000B66F0000}"/>
    <cellStyle name="40% - Accent6 3 2 3 4 4" xfId="28524" xr:uid="{00000000-0005-0000-0000-0000B76F0000}"/>
    <cellStyle name="40% - Accent6 3 2 3 4 5" xfId="28525" xr:uid="{00000000-0005-0000-0000-0000B86F0000}"/>
    <cellStyle name="40% - Accent6 3 2 3 4_OATT calc" xfId="28526" xr:uid="{00000000-0005-0000-0000-0000B96F0000}"/>
    <cellStyle name="40% - Accent6 3 2 3 5" xfId="28527" xr:uid="{00000000-0005-0000-0000-0000BA6F0000}"/>
    <cellStyle name="40% - Accent6 3 2 3 5 2" xfId="28528" xr:uid="{00000000-0005-0000-0000-0000BB6F0000}"/>
    <cellStyle name="40% - Accent6 3 2 3 5 2 2" xfId="28529" xr:uid="{00000000-0005-0000-0000-0000BC6F0000}"/>
    <cellStyle name="40% - Accent6 3 2 3 5 2 3" xfId="28530" xr:uid="{00000000-0005-0000-0000-0000BD6F0000}"/>
    <cellStyle name="40% - Accent6 3 2 3 5 2_OATT calc" xfId="28531" xr:uid="{00000000-0005-0000-0000-0000BE6F0000}"/>
    <cellStyle name="40% - Accent6 3 2 3 5 3" xfId="28532" xr:uid="{00000000-0005-0000-0000-0000BF6F0000}"/>
    <cellStyle name="40% - Accent6 3 2 3 5 4" xfId="28533" xr:uid="{00000000-0005-0000-0000-0000C06F0000}"/>
    <cellStyle name="40% - Accent6 3 2 3 5_OATT calc" xfId="28534" xr:uid="{00000000-0005-0000-0000-0000C16F0000}"/>
    <cellStyle name="40% - Accent6 3 2 3 6" xfId="28535" xr:uid="{00000000-0005-0000-0000-0000C26F0000}"/>
    <cellStyle name="40% - Accent6 3 2 3 6 2" xfId="28536" xr:uid="{00000000-0005-0000-0000-0000C36F0000}"/>
    <cellStyle name="40% - Accent6 3 2 3 6 3" xfId="28537" xr:uid="{00000000-0005-0000-0000-0000C46F0000}"/>
    <cellStyle name="40% - Accent6 3 2 3 6_OATT calc" xfId="28538" xr:uid="{00000000-0005-0000-0000-0000C56F0000}"/>
    <cellStyle name="40% - Accent6 3 2 3 7" xfId="28539" xr:uid="{00000000-0005-0000-0000-0000C66F0000}"/>
    <cellStyle name="40% - Accent6 3 2 3 8" xfId="28540" xr:uid="{00000000-0005-0000-0000-0000C76F0000}"/>
    <cellStyle name="40% - Accent6 3 2 3 9" xfId="28541" xr:uid="{00000000-0005-0000-0000-0000C86F0000}"/>
    <cellStyle name="40% - Accent6 3 2 3_OATT calc" xfId="28542" xr:uid="{00000000-0005-0000-0000-0000C96F0000}"/>
    <cellStyle name="40% - Accent6 3 2 4" xfId="28543" xr:uid="{00000000-0005-0000-0000-0000CA6F0000}"/>
    <cellStyle name="40% - Accent6 3 2 4 10" xfId="28544" xr:uid="{00000000-0005-0000-0000-0000CB6F0000}"/>
    <cellStyle name="40% - Accent6 3 2 4 11" xfId="28545" xr:uid="{00000000-0005-0000-0000-0000CC6F0000}"/>
    <cellStyle name="40% - Accent6 3 2 4 2" xfId="28546" xr:uid="{00000000-0005-0000-0000-0000CD6F0000}"/>
    <cellStyle name="40% - Accent6 3 2 4 2 10" xfId="28547" xr:uid="{00000000-0005-0000-0000-0000CE6F0000}"/>
    <cellStyle name="40% - Accent6 3 2 4 2 11" xfId="28548" xr:uid="{00000000-0005-0000-0000-0000CF6F0000}"/>
    <cellStyle name="40% - Accent6 3 2 4 2 2" xfId="28549" xr:uid="{00000000-0005-0000-0000-0000D06F0000}"/>
    <cellStyle name="40% - Accent6 3 2 4 2 2 2" xfId="28550" xr:uid="{00000000-0005-0000-0000-0000D16F0000}"/>
    <cellStyle name="40% - Accent6 3 2 4 2 2 2 2" xfId="28551" xr:uid="{00000000-0005-0000-0000-0000D26F0000}"/>
    <cellStyle name="40% - Accent6 3 2 4 2 2 2 3" xfId="28552" xr:uid="{00000000-0005-0000-0000-0000D36F0000}"/>
    <cellStyle name="40% - Accent6 3 2 4 2 2 2_OATT calc" xfId="28553" xr:uid="{00000000-0005-0000-0000-0000D46F0000}"/>
    <cellStyle name="40% - Accent6 3 2 4 2 2 3" xfId="28554" xr:uid="{00000000-0005-0000-0000-0000D56F0000}"/>
    <cellStyle name="40% - Accent6 3 2 4 2 2 4" xfId="28555" xr:uid="{00000000-0005-0000-0000-0000D66F0000}"/>
    <cellStyle name="40% - Accent6 3 2 4 2 2 5" xfId="28556" xr:uid="{00000000-0005-0000-0000-0000D76F0000}"/>
    <cellStyle name="40% - Accent6 3 2 4 2 2_OATT calc" xfId="28557" xr:uid="{00000000-0005-0000-0000-0000D86F0000}"/>
    <cellStyle name="40% - Accent6 3 2 4 2 3" xfId="28558" xr:uid="{00000000-0005-0000-0000-0000D96F0000}"/>
    <cellStyle name="40% - Accent6 3 2 4 2 3 2" xfId="28559" xr:uid="{00000000-0005-0000-0000-0000DA6F0000}"/>
    <cellStyle name="40% - Accent6 3 2 4 2 3 2 2" xfId="28560" xr:uid="{00000000-0005-0000-0000-0000DB6F0000}"/>
    <cellStyle name="40% - Accent6 3 2 4 2 3 2 3" xfId="28561" xr:uid="{00000000-0005-0000-0000-0000DC6F0000}"/>
    <cellStyle name="40% - Accent6 3 2 4 2 3 2_OATT calc" xfId="28562" xr:uid="{00000000-0005-0000-0000-0000DD6F0000}"/>
    <cellStyle name="40% - Accent6 3 2 4 2 3 3" xfId="28563" xr:uid="{00000000-0005-0000-0000-0000DE6F0000}"/>
    <cellStyle name="40% - Accent6 3 2 4 2 3 4" xfId="28564" xr:uid="{00000000-0005-0000-0000-0000DF6F0000}"/>
    <cellStyle name="40% - Accent6 3 2 4 2 3_OATT calc" xfId="28565" xr:uid="{00000000-0005-0000-0000-0000E06F0000}"/>
    <cellStyle name="40% - Accent6 3 2 4 2 4" xfId="28566" xr:uid="{00000000-0005-0000-0000-0000E16F0000}"/>
    <cellStyle name="40% - Accent6 3 2 4 2 4 2" xfId="28567" xr:uid="{00000000-0005-0000-0000-0000E26F0000}"/>
    <cellStyle name="40% - Accent6 3 2 4 2 4 3" xfId="28568" xr:uid="{00000000-0005-0000-0000-0000E36F0000}"/>
    <cellStyle name="40% - Accent6 3 2 4 2 4_OATT calc" xfId="28569" xr:uid="{00000000-0005-0000-0000-0000E46F0000}"/>
    <cellStyle name="40% - Accent6 3 2 4 2 5" xfId="28570" xr:uid="{00000000-0005-0000-0000-0000E56F0000}"/>
    <cellStyle name="40% - Accent6 3 2 4 2 6" xfId="28571" xr:uid="{00000000-0005-0000-0000-0000E66F0000}"/>
    <cellStyle name="40% - Accent6 3 2 4 2 7" xfId="28572" xr:uid="{00000000-0005-0000-0000-0000E76F0000}"/>
    <cellStyle name="40% - Accent6 3 2 4 2 8" xfId="28573" xr:uid="{00000000-0005-0000-0000-0000E86F0000}"/>
    <cellStyle name="40% - Accent6 3 2 4 2 9" xfId="28574" xr:uid="{00000000-0005-0000-0000-0000E96F0000}"/>
    <cellStyle name="40% - Accent6 3 2 4 2_OATT calc" xfId="28575" xr:uid="{00000000-0005-0000-0000-0000EA6F0000}"/>
    <cellStyle name="40% - Accent6 3 2 4 3" xfId="28576" xr:uid="{00000000-0005-0000-0000-0000EB6F0000}"/>
    <cellStyle name="40% - Accent6 3 2 4 3 2" xfId="28577" xr:uid="{00000000-0005-0000-0000-0000EC6F0000}"/>
    <cellStyle name="40% - Accent6 3 2 4 3 2 2" xfId="28578" xr:uid="{00000000-0005-0000-0000-0000ED6F0000}"/>
    <cellStyle name="40% - Accent6 3 2 4 3 2 3" xfId="28579" xr:uid="{00000000-0005-0000-0000-0000EE6F0000}"/>
    <cellStyle name="40% - Accent6 3 2 4 3 2_OATT calc" xfId="28580" xr:uid="{00000000-0005-0000-0000-0000EF6F0000}"/>
    <cellStyle name="40% - Accent6 3 2 4 3 3" xfId="28581" xr:uid="{00000000-0005-0000-0000-0000F06F0000}"/>
    <cellStyle name="40% - Accent6 3 2 4 3 4" xfId="28582" xr:uid="{00000000-0005-0000-0000-0000F16F0000}"/>
    <cellStyle name="40% - Accent6 3 2 4 3 5" xfId="28583" xr:uid="{00000000-0005-0000-0000-0000F26F0000}"/>
    <cellStyle name="40% - Accent6 3 2 4 3_OATT calc" xfId="28584" xr:uid="{00000000-0005-0000-0000-0000F36F0000}"/>
    <cellStyle name="40% - Accent6 3 2 4 4" xfId="28585" xr:uid="{00000000-0005-0000-0000-0000F46F0000}"/>
    <cellStyle name="40% - Accent6 3 2 4 4 2" xfId="28586" xr:uid="{00000000-0005-0000-0000-0000F56F0000}"/>
    <cellStyle name="40% - Accent6 3 2 4 4 2 2" xfId="28587" xr:uid="{00000000-0005-0000-0000-0000F66F0000}"/>
    <cellStyle name="40% - Accent6 3 2 4 4 2 3" xfId="28588" xr:uid="{00000000-0005-0000-0000-0000F76F0000}"/>
    <cellStyle name="40% - Accent6 3 2 4 4 2_OATT calc" xfId="28589" xr:uid="{00000000-0005-0000-0000-0000F86F0000}"/>
    <cellStyle name="40% - Accent6 3 2 4 4 3" xfId="28590" xr:uid="{00000000-0005-0000-0000-0000F96F0000}"/>
    <cellStyle name="40% - Accent6 3 2 4 4 4" xfId="28591" xr:uid="{00000000-0005-0000-0000-0000FA6F0000}"/>
    <cellStyle name="40% - Accent6 3 2 4 4_OATT calc" xfId="28592" xr:uid="{00000000-0005-0000-0000-0000FB6F0000}"/>
    <cellStyle name="40% - Accent6 3 2 4 5" xfId="28593" xr:uid="{00000000-0005-0000-0000-0000FC6F0000}"/>
    <cellStyle name="40% - Accent6 3 2 4 5 2" xfId="28594" xr:uid="{00000000-0005-0000-0000-0000FD6F0000}"/>
    <cellStyle name="40% - Accent6 3 2 4 5 3" xfId="28595" xr:uid="{00000000-0005-0000-0000-0000FE6F0000}"/>
    <cellStyle name="40% - Accent6 3 2 4 5_OATT calc" xfId="28596" xr:uid="{00000000-0005-0000-0000-0000FF6F0000}"/>
    <cellStyle name="40% - Accent6 3 2 4 6" xfId="28597" xr:uid="{00000000-0005-0000-0000-000000700000}"/>
    <cellStyle name="40% - Accent6 3 2 4 7" xfId="28598" xr:uid="{00000000-0005-0000-0000-000001700000}"/>
    <cellStyle name="40% - Accent6 3 2 4 8" xfId="28599" xr:uid="{00000000-0005-0000-0000-000002700000}"/>
    <cellStyle name="40% - Accent6 3 2 4 9" xfId="28600" xr:uid="{00000000-0005-0000-0000-000003700000}"/>
    <cellStyle name="40% - Accent6 3 2 4_OATT calc" xfId="28601" xr:uid="{00000000-0005-0000-0000-000004700000}"/>
    <cellStyle name="40% - Accent6 3 2 5" xfId="28602" xr:uid="{00000000-0005-0000-0000-000005700000}"/>
    <cellStyle name="40% - Accent6 3 2 5 10" xfId="28603" xr:uid="{00000000-0005-0000-0000-000006700000}"/>
    <cellStyle name="40% - Accent6 3 2 5 11" xfId="28604" xr:uid="{00000000-0005-0000-0000-000007700000}"/>
    <cellStyle name="40% - Accent6 3 2 5 2" xfId="28605" xr:uid="{00000000-0005-0000-0000-000008700000}"/>
    <cellStyle name="40% - Accent6 3 2 5 2 2" xfId="28606" xr:uid="{00000000-0005-0000-0000-000009700000}"/>
    <cellStyle name="40% - Accent6 3 2 5 2 2 2" xfId="28607" xr:uid="{00000000-0005-0000-0000-00000A700000}"/>
    <cellStyle name="40% - Accent6 3 2 5 2 2 3" xfId="28608" xr:uid="{00000000-0005-0000-0000-00000B700000}"/>
    <cellStyle name="40% - Accent6 3 2 5 2 2_OATT calc" xfId="28609" xr:uid="{00000000-0005-0000-0000-00000C700000}"/>
    <cellStyle name="40% - Accent6 3 2 5 2 3" xfId="28610" xr:uid="{00000000-0005-0000-0000-00000D700000}"/>
    <cellStyle name="40% - Accent6 3 2 5 2 4" xfId="28611" xr:uid="{00000000-0005-0000-0000-00000E700000}"/>
    <cellStyle name="40% - Accent6 3 2 5 2 5" xfId="28612" xr:uid="{00000000-0005-0000-0000-00000F700000}"/>
    <cellStyle name="40% - Accent6 3 2 5 2_OATT calc" xfId="28613" xr:uid="{00000000-0005-0000-0000-000010700000}"/>
    <cellStyle name="40% - Accent6 3 2 5 3" xfId="28614" xr:uid="{00000000-0005-0000-0000-000011700000}"/>
    <cellStyle name="40% - Accent6 3 2 5 3 2" xfId="28615" xr:uid="{00000000-0005-0000-0000-000012700000}"/>
    <cellStyle name="40% - Accent6 3 2 5 3 2 2" xfId="28616" xr:uid="{00000000-0005-0000-0000-000013700000}"/>
    <cellStyle name="40% - Accent6 3 2 5 3 2 3" xfId="28617" xr:uid="{00000000-0005-0000-0000-000014700000}"/>
    <cellStyle name="40% - Accent6 3 2 5 3 2_OATT calc" xfId="28618" xr:uid="{00000000-0005-0000-0000-000015700000}"/>
    <cellStyle name="40% - Accent6 3 2 5 3 3" xfId="28619" xr:uid="{00000000-0005-0000-0000-000016700000}"/>
    <cellStyle name="40% - Accent6 3 2 5 3 4" xfId="28620" xr:uid="{00000000-0005-0000-0000-000017700000}"/>
    <cellStyle name="40% - Accent6 3 2 5 3_OATT calc" xfId="28621" xr:uid="{00000000-0005-0000-0000-000018700000}"/>
    <cellStyle name="40% - Accent6 3 2 5 4" xfId="28622" xr:uid="{00000000-0005-0000-0000-000019700000}"/>
    <cellStyle name="40% - Accent6 3 2 5 4 2" xfId="28623" xr:uid="{00000000-0005-0000-0000-00001A700000}"/>
    <cellStyle name="40% - Accent6 3 2 5 4 3" xfId="28624" xr:uid="{00000000-0005-0000-0000-00001B700000}"/>
    <cellStyle name="40% - Accent6 3 2 5 4_OATT calc" xfId="28625" xr:uid="{00000000-0005-0000-0000-00001C700000}"/>
    <cellStyle name="40% - Accent6 3 2 5 5" xfId="28626" xr:uid="{00000000-0005-0000-0000-00001D700000}"/>
    <cellStyle name="40% - Accent6 3 2 5 6" xfId="28627" xr:uid="{00000000-0005-0000-0000-00001E700000}"/>
    <cellStyle name="40% - Accent6 3 2 5 7" xfId="28628" xr:uid="{00000000-0005-0000-0000-00001F700000}"/>
    <cellStyle name="40% - Accent6 3 2 5 8" xfId="28629" xr:uid="{00000000-0005-0000-0000-000020700000}"/>
    <cellStyle name="40% - Accent6 3 2 5 9" xfId="28630" xr:uid="{00000000-0005-0000-0000-000021700000}"/>
    <cellStyle name="40% - Accent6 3 2 5_OATT calc" xfId="28631" xr:uid="{00000000-0005-0000-0000-000022700000}"/>
    <cellStyle name="40% - Accent6 3 2 6" xfId="28632" xr:uid="{00000000-0005-0000-0000-000023700000}"/>
    <cellStyle name="40% - Accent6 3 2 6 2" xfId="28633" xr:uid="{00000000-0005-0000-0000-000024700000}"/>
    <cellStyle name="40% - Accent6 3 2 6 2 2" xfId="28634" xr:uid="{00000000-0005-0000-0000-000025700000}"/>
    <cellStyle name="40% - Accent6 3 2 6 2 3" xfId="28635" xr:uid="{00000000-0005-0000-0000-000026700000}"/>
    <cellStyle name="40% - Accent6 3 2 6 2_OATT calc" xfId="28636" xr:uid="{00000000-0005-0000-0000-000027700000}"/>
    <cellStyle name="40% - Accent6 3 2 6 3" xfId="28637" xr:uid="{00000000-0005-0000-0000-000028700000}"/>
    <cellStyle name="40% - Accent6 3 2 6 4" xfId="28638" xr:uid="{00000000-0005-0000-0000-000029700000}"/>
    <cellStyle name="40% - Accent6 3 2 6 5" xfId="28639" xr:uid="{00000000-0005-0000-0000-00002A700000}"/>
    <cellStyle name="40% - Accent6 3 2 6_OATT calc" xfId="28640" xr:uid="{00000000-0005-0000-0000-00002B700000}"/>
    <cellStyle name="40% - Accent6 3 2 7" xfId="28641" xr:uid="{00000000-0005-0000-0000-00002C700000}"/>
    <cellStyle name="40% - Accent6 3 2 7 2" xfId="28642" xr:uid="{00000000-0005-0000-0000-00002D700000}"/>
    <cellStyle name="40% - Accent6 3 2 7 2 2" xfId="28643" xr:uid="{00000000-0005-0000-0000-00002E700000}"/>
    <cellStyle name="40% - Accent6 3 2 7 2 3" xfId="28644" xr:uid="{00000000-0005-0000-0000-00002F700000}"/>
    <cellStyle name="40% - Accent6 3 2 7 2_OATT calc" xfId="28645" xr:uid="{00000000-0005-0000-0000-000030700000}"/>
    <cellStyle name="40% - Accent6 3 2 7 3" xfId="28646" xr:uid="{00000000-0005-0000-0000-000031700000}"/>
    <cellStyle name="40% - Accent6 3 2 7 4" xfId="28647" xr:uid="{00000000-0005-0000-0000-000032700000}"/>
    <cellStyle name="40% - Accent6 3 2 7_OATT calc" xfId="28648" xr:uid="{00000000-0005-0000-0000-000033700000}"/>
    <cellStyle name="40% - Accent6 3 2 8" xfId="28649" xr:uid="{00000000-0005-0000-0000-000034700000}"/>
    <cellStyle name="40% - Accent6 3 2 8 2" xfId="28650" xr:uid="{00000000-0005-0000-0000-000035700000}"/>
    <cellStyle name="40% - Accent6 3 2 8 3" xfId="28651" xr:uid="{00000000-0005-0000-0000-000036700000}"/>
    <cellStyle name="40% - Accent6 3 2 8_OATT calc" xfId="28652" xr:uid="{00000000-0005-0000-0000-000037700000}"/>
    <cellStyle name="40% - Accent6 3 2 9" xfId="28653" xr:uid="{00000000-0005-0000-0000-000038700000}"/>
    <cellStyle name="40% - Accent6 3 2_OATT calc" xfId="28654" xr:uid="{00000000-0005-0000-0000-000039700000}"/>
    <cellStyle name="40% - Accent6 3 3" xfId="28655" xr:uid="{00000000-0005-0000-0000-00003A700000}"/>
    <cellStyle name="40% - Accent6 3 3 10" xfId="28656" xr:uid="{00000000-0005-0000-0000-00003B700000}"/>
    <cellStyle name="40% - Accent6 3 3 11" xfId="28657" xr:uid="{00000000-0005-0000-0000-00003C700000}"/>
    <cellStyle name="40% - Accent6 3 3 12" xfId="28658" xr:uid="{00000000-0005-0000-0000-00003D700000}"/>
    <cellStyle name="40% - Accent6 3 3 2" xfId="28659" xr:uid="{00000000-0005-0000-0000-00003E700000}"/>
    <cellStyle name="40% - Accent6 3 3 2 10" xfId="28660" xr:uid="{00000000-0005-0000-0000-00003F700000}"/>
    <cellStyle name="40% - Accent6 3 3 2 11" xfId="28661" xr:uid="{00000000-0005-0000-0000-000040700000}"/>
    <cellStyle name="40% - Accent6 3 3 2 2" xfId="28662" xr:uid="{00000000-0005-0000-0000-000041700000}"/>
    <cellStyle name="40% - Accent6 3 3 2 2 10" xfId="28663" xr:uid="{00000000-0005-0000-0000-000042700000}"/>
    <cellStyle name="40% - Accent6 3 3 2 2 11" xfId="28664" xr:uid="{00000000-0005-0000-0000-000043700000}"/>
    <cellStyle name="40% - Accent6 3 3 2 2 2" xfId="28665" xr:uid="{00000000-0005-0000-0000-000044700000}"/>
    <cellStyle name="40% - Accent6 3 3 2 2 2 2" xfId="28666" xr:uid="{00000000-0005-0000-0000-000045700000}"/>
    <cellStyle name="40% - Accent6 3 3 2 2 2 2 2" xfId="28667" xr:uid="{00000000-0005-0000-0000-000046700000}"/>
    <cellStyle name="40% - Accent6 3 3 2 2 2 2 3" xfId="28668" xr:uid="{00000000-0005-0000-0000-000047700000}"/>
    <cellStyle name="40% - Accent6 3 3 2 2 2 2_OATT calc" xfId="28669" xr:uid="{00000000-0005-0000-0000-000048700000}"/>
    <cellStyle name="40% - Accent6 3 3 2 2 2 3" xfId="28670" xr:uid="{00000000-0005-0000-0000-000049700000}"/>
    <cellStyle name="40% - Accent6 3 3 2 2 2 4" xfId="28671" xr:uid="{00000000-0005-0000-0000-00004A700000}"/>
    <cellStyle name="40% - Accent6 3 3 2 2 2 5" xfId="28672" xr:uid="{00000000-0005-0000-0000-00004B700000}"/>
    <cellStyle name="40% - Accent6 3 3 2 2 2_OATT calc" xfId="28673" xr:uid="{00000000-0005-0000-0000-00004C700000}"/>
    <cellStyle name="40% - Accent6 3 3 2 2 3" xfId="28674" xr:uid="{00000000-0005-0000-0000-00004D700000}"/>
    <cellStyle name="40% - Accent6 3 3 2 2 3 2" xfId="28675" xr:uid="{00000000-0005-0000-0000-00004E700000}"/>
    <cellStyle name="40% - Accent6 3 3 2 2 3 2 2" xfId="28676" xr:uid="{00000000-0005-0000-0000-00004F700000}"/>
    <cellStyle name="40% - Accent6 3 3 2 2 3 2 3" xfId="28677" xr:uid="{00000000-0005-0000-0000-000050700000}"/>
    <cellStyle name="40% - Accent6 3 3 2 2 3 2_OATT calc" xfId="28678" xr:uid="{00000000-0005-0000-0000-000051700000}"/>
    <cellStyle name="40% - Accent6 3 3 2 2 3 3" xfId="28679" xr:uid="{00000000-0005-0000-0000-000052700000}"/>
    <cellStyle name="40% - Accent6 3 3 2 2 3 4" xfId="28680" xr:uid="{00000000-0005-0000-0000-000053700000}"/>
    <cellStyle name="40% - Accent6 3 3 2 2 3_OATT calc" xfId="28681" xr:uid="{00000000-0005-0000-0000-000054700000}"/>
    <cellStyle name="40% - Accent6 3 3 2 2 4" xfId="28682" xr:uid="{00000000-0005-0000-0000-000055700000}"/>
    <cellStyle name="40% - Accent6 3 3 2 2 4 2" xfId="28683" xr:uid="{00000000-0005-0000-0000-000056700000}"/>
    <cellStyle name="40% - Accent6 3 3 2 2 4 3" xfId="28684" xr:uid="{00000000-0005-0000-0000-000057700000}"/>
    <cellStyle name="40% - Accent6 3 3 2 2 4_OATT calc" xfId="28685" xr:uid="{00000000-0005-0000-0000-000058700000}"/>
    <cellStyle name="40% - Accent6 3 3 2 2 5" xfId="28686" xr:uid="{00000000-0005-0000-0000-000059700000}"/>
    <cellStyle name="40% - Accent6 3 3 2 2 6" xfId="28687" xr:uid="{00000000-0005-0000-0000-00005A700000}"/>
    <cellStyle name="40% - Accent6 3 3 2 2 7" xfId="28688" xr:uid="{00000000-0005-0000-0000-00005B700000}"/>
    <cellStyle name="40% - Accent6 3 3 2 2 8" xfId="28689" xr:uid="{00000000-0005-0000-0000-00005C700000}"/>
    <cellStyle name="40% - Accent6 3 3 2 2 9" xfId="28690" xr:uid="{00000000-0005-0000-0000-00005D700000}"/>
    <cellStyle name="40% - Accent6 3 3 2 2_OATT calc" xfId="28691" xr:uid="{00000000-0005-0000-0000-00005E700000}"/>
    <cellStyle name="40% - Accent6 3 3 2 3" xfId="28692" xr:uid="{00000000-0005-0000-0000-00005F700000}"/>
    <cellStyle name="40% - Accent6 3 3 2 3 2" xfId="28693" xr:uid="{00000000-0005-0000-0000-000060700000}"/>
    <cellStyle name="40% - Accent6 3 3 2 3 2 2" xfId="28694" xr:uid="{00000000-0005-0000-0000-000061700000}"/>
    <cellStyle name="40% - Accent6 3 3 2 3 2 3" xfId="28695" xr:uid="{00000000-0005-0000-0000-000062700000}"/>
    <cellStyle name="40% - Accent6 3 3 2 3 2_OATT calc" xfId="28696" xr:uid="{00000000-0005-0000-0000-000063700000}"/>
    <cellStyle name="40% - Accent6 3 3 2 3 3" xfId="28697" xr:uid="{00000000-0005-0000-0000-000064700000}"/>
    <cellStyle name="40% - Accent6 3 3 2 3 4" xfId="28698" xr:uid="{00000000-0005-0000-0000-000065700000}"/>
    <cellStyle name="40% - Accent6 3 3 2 3 5" xfId="28699" xr:uid="{00000000-0005-0000-0000-000066700000}"/>
    <cellStyle name="40% - Accent6 3 3 2 3_OATT calc" xfId="28700" xr:uid="{00000000-0005-0000-0000-000067700000}"/>
    <cellStyle name="40% - Accent6 3 3 2 4" xfId="28701" xr:uid="{00000000-0005-0000-0000-000068700000}"/>
    <cellStyle name="40% - Accent6 3 3 2 4 2" xfId="28702" xr:uid="{00000000-0005-0000-0000-000069700000}"/>
    <cellStyle name="40% - Accent6 3 3 2 4 2 2" xfId="28703" xr:uid="{00000000-0005-0000-0000-00006A700000}"/>
    <cellStyle name="40% - Accent6 3 3 2 4 2 3" xfId="28704" xr:uid="{00000000-0005-0000-0000-00006B700000}"/>
    <cellStyle name="40% - Accent6 3 3 2 4 2_OATT calc" xfId="28705" xr:uid="{00000000-0005-0000-0000-00006C700000}"/>
    <cellStyle name="40% - Accent6 3 3 2 4 3" xfId="28706" xr:uid="{00000000-0005-0000-0000-00006D700000}"/>
    <cellStyle name="40% - Accent6 3 3 2 4 4" xfId="28707" xr:uid="{00000000-0005-0000-0000-00006E700000}"/>
    <cellStyle name="40% - Accent6 3 3 2 4_OATT calc" xfId="28708" xr:uid="{00000000-0005-0000-0000-00006F700000}"/>
    <cellStyle name="40% - Accent6 3 3 2 5" xfId="28709" xr:uid="{00000000-0005-0000-0000-000070700000}"/>
    <cellStyle name="40% - Accent6 3 3 2 5 2" xfId="28710" xr:uid="{00000000-0005-0000-0000-000071700000}"/>
    <cellStyle name="40% - Accent6 3 3 2 5 3" xfId="28711" xr:uid="{00000000-0005-0000-0000-000072700000}"/>
    <cellStyle name="40% - Accent6 3 3 2 5_OATT calc" xfId="28712" xr:uid="{00000000-0005-0000-0000-000073700000}"/>
    <cellStyle name="40% - Accent6 3 3 2 6" xfId="28713" xr:uid="{00000000-0005-0000-0000-000074700000}"/>
    <cellStyle name="40% - Accent6 3 3 2 7" xfId="28714" xr:uid="{00000000-0005-0000-0000-000075700000}"/>
    <cellStyle name="40% - Accent6 3 3 2 8" xfId="28715" xr:uid="{00000000-0005-0000-0000-000076700000}"/>
    <cellStyle name="40% - Accent6 3 3 2 9" xfId="28716" xr:uid="{00000000-0005-0000-0000-000077700000}"/>
    <cellStyle name="40% - Accent6 3 3 2_OATT calc" xfId="28717" xr:uid="{00000000-0005-0000-0000-000078700000}"/>
    <cellStyle name="40% - Accent6 3 3 3" xfId="28718" xr:uid="{00000000-0005-0000-0000-000079700000}"/>
    <cellStyle name="40% - Accent6 3 3 3 10" xfId="28719" xr:uid="{00000000-0005-0000-0000-00007A700000}"/>
    <cellStyle name="40% - Accent6 3 3 3 11" xfId="28720" xr:uid="{00000000-0005-0000-0000-00007B700000}"/>
    <cellStyle name="40% - Accent6 3 3 3 2" xfId="28721" xr:uid="{00000000-0005-0000-0000-00007C700000}"/>
    <cellStyle name="40% - Accent6 3 3 3 2 2" xfId="28722" xr:uid="{00000000-0005-0000-0000-00007D700000}"/>
    <cellStyle name="40% - Accent6 3 3 3 2 2 2" xfId="28723" xr:uid="{00000000-0005-0000-0000-00007E700000}"/>
    <cellStyle name="40% - Accent6 3 3 3 2 2 3" xfId="28724" xr:uid="{00000000-0005-0000-0000-00007F700000}"/>
    <cellStyle name="40% - Accent6 3 3 3 2 2_OATT calc" xfId="28725" xr:uid="{00000000-0005-0000-0000-000080700000}"/>
    <cellStyle name="40% - Accent6 3 3 3 2 3" xfId="28726" xr:uid="{00000000-0005-0000-0000-000081700000}"/>
    <cellStyle name="40% - Accent6 3 3 3 2 4" xfId="28727" xr:uid="{00000000-0005-0000-0000-000082700000}"/>
    <cellStyle name="40% - Accent6 3 3 3 2 5" xfId="28728" xr:uid="{00000000-0005-0000-0000-000083700000}"/>
    <cellStyle name="40% - Accent6 3 3 3 2_OATT calc" xfId="28729" xr:uid="{00000000-0005-0000-0000-000084700000}"/>
    <cellStyle name="40% - Accent6 3 3 3 3" xfId="28730" xr:uid="{00000000-0005-0000-0000-000085700000}"/>
    <cellStyle name="40% - Accent6 3 3 3 3 2" xfId="28731" xr:uid="{00000000-0005-0000-0000-000086700000}"/>
    <cellStyle name="40% - Accent6 3 3 3 3 2 2" xfId="28732" xr:uid="{00000000-0005-0000-0000-000087700000}"/>
    <cellStyle name="40% - Accent6 3 3 3 3 2 3" xfId="28733" xr:uid="{00000000-0005-0000-0000-000088700000}"/>
    <cellStyle name="40% - Accent6 3 3 3 3 2_OATT calc" xfId="28734" xr:uid="{00000000-0005-0000-0000-000089700000}"/>
    <cellStyle name="40% - Accent6 3 3 3 3 3" xfId="28735" xr:uid="{00000000-0005-0000-0000-00008A700000}"/>
    <cellStyle name="40% - Accent6 3 3 3 3 4" xfId="28736" xr:uid="{00000000-0005-0000-0000-00008B700000}"/>
    <cellStyle name="40% - Accent6 3 3 3 3_OATT calc" xfId="28737" xr:uid="{00000000-0005-0000-0000-00008C700000}"/>
    <cellStyle name="40% - Accent6 3 3 3 4" xfId="28738" xr:uid="{00000000-0005-0000-0000-00008D700000}"/>
    <cellStyle name="40% - Accent6 3 3 3 4 2" xfId="28739" xr:uid="{00000000-0005-0000-0000-00008E700000}"/>
    <cellStyle name="40% - Accent6 3 3 3 4 3" xfId="28740" xr:uid="{00000000-0005-0000-0000-00008F700000}"/>
    <cellStyle name="40% - Accent6 3 3 3 4_OATT calc" xfId="28741" xr:uid="{00000000-0005-0000-0000-000090700000}"/>
    <cellStyle name="40% - Accent6 3 3 3 5" xfId="28742" xr:uid="{00000000-0005-0000-0000-000091700000}"/>
    <cellStyle name="40% - Accent6 3 3 3 6" xfId="28743" xr:uid="{00000000-0005-0000-0000-000092700000}"/>
    <cellStyle name="40% - Accent6 3 3 3 7" xfId="28744" xr:uid="{00000000-0005-0000-0000-000093700000}"/>
    <cellStyle name="40% - Accent6 3 3 3 8" xfId="28745" xr:uid="{00000000-0005-0000-0000-000094700000}"/>
    <cellStyle name="40% - Accent6 3 3 3 9" xfId="28746" xr:uid="{00000000-0005-0000-0000-000095700000}"/>
    <cellStyle name="40% - Accent6 3 3 3_OATT calc" xfId="28747" xr:uid="{00000000-0005-0000-0000-000096700000}"/>
    <cellStyle name="40% - Accent6 3 3 4" xfId="28748" xr:uid="{00000000-0005-0000-0000-000097700000}"/>
    <cellStyle name="40% - Accent6 3 3 4 2" xfId="28749" xr:uid="{00000000-0005-0000-0000-000098700000}"/>
    <cellStyle name="40% - Accent6 3 3 4 2 2" xfId="28750" xr:uid="{00000000-0005-0000-0000-000099700000}"/>
    <cellStyle name="40% - Accent6 3 3 4 2 3" xfId="28751" xr:uid="{00000000-0005-0000-0000-00009A700000}"/>
    <cellStyle name="40% - Accent6 3 3 4 2_OATT calc" xfId="28752" xr:uid="{00000000-0005-0000-0000-00009B700000}"/>
    <cellStyle name="40% - Accent6 3 3 4 3" xfId="28753" xr:uid="{00000000-0005-0000-0000-00009C700000}"/>
    <cellStyle name="40% - Accent6 3 3 4 4" xfId="28754" xr:uid="{00000000-0005-0000-0000-00009D700000}"/>
    <cellStyle name="40% - Accent6 3 3 4 5" xfId="28755" xr:uid="{00000000-0005-0000-0000-00009E700000}"/>
    <cellStyle name="40% - Accent6 3 3 4_OATT calc" xfId="28756" xr:uid="{00000000-0005-0000-0000-00009F700000}"/>
    <cellStyle name="40% - Accent6 3 3 5" xfId="28757" xr:uid="{00000000-0005-0000-0000-0000A0700000}"/>
    <cellStyle name="40% - Accent6 3 3 5 2" xfId="28758" xr:uid="{00000000-0005-0000-0000-0000A1700000}"/>
    <cellStyle name="40% - Accent6 3 3 5 2 2" xfId="28759" xr:uid="{00000000-0005-0000-0000-0000A2700000}"/>
    <cellStyle name="40% - Accent6 3 3 5 2 3" xfId="28760" xr:uid="{00000000-0005-0000-0000-0000A3700000}"/>
    <cellStyle name="40% - Accent6 3 3 5 2_OATT calc" xfId="28761" xr:uid="{00000000-0005-0000-0000-0000A4700000}"/>
    <cellStyle name="40% - Accent6 3 3 5 3" xfId="28762" xr:uid="{00000000-0005-0000-0000-0000A5700000}"/>
    <cellStyle name="40% - Accent6 3 3 5 4" xfId="28763" xr:uid="{00000000-0005-0000-0000-0000A6700000}"/>
    <cellStyle name="40% - Accent6 3 3 5_OATT calc" xfId="28764" xr:uid="{00000000-0005-0000-0000-0000A7700000}"/>
    <cellStyle name="40% - Accent6 3 3 6" xfId="28765" xr:uid="{00000000-0005-0000-0000-0000A8700000}"/>
    <cellStyle name="40% - Accent6 3 3 6 2" xfId="28766" xr:uid="{00000000-0005-0000-0000-0000A9700000}"/>
    <cellStyle name="40% - Accent6 3 3 6 3" xfId="28767" xr:uid="{00000000-0005-0000-0000-0000AA700000}"/>
    <cellStyle name="40% - Accent6 3 3 6_OATT calc" xfId="28768" xr:uid="{00000000-0005-0000-0000-0000AB700000}"/>
    <cellStyle name="40% - Accent6 3 3 7" xfId="28769" xr:uid="{00000000-0005-0000-0000-0000AC700000}"/>
    <cellStyle name="40% - Accent6 3 3 8" xfId="28770" xr:uid="{00000000-0005-0000-0000-0000AD700000}"/>
    <cellStyle name="40% - Accent6 3 3 9" xfId="28771" xr:uid="{00000000-0005-0000-0000-0000AE700000}"/>
    <cellStyle name="40% - Accent6 3 3_OATT calc" xfId="28772" xr:uid="{00000000-0005-0000-0000-0000AF700000}"/>
    <cellStyle name="40% - Accent6 3 4" xfId="28773" xr:uid="{00000000-0005-0000-0000-0000B0700000}"/>
    <cellStyle name="40% - Accent6 3 4 10" xfId="28774" xr:uid="{00000000-0005-0000-0000-0000B1700000}"/>
    <cellStyle name="40% - Accent6 3 4 11" xfId="28775" xr:uid="{00000000-0005-0000-0000-0000B2700000}"/>
    <cellStyle name="40% - Accent6 3 4 12" xfId="28776" xr:uid="{00000000-0005-0000-0000-0000B3700000}"/>
    <cellStyle name="40% - Accent6 3 4 2" xfId="28777" xr:uid="{00000000-0005-0000-0000-0000B4700000}"/>
    <cellStyle name="40% - Accent6 3 4 2 10" xfId="28778" xr:uid="{00000000-0005-0000-0000-0000B5700000}"/>
    <cellStyle name="40% - Accent6 3 4 2 11" xfId="28779" xr:uid="{00000000-0005-0000-0000-0000B6700000}"/>
    <cellStyle name="40% - Accent6 3 4 2 2" xfId="28780" xr:uid="{00000000-0005-0000-0000-0000B7700000}"/>
    <cellStyle name="40% - Accent6 3 4 2 2 10" xfId="28781" xr:uid="{00000000-0005-0000-0000-0000B8700000}"/>
    <cellStyle name="40% - Accent6 3 4 2 2 11" xfId="28782" xr:uid="{00000000-0005-0000-0000-0000B9700000}"/>
    <cellStyle name="40% - Accent6 3 4 2 2 2" xfId="28783" xr:uid="{00000000-0005-0000-0000-0000BA700000}"/>
    <cellStyle name="40% - Accent6 3 4 2 2 2 2" xfId="28784" xr:uid="{00000000-0005-0000-0000-0000BB700000}"/>
    <cellStyle name="40% - Accent6 3 4 2 2 2 2 2" xfId="28785" xr:uid="{00000000-0005-0000-0000-0000BC700000}"/>
    <cellStyle name="40% - Accent6 3 4 2 2 2 2 3" xfId="28786" xr:uid="{00000000-0005-0000-0000-0000BD700000}"/>
    <cellStyle name="40% - Accent6 3 4 2 2 2 2_OATT calc" xfId="28787" xr:uid="{00000000-0005-0000-0000-0000BE700000}"/>
    <cellStyle name="40% - Accent6 3 4 2 2 2 3" xfId="28788" xr:uid="{00000000-0005-0000-0000-0000BF700000}"/>
    <cellStyle name="40% - Accent6 3 4 2 2 2 4" xfId="28789" xr:uid="{00000000-0005-0000-0000-0000C0700000}"/>
    <cellStyle name="40% - Accent6 3 4 2 2 2 5" xfId="28790" xr:uid="{00000000-0005-0000-0000-0000C1700000}"/>
    <cellStyle name="40% - Accent6 3 4 2 2 2_OATT calc" xfId="28791" xr:uid="{00000000-0005-0000-0000-0000C2700000}"/>
    <cellStyle name="40% - Accent6 3 4 2 2 3" xfId="28792" xr:uid="{00000000-0005-0000-0000-0000C3700000}"/>
    <cellStyle name="40% - Accent6 3 4 2 2 3 2" xfId="28793" xr:uid="{00000000-0005-0000-0000-0000C4700000}"/>
    <cellStyle name="40% - Accent6 3 4 2 2 3 2 2" xfId="28794" xr:uid="{00000000-0005-0000-0000-0000C5700000}"/>
    <cellStyle name="40% - Accent6 3 4 2 2 3 2 3" xfId="28795" xr:uid="{00000000-0005-0000-0000-0000C6700000}"/>
    <cellStyle name="40% - Accent6 3 4 2 2 3 2_OATT calc" xfId="28796" xr:uid="{00000000-0005-0000-0000-0000C7700000}"/>
    <cellStyle name="40% - Accent6 3 4 2 2 3 3" xfId="28797" xr:uid="{00000000-0005-0000-0000-0000C8700000}"/>
    <cellStyle name="40% - Accent6 3 4 2 2 3 4" xfId="28798" xr:uid="{00000000-0005-0000-0000-0000C9700000}"/>
    <cellStyle name="40% - Accent6 3 4 2 2 3_OATT calc" xfId="28799" xr:uid="{00000000-0005-0000-0000-0000CA700000}"/>
    <cellStyle name="40% - Accent6 3 4 2 2 4" xfId="28800" xr:uid="{00000000-0005-0000-0000-0000CB700000}"/>
    <cellStyle name="40% - Accent6 3 4 2 2 4 2" xfId="28801" xr:uid="{00000000-0005-0000-0000-0000CC700000}"/>
    <cellStyle name="40% - Accent6 3 4 2 2 4 3" xfId="28802" xr:uid="{00000000-0005-0000-0000-0000CD700000}"/>
    <cellStyle name="40% - Accent6 3 4 2 2 4_OATT calc" xfId="28803" xr:uid="{00000000-0005-0000-0000-0000CE700000}"/>
    <cellStyle name="40% - Accent6 3 4 2 2 5" xfId="28804" xr:uid="{00000000-0005-0000-0000-0000CF700000}"/>
    <cellStyle name="40% - Accent6 3 4 2 2 6" xfId="28805" xr:uid="{00000000-0005-0000-0000-0000D0700000}"/>
    <cellStyle name="40% - Accent6 3 4 2 2 7" xfId="28806" xr:uid="{00000000-0005-0000-0000-0000D1700000}"/>
    <cellStyle name="40% - Accent6 3 4 2 2 8" xfId="28807" xr:uid="{00000000-0005-0000-0000-0000D2700000}"/>
    <cellStyle name="40% - Accent6 3 4 2 2 9" xfId="28808" xr:uid="{00000000-0005-0000-0000-0000D3700000}"/>
    <cellStyle name="40% - Accent6 3 4 2 2_OATT calc" xfId="28809" xr:uid="{00000000-0005-0000-0000-0000D4700000}"/>
    <cellStyle name="40% - Accent6 3 4 2 3" xfId="28810" xr:uid="{00000000-0005-0000-0000-0000D5700000}"/>
    <cellStyle name="40% - Accent6 3 4 2 3 2" xfId="28811" xr:uid="{00000000-0005-0000-0000-0000D6700000}"/>
    <cellStyle name="40% - Accent6 3 4 2 3 2 2" xfId="28812" xr:uid="{00000000-0005-0000-0000-0000D7700000}"/>
    <cellStyle name="40% - Accent6 3 4 2 3 2 3" xfId="28813" xr:uid="{00000000-0005-0000-0000-0000D8700000}"/>
    <cellStyle name="40% - Accent6 3 4 2 3 2_OATT calc" xfId="28814" xr:uid="{00000000-0005-0000-0000-0000D9700000}"/>
    <cellStyle name="40% - Accent6 3 4 2 3 3" xfId="28815" xr:uid="{00000000-0005-0000-0000-0000DA700000}"/>
    <cellStyle name="40% - Accent6 3 4 2 3 4" xfId="28816" xr:uid="{00000000-0005-0000-0000-0000DB700000}"/>
    <cellStyle name="40% - Accent6 3 4 2 3 5" xfId="28817" xr:uid="{00000000-0005-0000-0000-0000DC700000}"/>
    <cellStyle name="40% - Accent6 3 4 2 3_OATT calc" xfId="28818" xr:uid="{00000000-0005-0000-0000-0000DD700000}"/>
    <cellStyle name="40% - Accent6 3 4 2 4" xfId="28819" xr:uid="{00000000-0005-0000-0000-0000DE700000}"/>
    <cellStyle name="40% - Accent6 3 4 2 4 2" xfId="28820" xr:uid="{00000000-0005-0000-0000-0000DF700000}"/>
    <cellStyle name="40% - Accent6 3 4 2 4 2 2" xfId="28821" xr:uid="{00000000-0005-0000-0000-0000E0700000}"/>
    <cellStyle name="40% - Accent6 3 4 2 4 2 3" xfId="28822" xr:uid="{00000000-0005-0000-0000-0000E1700000}"/>
    <cellStyle name="40% - Accent6 3 4 2 4 2_OATT calc" xfId="28823" xr:uid="{00000000-0005-0000-0000-0000E2700000}"/>
    <cellStyle name="40% - Accent6 3 4 2 4 3" xfId="28824" xr:uid="{00000000-0005-0000-0000-0000E3700000}"/>
    <cellStyle name="40% - Accent6 3 4 2 4 4" xfId="28825" xr:uid="{00000000-0005-0000-0000-0000E4700000}"/>
    <cellStyle name="40% - Accent6 3 4 2 4_OATT calc" xfId="28826" xr:uid="{00000000-0005-0000-0000-0000E5700000}"/>
    <cellStyle name="40% - Accent6 3 4 2 5" xfId="28827" xr:uid="{00000000-0005-0000-0000-0000E6700000}"/>
    <cellStyle name="40% - Accent6 3 4 2 5 2" xfId="28828" xr:uid="{00000000-0005-0000-0000-0000E7700000}"/>
    <cellStyle name="40% - Accent6 3 4 2 5 3" xfId="28829" xr:uid="{00000000-0005-0000-0000-0000E8700000}"/>
    <cellStyle name="40% - Accent6 3 4 2 5_OATT calc" xfId="28830" xr:uid="{00000000-0005-0000-0000-0000E9700000}"/>
    <cellStyle name="40% - Accent6 3 4 2 6" xfId="28831" xr:uid="{00000000-0005-0000-0000-0000EA700000}"/>
    <cellStyle name="40% - Accent6 3 4 2 7" xfId="28832" xr:uid="{00000000-0005-0000-0000-0000EB700000}"/>
    <cellStyle name="40% - Accent6 3 4 2 8" xfId="28833" xr:uid="{00000000-0005-0000-0000-0000EC700000}"/>
    <cellStyle name="40% - Accent6 3 4 2 9" xfId="28834" xr:uid="{00000000-0005-0000-0000-0000ED700000}"/>
    <cellStyle name="40% - Accent6 3 4 2_OATT calc" xfId="28835" xr:uid="{00000000-0005-0000-0000-0000EE700000}"/>
    <cellStyle name="40% - Accent6 3 4 3" xfId="28836" xr:uid="{00000000-0005-0000-0000-0000EF700000}"/>
    <cellStyle name="40% - Accent6 3 4 3 10" xfId="28837" xr:uid="{00000000-0005-0000-0000-0000F0700000}"/>
    <cellStyle name="40% - Accent6 3 4 3 11" xfId="28838" xr:uid="{00000000-0005-0000-0000-0000F1700000}"/>
    <cellStyle name="40% - Accent6 3 4 3 2" xfId="28839" xr:uid="{00000000-0005-0000-0000-0000F2700000}"/>
    <cellStyle name="40% - Accent6 3 4 3 2 2" xfId="28840" xr:uid="{00000000-0005-0000-0000-0000F3700000}"/>
    <cellStyle name="40% - Accent6 3 4 3 2 2 2" xfId="28841" xr:uid="{00000000-0005-0000-0000-0000F4700000}"/>
    <cellStyle name="40% - Accent6 3 4 3 2 2 3" xfId="28842" xr:uid="{00000000-0005-0000-0000-0000F5700000}"/>
    <cellStyle name="40% - Accent6 3 4 3 2 2_OATT calc" xfId="28843" xr:uid="{00000000-0005-0000-0000-0000F6700000}"/>
    <cellStyle name="40% - Accent6 3 4 3 2 3" xfId="28844" xr:uid="{00000000-0005-0000-0000-0000F7700000}"/>
    <cellStyle name="40% - Accent6 3 4 3 2 4" xfId="28845" xr:uid="{00000000-0005-0000-0000-0000F8700000}"/>
    <cellStyle name="40% - Accent6 3 4 3 2 5" xfId="28846" xr:uid="{00000000-0005-0000-0000-0000F9700000}"/>
    <cellStyle name="40% - Accent6 3 4 3 2_OATT calc" xfId="28847" xr:uid="{00000000-0005-0000-0000-0000FA700000}"/>
    <cellStyle name="40% - Accent6 3 4 3 3" xfId="28848" xr:uid="{00000000-0005-0000-0000-0000FB700000}"/>
    <cellStyle name="40% - Accent6 3 4 3 3 2" xfId="28849" xr:uid="{00000000-0005-0000-0000-0000FC700000}"/>
    <cellStyle name="40% - Accent6 3 4 3 3 2 2" xfId="28850" xr:uid="{00000000-0005-0000-0000-0000FD700000}"/>
    <cellStyle name="40% - Accent6 3 4 3 3 2 3" xfId="28851" xr:uid="{00000000-0005-0000-0000-0000FE700000}"/>
    <cellStyle name="40% - Accent6 3 4 3 3 2_OATT calc" xfId="28852" xr:uid="{00000000-0005-0000-0000-0000FF700000}"/>
    <cellStyle name="40% - Accent6 3 4 3 3 3" xfId="28853" xr:uid="{00000000-0005-0000-0000-000000710000}"/>
    <cellStyle name="40% - Accent6 3 4 3 3 4" xfId="28854" xr:uid="{00000000-0005-0000-0000-000001710000}"/>
    <cellStyle name="40% - Accent6 3 4 3 3_OATT calc" xfId="28855" xr:uid="{00000000-0005-0000-0000-000002710000}"/>
    <cellStyle name="40% - Accent6 3 4 3 4" xfId="28856" xr:uid="{00000000-0005-0000-0000-000003710000}"/>
    <cellStyle name="40% - Accent6 3 4 3 4 2" xfId="28857" xr:uid="{00000000-0005-0000-0000-000004710000}"/>
    <cellStyle name="40% - Accent6 3 4 3 4 3" xfId="28858" xr:uid="{00000000-0005-0000-0000-000005710000}"/>
    <cellStyle name="40% - Accent6 3 4 3 4_OATT calc" xfId="28859" xr:uid="{00000000-0005-0000-0000-000006710000}"/>
    <cellStyle name="40% - Accent6 3 4 3 5" xfId="28860" xr:uid="{00000000-0005-0000-0000-000007710000}"/>
    <cellStyle name="40% - Accent6 3 4 3 6" xfId="28861" xr:uid="{00000000-0005-0000-0000-000008710000}"/>
    <cellStyle name="40% - Accent6 3 4 3 7" xfId="28862" xr:uid="{00000000-0005-0000-0000-000009710000}"/>
    <cellStyle name="40% - Accent6 3 4 3 8" xfId="28863" xr:uid="{00000000-0005-0000-0000-00000A710000}"/>
    <cellStyle name="40% - Accent6 3 4 3 9" xfId="28864" xr:uid="{00000000-0005-0000-0000-00000B710000}"/>
    <cellStyle name="40% - Accent6 3 4 3_OATT calc" xfId="28865" xr:uid="{00000000-0005-0000-0000-00000C710000}"/>
    <cellStyle name="40% - Accent6 3 4 4" xfId="28866" xr:uid="{00000000-0005-0000-0000-00000D710000}"/>
    <cellStyle name="40% - Accent6 3 4 4 2" xfId="28867" xr:uid="{00000000-0005-0000-0000-00000E710000}"/>
    <cellStyle name="40% - Accent6 3 4 4 2 2" xfId="28868" xr:uid="{00000000-0005-0000-0000-00000F710000}"/>
    <cellStyle name="40% - Accent6 3 4 4 2 3" xfId="28869" xr:uid="{00000000-0005-0000-0000-000010710000}"/>
    <cellStyle name="40% - Accent6 3 4 4 2_OATT calc" xfId="28870" xr:uid="{00000000-0005-0000-0000-000011710000}"/>
    <cellStyle name="40% - Accent6 3 4 4 3" xfId="28871" xr:uid="{00000000-0005-0000-0000-000012710000}"/>
    <cellStyle name="40% - Accent6 3 4 4 4" xfId="28872" xr:uid="{00000000-0005-0000-0000-000013710000}"/>
    <cellStyle name="40% - Accent6 3 4 4 5" xfId="28873" xr:uid="{00000000-0005-0000-0000-000014710000}"/>
    <cellStyle name="40% - Accent6 3 4 4_OATT calc" xfId="28874" xr:uid="{00000000-0005-0000-0000-000015710000}"/>
    <cellStyle name="40% - Accent6 3 4 5" xfId="28875" xr:uid="{00000000-0005-0000-0000-000016710000}"/>
    <cellStyle name="40% - Accent6 3 4 5 2" xfId="28876" xr:uid="{00000000-0005-0000-0000-000017710000}"/>
    <cellStyle name="40% - Accent6 3 4 5 2 2" xfId="28877" xr:uid="{00000000-0005-0000-0000-000018710000}"/>
    <cellStyle name="40% - Accent6 3 4 5 2 3" xfId="28878" xr:uid="{00000000-0005-0000-0000-000019710000}"/>
    <cellStyle name="40% - Accent6 3 4 5 2_OATT calc" xfId="28879" xr:uid="{00000000-0005-0000-0000-00001A710000}"/>
    <cellStyle name="40% - Accent6 3 4 5 3" xfId="28880" xr:uid="{00000000-0005-0000-0000-00001B710000}"/>
    <cellStyle name="40% - Accent6 3 4 5 4" xfId="28881" xr:uid="{00000000-0005-0000-0000-00001C710000}"/>
    <cellStyle name="40% - Accent6 3 4 5_OATT calc" xfId="28882" xr:uid="{00000000-0005-0000-0000-00001D710000}"/>
    <cellStyle name="40% - Accent6 3 4 6" xfId="28883" xr:uid="{00000000-0005-0000-0000-00001E710000}"/>
    <cellStyle name="40% - Accent6 3 4 6 2" xfId="28884" xr:uid="{00000000-0005-0000-0000-00001F710000}"/>
    <cellStyle name="40% - Accent6 3 4 6 3" xfId="28885" xr:uid="{00000000-0005-0000-0000-000020710000}"/>
    <cellStyle name="40% - Accent6 3 4 6_OATT calc" xfId="28886" xr:uid="{00000000-0005-0000-0000-000021710000}"/>
    <cellStyle name="40% - Accent6 3 4 7" xfId="28887" xr:uid="{00000000-0005-0000-0000-000022710000}"/>
    <cellStyle name="40% - Accent6 3 4 8" xfId="28888" xr:uid="{00000000-0005-0000-0000-000023710000}"/>
    <cellStyle name="40% - Accent6 3 4 9" xfId="28889" xr:uid="{00000000-0005-0000-0000-000024710000}"/>
    <cellStyle name="40% - Accent6 3 4_OATT calc" xfId="28890" xr:uid="{00000000-0005-0000-0000-000025710000}"/>
    <cellStyle name="40% - Accent6 3 5" xfId="28891" xr:uid="{00000000-0005-0000-0000-000026710000}"/>
    <cellStyle name="40% - Accent6 3 5 10" xfId="28892" xr:uid="{00000000-0005-0000-0000-000027710000}"/>
    <cellStyle name="40% - Accent6 3 5 11" xfId="28893" xr:uid="{00000000-0005-0000-0000-000028710000}"/>
    <cellStyle name="40% - Accent6 3 5 2" xfId="28894" xr:uid="{00000000-0005-0000-0000-000029710000}"/>
    <cellStyle name="40% - Accent6 3 5 2 10" xfId="28895" xr:uid="{00000000-0005-0000-0000-00002A710000}"/>
    <cellStyle name="40% - Accent6 3 5 2 11" xfId="28896" xr:uid="{00000000-0005-0000-0000-00002B710000}"/>
    <cellStyle name="40% - Accent6 3 5 2 2" xfId="28897" xr:uid="{00000000-0005-0000-0000-00002C710000}"/>
    <cellStyle name="40% - Accent6 3 5 2 2 2" xfId="28898" xr:uid="{00000000-0005-0000-0000-00002D710000}"/>
    <cellStyle name="40% - Accent6 3 5 2 2 2 2" xfId="28899" xr:uid="{00000000-0005-0000-0000-00002E710000}"/>
    <cellStyle name="40% - Accent6 3 5 2 2 2 3" xfId="28900" xr:uid="{00000000-0005-0000-0000-00002F710000}"/>
    <cellStyle name="40% - Accent6 3 5 2 2 2_OATT calc" xfId="28901" xr:uid="{00000000-0005-0000-0000-000030710000}"/>
    <cellStyle name="40% - Accent6 3 5 2 2 3" xfId="28902" xr:uid="{00000000-0005-0000-0000-000031710000}"/>
    <cellStyle name="40% - Accent6 3 5 2 2 4" xfId="28903" xr:uid="{00000000-0005-0000-0000-000032710000}"/>
    <cellStyle name="40% - Accent6 3 5 2 2 5" xfId="28904" xr:uid="{00000000-0005-0000-0000-000033710000}"/>
    <cellStyle name="40% - Accent6 3 5 2 2_OATT calc" xfId="28905" xr:uid="{00000000-0005-0000-0000-000034710000}"/>
    <cellStyle name="40% - Accent6 3 5 2 3" xfId="28906" xr:uid="{00000000-0005-0000-0000-000035710000}"/>
    <cellStyle name="40% - Accent6 3 5 2 3 2" xfId="28907" xr:uid="{00000000-0005-0000-0000-000036710000}"/>
    <cellStyle name="40% - Accent6 3 5 2 3 2 2" xfId="28908" xr:uid="{00000000-0005-0000-0000-000037710000}"/>
    <cellStyle name="40% - Accent6 3 5 2 3 2 3" xfId="28909" xr:uid="{00000000-0005-0000-0000-000038710000}"/>
    <cellStyle name="40% - Accent6 3 5 2 3 2_OATT calc" xfId="28910" xr:uid="{00000000-0005-0000-0000-000039710000}"/>
    <cellStyle name="40% - Accent6 3 5 2 3 3" xfId="28911" xr:uid="{00000000-0005-0000-0000-00003A710000}"/>
    <cellStyle name="40% - Accent6 3 5 2 3 4" xfId="28912" xr:uid="{00000000-0005-0000-0000-00003B710000}"/>
    <cellStyle name="40% - Accent6 3 5 2 3_OATT calc" xfId="28913" xr:uid="{00000000-0005-0000-0000-00003C710000}"/>
    <cellStyle name="40% - Accent6 3 5 2 4" xfId="28914" xr:uid="{00000000-0005-0000-0000-00003D710000}"/>
    <cellStyle name="40% - Accent6 3 5 2 4 2" xfId="28915" xr:uid="{00000000-0005-0000-0000-00003E710000}"/>
    <cellStyle name="40% - Accent6 3 5 2 4 3" xfId="28916" xr:uid="{00000000-0005-0000-0000-00003F710000}"/>
    <cellStyle name="40% - Accent6 3 5 2 4_OATT calc" xfId="28917" xr:uid="{00000000-0005-0000-0000-000040710000}"/>
    <cellStyle name="40% - Accent6 3 5 2 5" xfId="28918" xr:uid="{00000000-0005-0000-0000-000041710000}"/>
    <cellStyle name="40% - Accent6 3 5 2 6" xfId="28919" xr:uid="{00000000-0005-0000-0000-000042710000}"/>
    <cellStyle name="40% - Accent6 3 5 2 7" xfId="28920" xr:uid="{00000000-0005-0000-0000-000043710000}"/>
    <cellStyle name="40% - Accent6 3 5 2 8" xfId="28921" xr:uid="{00000000-0005-0000-0000-000044710000}"/>
    <cellStyle name="40% - Accent6 3 5 2 9" xfId="28922" xr:uid="{00000000-0005-0000-0000-000045710000}"/>
    <cellStyle name="40% - Accent6 3 5 2_OATT calc" xfId="28923" xr:uid="{00000000-0005-0000-0000-000046710000}"/>
    <cellStyle name="40% - Accent6 3 5 3" xfId="28924" xr:uid="{00000000-0005-0000-0000-000047710000}"/>
    <cellStyle name="40% - Accent6 3 5 3 2" xfId="28925" xr:uid="{00000000-0005-0000-0000-000048710000}"/>
    <cellStyle name="40% - Accent6 3 5 3 2 2" xfId="28926" xr:uid="{00000000-0005-0000-0000-000049710000}"/>
    <cellStyle name="40% - Accent6 3 5 3 2 3" xfId="28927" xr:uid="{00000000-0005-0000-0000-00004A710000}"/>
    <cellStyle name="40% - Accent6 3 5 3 2_OATT calc" xfId="28928" xr:uid="{00000000-0005-0000-0000-00004B710000}"/>
    <cellStyle name="40% - Accent6 3 5 3 3" xfId="28929" xr:uid="{00000000-0005-0000-0000-00004C710000}"/>
    <cellStyle name="40% - Accent6 3 5 3 4" xfId="28930" xr:uid="{00000000-0005-0000-0000-00004D710000}"/>
    <cellStyle name="40% - Accent6 3 5 3 5" xfId="28931" xr:uid="{00000000-0005-0000-0000-00004E710000}"/>
    <cellStyle name="40% - Accent6 3 5 3_OATT calc" xfId="28932" xr:uid="{00000000-0005-0000-0000-00004F710000}"/>
    <cellStyle name="40% - Accent6 3 5 4" xfId="28933" xr:uid="{00000000-0005-0000-0000-000050710000}"/>
    <cellStyle name="40% - Accent6 3 5 4 2" xfId="28934" xr:uid="{00000000-0005-0000-0000-000051710000}"/>
    <cellStyle name="40% - Accent6 3 5 4 2 2" xfId="28935" xr:uid="{00000000-0005-0000-0000-000052710000}"/>
    <cellStyle name="40% - Accent6 3 5 4 2 3" xfId="28936" xr:uid="{00000000-0005-0000-0000-000053710000}"/>
    <cellStyle name="40% - Accent6 3 5 4 2_OATT calc" xfId="28937" xr:uid="{00000000-0005-0000-0000-000054710000}"/>
    <cellStyle name="40% - Accent6 3 5 4 3" xfId="28938" xr:uid="{00000000-0005-0000-0000-000055710000}"/>
    <cellStyle name="40% - Accent6 3 5 4 4" xfId="28939" xr:uid="{00000000-0005-0000-0000-000056710000}"/>
    <cellStyle name="40% - Accent6 3 5 4_OATT calc" xfId="28940" xr:uid="{00000000-0005-0000-0000-000057710000}"/>
    <cellStyle name="40% - Accent6 3 5 5" xfId="28941" xr:uid="{00000000-0005-0000-0000-000058710000}"/>
    <cellStyle name="40% - Accent6 3 5 5 2" xfId="28942" xr:uid="{00000000-0005-0000-0000-000059710000}"/>
    <cellStyle name="40% - Accent6 3 5 5 3" xfId="28943" xr:uid="{00000000-0005-0000-0000-00005A710000}"/>
    <cellStyle name="40% - Accent6 3 5 5_OATT calc" xfId="28944" xr:uid="{00000000-0005-0000-0000-00005B710000}"/>
    <cellStyle name="40% - Accent6 3 5 6" xfId="28945" xr:uid="{00000000-0005-0000-0000-00005C710000}"/>
    <cellStyle name="40% - Accent6 3 5 7" xfId="28946" xr:uid="{00000000-0005-0000-0000-00005D710000}"/>
    <cellStyle name="40% - Accent6 3 5 8" xfId="28947" xr:uid="{00000000-0005-0000-0000-00005E710000}"/>
    <cellStyle name="40% - Accent6 3 5 9" xfId="28948" xr:uid="{00000000-0005-0000-0000-00005F710000}"/>
    <cellStyle name="40% - Accent6 3 5_OATT calc" xfId="28949" xr:uid="{00000000-0005-0000-0000-000060710000}"/>
    <cellStyle name="40% - Accent6 3 6" xfId="28950" xr:uid="{00000000-0005-0000-0000-000061710000}"/>
    <cellStyle name="40% - Accent6 3 6 10" xfId="28951" xr:uid="{00000000-0005-0000-0000-000062710000}"/>
    <cellStyle name="40% - Accent6 3 6 11" xfId="28952" xr:uid="{00000000-0005-0000-0000-000063710000}"/>
    <cellStyle name="40% - Accent6 3 6 2" xfId="28953" xr:uid="{00000000-0005-0000-0000-000064710000}"/>
    <cellStyle name="40% - Accent6 3 6 2 2" xfId="28954" xr:uid="{00000000-0005-0000-0000-000065710000}"/>
    <cellStyle name="40% - Accent6 3 6 2 2 2" xfId="28955" xr:uid="{00000000-0005-0000-0000-000066710000}"/>
    <cellStyle name="40% - Accent6 3 6 2 2 3" xfId="28956" xr:uid="{00000000-0005-0000-0000-000067710000}"/>
    <cellStyle name="40% - Accent6 3 6 2 2_OATT calc" xfId="28957" xr:uid="{00000000-0005-0000-0000-000068710000}"/>
    <cellStyle name="40% - Accent6 3 6 2 3" xfId="28958" xr:uid="{00000000-0005-0000-0000-000069710000}"/>
    <cellStyle name="40% - Accent6 3 6 2 4" xfId="28959" xr:uid="{00000000-0005-0000-0000-00006A710000}"/>
    <cellStyle name="40% - Accent6 3 6 2 5" xfId="28960" xr:uid="{00000000-0005-0000-0000-00006B710000}"/>
    <cellStyle name="40% - Accent6 3 6 2_OATT calc" xfId="28961" xr:uid="{00000000-0005-0000-0000-00006C710000}"/>
    <cellStyle name="40% - Accent6 3 6 3" xfId="28962" xr:uid="{00000000-0005-0000-0000-00006D710000}"/>
    <cellStyle name="40% - Accent6 3 6 3 2" xfId="28963" xr:uid="{00000000-0005-0000-0000-00006E710000}"/>
    <cellStyle name="40% - Accent6 3 6 3 2 2" xfId="28964" xr:uid="{00000000-0005-0000-0000-00006F710000}"/>
    <cellStyle name="40% - Accent6 3 6 3 2 3" xfId="28965" xr:uid="{00000000-0005-0000-0000-000070710000}"/>
    <cellStyle name="40% - Accent6 3 6 3 2_OATT calc" xfId="28966" xr:uid="{00000000-0005-0000-0000-000071710000}"/>
    <cellStyle name="40% - Accent6 3 6 3 3" xfId="28967" xr:uid="{00000000-0005-0000-0000-000072710000}"/>
    <cellStyle name="40% - Accent6 3 6 3 4" xfId="28968" xr:uid="{00000000-0005-0000-0000-000073710000}"/>
    <cellStyle name="40% - Accent6 3 6 3_OATT calc" xfId="28969" xr:uid="{00000000-0005-0000-0000-000074710000}"/>
    <cellStyle name="40% - Accent6 3 6 4" xfId="28970" xr:uid="{00000000-0005-0000-0000-000075710000}"/>
    <cellStyle name="40% - Accent6 3 6 4 2" xfId="28971" xr:uid="{00000000-0005-0000-0000-000076710000}"/>
    <cellStyle name="40% - Accent6 3 6 4 3" xfId="28972" xr:uid="{00000000-0005-0000-0000-000077710000}"/>
    <cellStyle name="40% - Accent6 3 6 4_OATT calc" xfId="28973" xr:uid="{00000000-0005-0000-0000-000078710000}"/>
    <cellStyle name="40% - Accent6 3 6 5" xfId="28974" xr:uid="{00000000-0005-0000-0000-000079710000}"/>
    <cellStyle name="40% - Accent6 3 6 6" xfId="28975" xr:uid="{00000000-0005-0000-0000-00007A710000}"/>
    <cellStyle name="40% - Accent6 3 6 7" xfId="28976" xr:uid="{00000000-0005-0000-0000-00007B710000}"/>
    <cellStyle name="40% - Accent6 3 6 8" xfId="28977" xr:uid="{00000000-0005-0000-0000-00007C710000}"/>
    <cellStyle name="40% - Accent6 3 6 9" xfId="28978" xr:uid="{00000000-0005-0000-0000-00007D710000}"/>
    <cellStyle name="40% - Accent6 3 6_OATT calc" xfId="28979" xr:uid="{00000000-0005-0000-0000-00007E710000}"/>
    <cellStyle name="40% - Accent6 3 7" xfId="28980" xr:uid="{00000000-0005-0000-0000-00007F710000}"/>
    <cellStyle name="40% - Accent6 3 7 2" xfId="28981" xr:uid="{00000000-0005-0000-0000-000080710000}"/>
    <cellStyle name="40% - Accent6 3 7 2 2" xfId="28982" xr:uid="{00000000-0005-0000-0000-000081710000}"/>
    <cellStyle name="40% - Accent6 3 7 2 3" xfId="28983" xr:uid="{00000000-0005-0000-0000-000082710000}"/>
    <cellStyle name="40% - Accent6 3 7 2_OATT calc" xfId="28984" xr:uid="{00000000-0005-0000-0000-000083710000}"/>
    <cellStyle name="40% - Accent6 3 7 3" xfId="28985" xr:uid="{00000000-0005-0000-0000-000084710000}"/>
    <cellStyle name="40% - Accent6 3 7 4" xfId="28986" xr:uid="{00000000-0005-0000-0000-000085710000}"/>
    <cellStyle name="40% - Accent6 3 7 5" xfId="28987" xr:uid="{00000000-0005-0000-0000-000086710000}"/>
    <cellStyle name="40% - Accent6 3 7_OATT calc" xfId="28988" xr:uid="{00000000-0005-0000-0000-000087710000}"/>
    <cellStyle name="40% - Accent6 3 8" xfId="28989" xr:uid="{00000000-0005-0000-0000-000088710000}"/>
    <cellStyle name="40% - Accent6 3 8 2" xfId="28990" xr:uid="{00000000-0005-0000-0000-000089710000}"/>
    <cellStyle name="40% - Accent6 3 8 2 2" xfId="28991" xr:uid="{00000000-0005-0000-0000-00008A710000}"/>
    <cellStyle name="40% - Accent6 3 8 2 3" xfId="28992" xr:uid="{00000000-0005-0000-0000-00008B710000}"/>
    <cellStyle name="40% - Accent6 3 8 2_OATT calc" xfId="28993" xr:uid="{00000000-0005-0000-0000-00008C710000}"/>
    <cellStyle name="40% - Accent6 3 8 3" xfId="28994" xr:uid="{00000000-0005-0000-0000-00008D710000}"/>
    <cellStyle name="40% - Accent6 3 8 4" xfId="28995" xr:uid="{00000000-0005-0000-0000-00008E710000}"/>
    <cellStyle name="40% - Accent6 3 8_OATT calc" xfId="28996" xr:uid="{00000000-0005-0000-0000-00008F710000}"/>
    <cellStyle name="40% - Accent6 3 9" xfId="28997" xr:uid="{00000000-0005-0000-0000-000090710000}"/>
    <cellStyle name="40% - Accent6 3 9 2" xfId="28998" xr:uid="{00000000-0005-0000-0000-000091710000}"/>
    <cellStyle name="40% - Accent6 3 9 3" xfId="28999" xr:uid="{00000000-0005-0000-0000-000092710000}"/>
    <cellStyle name="40% - Accent6 3 9_OATT calc" xfId="29000" xr:uid="{00000000-0005-0000-0000-000093710000}"/>
    <cellStyle name="40% - Accent6 3_OATT calc" xfId="29001" xr:uid="{00000000-0005-0000-0000-000094710000}"/>
    <cellStyle name="40% - Accent6 4" xfId="29002" xr:uid="{00000000-0005-0000-0000-000095710000}"/>
    <cellStyle name="40% - Accent6 4 10" xfId="29003" xr:uid="{00000000-0005-0000-0000-000096710000}"/>
    <cellStyle name="40% - Accent6 4 11" xfId="29004" xr:uid="{00000000-0005-0000-0000-000097710000}"/>
    <cellStyle name="40% - Accent6 4 12" xfId="29005" xr:uid="{00000000-0005-0000-0000-000098710000}"/>
    <cellStyle name="40% - Accent6 4 13" xfId="29006" xr:uid="{00000000-0005-0000-0000-000099710000}"/>
    <cellStyle name="40% - Accent6 4 14" xfId="29007" xr:uid="{00000000-0005-0000-0000-00009A710000}"/>
    <cellStyle name="40% - Accent6 4 15" xfId="29008" xr:uid="{00000000-0005-0000-0000-00009B710000}"/>
    <cellStyle name="40% - Accent6 4 16" xfId="55398" xr:uid="{00000000-0005-0000-0000-00009C710000}"/>
    <cellStyle name="40% - Accent6 4 2" xfId="29009" xr:uid="{00000000-0005-0000-0000-00009D710000}"/>
    <cellStyle name="40% - Accent6 4 2 10" xfId="29010" xr:uid="{00000000-0005-0000-0000-00009E710000}"/>
    <cellStyle name="40% - Accent6 4 2 11" xfId="29011" xr:uid="{00000000-0005-0000-0000-00009F710000}"/>
    <cellStyle name="40% - Accent6 4 2 12" xfId="29012" xr:uid="{00000000-0005-0000-0000-0000A0710000}"/>
    <cellStyle name="40% - Accent6 4 2 13" xfId="29013" xr:uid="{00000000-0005-0000-0000-0000A1710000}"/>
    <cellStyle name="40% - Accent6 4 2 14" xfId="29014" xr:uid="{00000000-0005-0000-0000-0000A2710000}"/>
    <cellStyle name="40% - Accent6 4 2 2" xfId="29015" xr:uid="{00000000-0005-0000-0000-0000A3710000}"/>
    <cellStyle name="40% - Accent6 4 2 2 10" xfId="29016" xr:uid="{00000000-0005-0000-0000-0000A4710000}"/>
    <cellStyle name="40% - Accent6 4 2 2 11" xfId="29017" xr:uid="{00000000-0005-0000-0000-0000A5710000}"/>
    <cellStyle name="40% - Accent6 4 2 2 12" xfId="29018" xr:uid="{00000000-0005-0000-0000-0000A6710000}"/>
    <cellStyle name="40% - Accent6 4 2 2 2" xfId="29019" xr:uid="{00000000-0005-0000-0000-0000A7710000}"/>
    <cellStyle name="40% - Accent6 4 2 2 2 10" xfId="29020" xr:uid="{00000000-0005-0000-0000-0000A8710000}"/>
    <cellStyle name="40% - Accent6 4 2 2 2 11" xfId="29021" xr:uid="{00000000-0005-0000-0000-0000A9710000}"/>
    <cellStyle name="40% - Accent6 4 2 2 2 2" xfId="29022" xr:uid="{00000000-0005-0000-0000-0000AA710000}"/>
    <cellStyle name="40% - Accent6 4 2 2 2 2 10" xfId="29023" xr:uid="{00000000-0005-0000-0000-0000AB710000}"/>
    <cellStyle name="40% - Accent6 4 2 2 2 2 11" xfId="29024" xr:uid="{00000000-0005-0000-0000-0000AC710000}"/>
    <cellStyle name="40% - Accent6 4 2 2 2 2 2" xfId="29025" xr:uid="{00000000-0005-0000-0000-0000AD710000}"/>
    <cellStyle name="40% - Accent6 4 2 2 2 2 2 2" xfId="29026" xr:uid="{00000000-0005-0000-0000-0000AE710000}"/>
    <cellStyle name="40% - Accent6 4 2 2 2 2 2 2 2" xfId="29027" xr:uid="{00000000-0005-0000-0000-0000AF710000}"/>
    <cellStyle name="40% - Accent6 4 2 2 2 2 2 2 3" xfId="29028" xr:uid="{00000000-0005-0000-0000-0000B0710000}"/>
    <cellStyle name="40% - Accent6 4 2 2 2 2 2 2_OATT calc" xfId="29029" xr:uid="{00000000-0005-0000-0000-0000B1710000}"/>
    <cellStyle name="40% - Accent6 4 2 2 2 2 2 3" xfId="29030" xr:uid="{00000000-0005-0000-0000-0000B2710000}"/>
    <cellStyle name="40% - Accent6 4 2 2 2 2 2 4" xfId="29031" xr:uid="{00000000-0005-0000-0000-0000B3710000}"/>
    <cellStyle name="40% - Accent6 4 2 2 2 2 2 5" xfId="29032" xr:uid="{00000000-0005-0000-0000-0000B4710000}"/>
    <cellStyle name="40% - Accent6 4 2 2 2 2 2_OATT calc" xfId="29033" xr:uid="{00000000-0005-0000-0000-0000B5710000}"/>
    <cellStyle name="40% - Accent6 4 2 2 2 2 3" xfId="29034" xr:uid="{00000000-0005-0000-0000-0000B6710000}"/>
    <cellStyle name="40% - Accent6 4 2 2 2 2 3 2" xfId="29035" xr:uid="{00000000-0005-0000-0000-0000B7710000}"/>
    <cellStyle name="40% - Accent6 4 2 2 2 2 3 2 2" xfId="29036" xr:uid="{00000000-0005-0000-0000-0000B8710000}"/>
    <cellStyle name="40% - Accent6 4 2 2 2 2 3 2 3" xfId="29037" xr:uid="{00000000-0005-0000-0000-0000B9710000}"/>
    <cellStyle name="40% - Accent6 4 2 2 2 2 3 2_OATT calc" xfId="29038" xr:uid="{00000000-0005-0000-0000-0000BA710000}"/>
    <cellStyle name="40% - Accent6 4 2 2 2 2 3 3" xfId="29039" xr:uid="{00000000-0005-0000-0000-0000BB710000}"/>
    <cellStyle name="40% - Accent6 4 2 2 2 2 3 4" xfId="29040" xr:uid="{00000000-0005-0000-0000-0000BC710000}"/>
    <cellStyle name="40% - Accent6 4 2 2 2 2 3_OATT calc" xfId="29041" xr:uid="{00000000-0005-0000-0000-0000BD710000}"/>
    <cellStyle name="40% - Accent6 4 2 2 2 2 4" xfId="29042" xr:uid="{00000000-0005-0000-0000-0000BE710000}"/>
    <cellStyle name="40% - Accent6 4 2 2 2 2 4 2" xfId="29043" xr:uid="{00000000-0005-0000-0000-0000BF710000}"/>
    <cellStyle name="40% - Accent6 4 2 2 2 2 4 3" xfId="29044" xr:uid="{00000000-0005-0000-0000-0000C0710000}"/>
    <cellStyle name="40% - Accent6 4 2 2 2 2 4_OATT calc" xfId="29045" xr:uid="{00000000-0005-0000-0000-0000C1710000}"/>
    <cellStyle name="40% - Accent6 4 2 2 2 2 5" xfId="29046" xr:uid="{00000000-0005-0000-0000-0000C2710000}"/>
    <cellStyle name="40% - Accent6 4 2 2 2 2 6" xfId="29047" xr:uid="{00000000-0005-0000-0000-0000C3710000}"/>
    <cellStyle name="40% - Accent6 4 2 2 2 2 7" xfId="29048" xr:uid="{00000000-0005-0000-0000-0000C4710000}"/>
    <cellStyle name="40% - Accent6 4 2 2 2 2 8" xfId="29049" xr:uid="{00000000-0005-0000-0000-0000C5710000}"/>
    <cellStyle name="40% - Accent6 4 2 2 2 2 9" xfId="29050" xr:uid="{00000000-0005-0000-0000-0000C6710000}"/>
    <cellStyle name="40% - Accent6 4 2 2 2 2_OATT calc" xfId="29051" xr:uid="{00000000-0005-0000-0000-0000C7710000}"/>
    <cellStyle name="40% - Accent6 4 2 2 2 3" xfId="29052" xr:uid="{00000000-0005-0000-0000-0000C8710000}"/>
    <cellStyle name="40% - Accent6 4 2 2 2 3 2" xfId="29053" xr:uid="{00000000-0005-0000-0000-0000C9710000}"/>
    <cellStyle name="40% - Accent6 4 2 2 2 3 2 2" xfId="29054" xr:uid="{00000000-0005-0000-0000-0000CA710000}"/>
    <cellStyle name="40% - Accent6 4 2 2 2 3 2 3" xfId="29055" xr:uid="{00000000-0005-0000-0000-0000CB710000}"/>
    <cellStyle name="40% - Accent6 4 2 2 2 3 2_OATT calc" xfId="29056" xr:uid="{00000000-0005-0000-0000-0000CC710000}"/>
    <cellStyle name="40% - Accent6 4 2 2 2 3 3" xfId="29057" xr:uid="{00000000-0005-0000-0000-0000CD710000}"/>
    <cellStyle name="40% - Accent6 4 2 2 2 3 4" xfId="29058" xr:uid="{00000000-0005-0000-0000-0000CE710000}"/>
    <cellStyle name="40% - Accent6 4 2 2 2 3 5" xfId="29059" xr:uid="{00000000-0005-0000-0000-0000CF710000}"/>
    <cellStyle name="40% - Accent6 4 2 2 2 3_OATT calc" xfId="29060" xr:uid="{00000000-0005-0000-0000-0000D0710000}"/>
    <cellStyle name="40% - Accent6 4 2 2 2 4" xfId="29061" xr:uid="{00000000-0005-0000-0000-0000D1710000}"/>
    <cellStyle name="40% - Accent6 4 2 2 2 4 2" xfId="29062" xr:uid="{00000000-0005-0000-0000-0000D2710000}"/>
    <cellStyle name="40% - Accent6 4 2 2 2 4 2 2" xfId="29063" xr:uid="{00000000-0005-0000-0000-0000D3710000}"/>
    <cellStyle name="40% - Accent6 4 2 2 2 4 2 3" xfId="29064" xr:uid="{00000000-0005-0000-0000-0000D4710000}"/>
    <cellStyle name="40% - Accent6 4 2 2 2 4 2_OATT calc" xfId="29065" xr:uid="{00000000-0005-0000-0000-0000D5710000}"/>
    <cellStyle name="40% - Accent6 4 2 2 2 4 3" xfId="29066" xr:uid="{00000000-0005-0000-0000-0000D6710000}"/>
    <cellStyle name="40% - Accent6 4 2 2 2 4 4" xfId="29067" xr:uid="{00000000-0005-0000-0000-0000D7710000}"/>
    <cellStyle name="40% - Accent6 4 2 2 2 4_OATT calc" xfId="29068" xr:uid="{00000000-0005-0000-0000-0000D8710000}"/>
    <cellStyle name="40% - Accent6 4 2 2 2 5" xfId="29069" xr:uid="{00000000-0005-0000-0000-0000D9710000}"/>
    <cellStyle name="40% - Accent6 4 2 2 2 5 2" xfId="29070" xr:uid="{00000000-0005-0000-0000-0000DA710000}"/>
    <cellStyle name="40% - Accent6 4 2 2 2 5 3" xfId="29071" xr:uid="{00000000-0005-0000-0000-0000DB710000}"/>
    <cellStyle name="40% - Accent6 4 2 2 2 5_OATT calc" xfId="29072" xr:uid="{00000000-0005-0000-0000-0000DC710000}"/>
    <cellStyle name="40% - Accent6 4 2 2 2 6" xfId="29073" xr:uid="{00000000-0005-0000-0000-0000DD710000}"/>
    <cellStyle name="40% - Accent6 4 2 2 2 7" xfId="29074" xr:uid="{00000000-0005-0000-0000-0000DE710000}"/>
    <cellStyle name="40% - Accent6 4 2 2 2 8" xfId="29075" xr:uid="{00000000-0005-0000-0000-0000DF710000}"/>
    <cellStyle name="40% - Accent6 4 2 2 2 9" xfId="29076" xr:uid="{00000000-0005-0000-0000-0000E0710000}"/>
    <cellStyle name="40% - Accent6 4 2 2 2_OATT calc" xfId="29077" xr:uid="{00000000-0005-0000-0000-0000E1710000}"/>
    <cellStyle name="40% - Accent6 4 2 2 3" xfId="29078" xr:uid="{00000000-0005-0000-0000-0000E2710000}"/>
    <cellStyle name="40% - Accent6 4 2 2 3 10" xfId="29079" xr:uid="{00000000-0005-0000-0000-0000E3710000}"/>
    <cellStyle name="40% - Accent6 4 2 2 3 11" xfId="29080" xr:uid="{00000000-0005-0000-0000-0000E4710000}"/>
    <cellStyle name="40% - Accent6 4 2 2 3 2" xfId="29081" xr:uid="{00000000-0005-0000-0000-0000E5710000}"/>
    <cellStyle name="40% - Accent6 4 2 2 3 2 2" xfId="29082" xr:uid="{00000000-0005-0000-0000-0000E6710000}"/>
    <cellStyle name="40% - Accent6 4 2 2 3 2 2 2" xfId="29083" xr:uid="{00000000-0005-0000-0000-0000E7710000}"/>
    <cellStyle name="40% - Accent6 4 2 2 3 2 2 3" xfId="29084" xr:uid="{00000000-0005-0000-0000-0000E8710000}"/>
    <cellStyle name="40% - Accent6 4 2 2 3 2 2_OATT calc" xfId="29085" xr:uid="{00000000-0005-0000-0000-0000E9710000}"/>
    <cellStyle name="40% - Accent6 4 2 2 3 2 3" xfId="29086" xr:uid="{00000000-0005-0000-0000-0000EA710000}"/>
    <cellStyle name="40% - Accent6 4 2 2 3 2 4" xfId="29087" xr:uid="{00000000-0005-0000-0000-0000EB710000}"/>
    <cellStyle name="40% - Accent6 4 2 2 3 2 5" xfId="29088" xr:uid="{00000000-0005-0000-0000-0000EC710000}"/>
    <cellStyle name="40% - Accent6 4 2 2 3 2_OATT calc" xfId="29089" xr:uid="{00000000-0005-0000-0000-0000ED710000}"/>
    <cellStyle name="40% - Accent6 4 2 2 3 3" xfId="29090" xr:uid="{00000000-0005-0000-0000-0000EE710000}"/>
    <cellStyle name="40% - Accent6 4 2 2 3 3 2" xfId="29091" xr:uid="{00000000-0005-0000-0000-0000EF710000}"/>
    <cellStyle name="40% - Accent6 4 2 2 3 3 2 2" xfId="29092" xr:uid="{00000000-0005-0000-0000-0000F0710000}"/>
    <cellStyle name="40% - Accent6 4 2 2 3 3 2 3" xfId="29093" xr:uid="{00000000-0005-0000-0000-0000F1710000}"/>
    <cellStyle name="40% - Accent6 4 2 2 3 3 2_OATT calc" xfId="29094" xr:uid="{00000000-0005-0000-0000-0000F2710000}"/>
    <cellStyle name="40% - Accent6 4 2 2 3 3 3" xfId="29095" xr:uid="{00000000-0005-0000-0000-0000F3710000}"/>
    <cellStyle name="40% - Accent6 4 2 2 3 3 4" xfId="29096" xr:uid="{00000000-0005-0000-0000-0000F4710000}"/>
    <cellStyle name="40% - Accent6 4 2 2 3 3_OATT calc" xfId="29097" xr:uid="{00000000-0005-0000-0000-0000F5710000}"/>
    <cellStyle name="40% - Accent6 4 2 2 3 4" xfId="29098" xr:uid="{00000000-0005-0000-0000-0000F6710000}"/>
    <cellStyle name="40% - Accent6 4 2 2 3 4 2" xfId="29099" xr:uid="{00000000-0005-0000-0000-0000F7710000}"/>
    <cellStyle name="40% - Accent6 4 2 2 3 4 3" xfId="29100" xr:uid="{00000000-0005-0000-0000-0000F8710000}"/>
    <cellStyle name="40% - Accent6 4 2 2 3 4_OATT calc" xfId="29101" xr:uid="{00000000-0005-0000-0000-0000F9710000}"/>
    <cellStyle name="40% - Accent6 4 2 2 3 5" xfId="29102" xr:uid="{00000000-0005-0000-0000-0000FA710000}"/>
    <cellStyle name="40% - Accent6 4 2 2 3 6" xfId="29103" xr:uid="{00000000-0005-0000-0000-0000FB710000}"/>
    <cellStyle name="40% - Accent6 4 2 2 3 7" xfId="29104" xr:uid="{00000000-0005-0000-0000-0000FC710000}"/>
    <cellStyle name="40% - Accent6 4 2 2 3 8" xfId="29105" xr:uid="{00000000-0005-0000-0000-0000FD710000}"/>
    <cellStyle name="40% - Accent6 4 2 2 3 9" xfId="29106" xr:uid="{00000000-0005-0000-0000-0000FE710000}"/>
    <cellStyle name="40% - Accent6 4 2 2 3_OATT calc" xfId="29107" xr:uid="{00000000-0005-0000-0000-0000FF710000}"/>
    <cellStyle name="40% - Accent6 4 2 2 4" xfId="29108" xr:uid="{00000000-0005-0000-0000-000000720000}"/>
    <cellStyle name="40% - Accent6 4 2 2 4 2" xfId="29109" xr:uid="{00000000-0005-0000-0000-000001720000}"/>
    <cellStyle name="40% - Accent6 4 2 2 4 2 2" xfId="29110" xr:uid="{00000000-0005-0000-0000-000002720000}"/>
    <cellStyle name="40% - Accent6 4 2 2 4 2 3" xfId="29111" xr:uid="{00000000-0005-0000-0000-000003720000}"/>
    <cellStyle name="40% - Accent6 4 2 2 4 2_OATT calc" xfId="29112" xr:uid="{00000000-0005-0000-0000-000004720000}"/>
    <cellStyle name="40% - Accent6 4 2 2 4 3" xfId="29113" xr:uid="{00000000-0005-0000-0000-000005720000}"/>
    <cellStyle name="40% - Accent6 4 2 2 4 4" xfId="29114" xr:uid="{00000000-0005-0000-0000-000006720000}"/>
    <cellStyle name="40% - Accent6 4 2 2 4 5" xfId="29115" xr:uid="{00000000-0005-0000-0000-000007720000}"/>
    <cellStyle name="40% - Accent6 4 2 2 4_OATT calc" xfId="29116" xr:uid="{00000000-0005-0000-0000-000008720000}"/>
    <cellStyle name="40% - Accent6 4 2 2 5" xfId="29117" xr:uid="{00000000-0005-0000-0000-000009720000}"/>
    <cellStyle name="40% - Accent6 4 2 2 5 2" xfId="29118" xr:uid="{00000000-0005-0000-0000-00000A720000}"/>
    <cellStyle name="40% - Accent6 4 2 2 5 2 2" xfId="29119" xr:uid="{00000000-0005-0000-0000-00000B720000}"/>
    <cellStyle name="40% - Accent6 4 2 2 5 2 3" xfId="29120" xr:uid="{00000000-0005-0000-0000-00000C720000}"/>
    <cellStyle name="40% - Accent6 4 2 2 5 2_OATT calc" xfId="29121" xr:uid="{00000000-0005-0000-0000-00000D720000}"/>
    <cellStyle name="40% - Accent6 4 2 2 5 3" xfId="29122" xr:uid="{00000000-0005-0000-0000-00000E720000}"/>
    <cellStyle name="40% - Accent6 4 2 2 5 4" xfId="29123" xr:uid="{00000000-0005-0000-0000-00000F720000}"/>
    <cellStyle name="40% - Accent6 4 2 2 5_OATT calc" xfId="29124" xr:uid="{00000000-0005-0000-0000-000010720000}"/>
    <cellStyle name="40% - Accent6 4 2 2 6" xfId="29125" xr:uid="{00000000-0005-0000-0000-000011720000}"/>
    <cellStyle name="40% - Accent6 4 2 2 6 2" xfId="29126" xr:uid="{00000000-0005-0000-0000-000012720000}"/>
    <cellStyle name="40% - Accent6 4 2 2 6 3" xfId="29127" xr:uid="{00000000-0005-0000-0000-000013720000}"/>
    <cellStyle name="40% - Accent6 4 2 2 6_OATT calc" xfId="29128" xr:uid="{00000000-0005-0000-0000-000014720000}"/>
    <cellStyle name="40% - Accent6 4 2 2 7" xfId="29129" xr:uid="{00000000-0005-0000-0000-000015720000}"/>
    <cellStyle name="40% - Accent6 4 2 2 8" xfId="29130" xr:uid="{00000000-0005-0000-0000-000016720000}"/>
    <cellStyle name="40% - Accent6 4 2 2 9" xfId="29131" xr:uid="{00000000-0005-0000-0000-000017720000}"/>
    <cellStyle name="40% - Accent6 4 2 2_OATT calc" xfId="29132" xr:uid="{00000000-0005-0000-0000-000018720000}"/>
    <cellStyle name="40% - Accent6 4 2 3" xfId="29133" xr:uid="{00000000-0005-0000-0000-000019720000}"/>
    <cellStyle name="40% - Accent6 4 2 3 10" xfId="29134" xr:uid="{00000000-0005-0000-0000-00001A720000}"/>
    <cellStyle name="40% - Accent6 4 2 3 11" xfId="29135" xr:uid="{00000000-0005-0000-0000-00001B720000}"/>
    <cellStyle name="40% - Accent6 4 2 3 12" xfId="29136" xr:uid="{00000000-0005-0000-0000-00001C720000}"/>
    <cellStyle name="40% - Accent6 4 2 3 2" xfId="29137" xr:uid="{00000000-0005-0000-0000-00001D720000}"/>
    <cellStyle name="40% - Accent6 4 2 3 2 10" xfId="29138" xr:uid="{00000000-0005-0000-0000-00001E720000}"/>
    <cellStyle name="40% - Accent6 4 2 3 2 11" xfId="29139" xr:uid="{00000000-0005-0000-0000-00001F720000}"/>
    <cellStyle name="40% - Accent6 4 2 3 2 2" xfId="29140" xr:uid="{00000000-0005-0000-0000-000020720000}"/>
    <cellStyle name="40% - Accent6 4 2 3 2 2 10" xfId="29141" xr:uid="{00000000-0005-0000-0000-000021720000}"/>
    <cellStyle name="40% - Accent6 4 2 3 2 2 11" xfId="29142" xr:uid="{00000000-0005-0000-0000-000022720000}"/>
    <cellStyle name="40% - Accent6 4 2 3 2 2 2" xfId="29143" xr:uid="{00000000-0005-0000-0000-000023720000}"/>
    <cellStyle name="40% - Accent6 4 2 3 2 2 2 2" xfId="29144" xr:uid="{00000000-0005-0000-0000-000024720000}"/>
    <cellStyle name="40% - Accent6 4 2 3 2 2 2 2 2" xfId="29145" xr:uid="{00000000-0005-0000-0000-000025720000}"/>
    <cellStyle name="40% - Accent6 4 2 3 2 2 2 2 3" xfId="29146" xr:uid="{00000000-0005-0000-0000-000026720000}"/>
    <cellStyle name="40% - Accent6 4 2 3 2 2 2 2_OATT calc" xfId="29147" xr:uid="{00000000-0005-0000-0000-000027720000}"/>
    <cellStyle name="40% - Accent6 4 2 3 2 2 2 3" xfId="29148" xr:uid="{00000000-0005-0000-0000-000028720000}"/>
    <cellStyle name="40% - Accent6 4 2 3 2 2 2 4" xfId="29149" xr:uid="{00000000-0005-0000-0000-000029720000}"/>
    <cellStyle name="40% - Accent6 4 2 3 2 2 2 5" xfId="29150" xr:uid="{00000000-0005-0000-0000-00002A720000}"/>
    <cellStyle name="40% - Accent6 4 2 3 2 2 2_OATT calc" xfId="29151" xr:uid="{00000000-0005-0000-0000-00002B720000}"/>
    <cellStyle name="40% - Accent6 4 2 3 2 2 3" xfId="29152" xr:uid="{00000000-0005-0000-0000-00002C720000}"/>
    <cellStyle name="40% - Accent6 4 2 3 2 2 3 2" xfId="29153" xr:uid="{00000000-0005-0000-0000-00002D720000}"/>
    <cellStyle name="40% - Accent6 4 2 3 2 2 3 2 2" xfId="29154" xr:uid="{00000000-0005-0000-0000-00002E720000}"/>
    <cellStyle name="40% - Accent6 4 2 3 2 2 3 2 3" xfId="29155" xr:uid="{00000000-0005-0000-0000-00002F720000}"/>
    <cellStyle name="40% - Accent6 4 2 3 2 2 3 2_OATT calc" xfId="29156" xr:uid="{00000000-0005-0000-0000-000030720000}"/>
    <cellStyle name="40% - Accent6 4 2 3 2 2 3 3" xfId="29157" xr:uid="{00000000-0005-0000-0000-000031720000}"/>
    <cellStyle name="40% - Accent6 4 2 3 2 2 3 4" xfId="29158" xr:uid="{00000000-0005-0000-0000-000032720000}"/>
    <cellStyle name="40% - Accent6 4 2 3 2 2 3_OATT calc" xfId="29159" xr:uid="{00000000-0005-0000-0000-000033720000}"/>
    <cellStyle name="40% - Accent6 4 2 3 2 2 4" xfId="29160" xr:uid="{00000000-0005-0000-0000-000034720000}"/>
    <cellStyle name="40% - Accent6 4 2 3 2 2 4 2" xfId="29161" xr:uid="{00000000-0005-0000-0000-000035720000}"/>
    <cellStyle name="40% - Accent6 4 2 3 2 2 4 3" xfId="29162" xr:uid="{00000000-0005-0000-0000-000036720000}"/>
    <cellStyle name="40% - Accent6 4 2 3 2 2 4_OATT calc" xfId="29163" xr:uid="{00000000-0005-0000-0000-000037720000}"/>
    <cellStyle name="40% - Accent6 4 2 3 2 2 5" xfId="29164" xr:uid="{00000000-0005-0000-0000-000038720000}"/>
    <cellStyle name="40% - Accent6 4 2 3 2 2 6" xfId="29165" xr:uid="{00000000-0005-0000-0000-000039720000}"/>
    <cellStyle name="40% - Accent6 4 2 3 2 2 7" xfId="29166" xr:uid="{00000000-0005-0000-0000-00003A720000}"/>
    <cellStyle name="40% - Accent6 4 2 3 2 2 8" xfId="29167" xr:uid="{00000000-0005-0000-0000-00003B720000}"/>
    <cellStyle name="40% - Accent6 4 2 3 2 2 9" xfId="29168" xr:uid="{00000000-0005-0000-0000-00003C720000}"/>
    <cellStyle name="40% - Accent6 4 2 3 2 2_OATT calc" xfId="29169" xr:uid="{00000000-0005-0000-0000-00003D720000}"/>
    <cellStyle name="40% - Accent6 4 2 3 2 3" xfId="29170" xr:uid="{00000000-0005-0000-0000-00003E720000}"/>
    <cellStyle name="40% - Accent6 4 2 3 2 3 2" xfId="29171" xr:uid="{00000000-0005-0000-0000-00003F720000}"/>
    <cellStyle name="40% - Accent6 4 2 3 2 3 2 2" xfId="29172" xr:uid="{00000000-0005-0000-0000-000040720000}"/>
    <cellStyle name="40% - Accent6 4 2 3 2 3 2 3" xfId="29173" xr:uid="{00000000-0005-0000-0000-000041720000}"/>
    <cellStyle name="40% - Accent6 4 2 3 2 3 2_OATT calc" xfId="29174" xr:uid="{00000000-0005-0000-0000-000042720000}"/>
    <cellStyle name="40% - Accent6 4 2 3 2 3 3" xfId="29175" xr:uid="{00000000-0005-0000-0000-000043720000}"/>
    <cellStyle name="40% - Accent6 4 2 3 2 3 4" xfId="29176" xr:uid="{00000000-0005-0000-0000-000044720000}"/>
    <cellStyle name="40% - Accent6 4 2 3 2 3 5" xfId="29177" xr:uid="{00000000-0005-0000-0000-000045720000}"/>
    <cellStyle name="40% - Accent6 4 2 3 2 3_OATT calc" xfId="29178" xr:uid="{00000000-0005-0000-0000-000046720000}"/>
    <cellStyle name="40% - Accent6 4 2 3 2 4" xfId="29179" xr:uid="{00000000-0005-0000-0000-000047720000}"/>
    <cellStyle name="40% - Accent6 4 2 3 2 4 2" xfId="29180" xr:uid="{00000000-0005-0000-0000-000048720000}"/>
    <cellStyle name="40% - Accent6 4 2 3 2 4 2 2" xfId="29181" xr:uid="{00000000-0005-0000-0000-000049720000}"/>
    <cellStyle name="40% - Accent6 4 2 3 2 4 2 3" xfId="29182" xr:uid="{00000000-0005-0000-0000-00004A720000}"/>
    <cellStyle name="40% - Accent6 4 2 3 2 4 2_OATT calc" xfId="29183" xr:uid="{00000000-0005-0000-0000-00004B720000}"/>
    <cellStyle name="40% - Accent6 4 2 3 2 4 3" xfId="29184" xr:uid="{00000000-0005-0000-0000-00004C720000}"/>
    <cellStyle name="40% - Accent6 4 2 3 2 4 4" xfId="29185" xr:uid="{00000000-0005-0000-0000-00004D720000}"/>
    <cellStyle name="40% - Accent6 4 2 3 2 4_OATT calc" xfId="29186" xr:uid="{00000000-0005-0000-0000-00004E720000}"/>
    <cellStyle name="40% - Accent6 4 2 3 2 5" xfId="29187" xr:uid="{00000000-0005-0000-0000-00004F720000}"/>
    <cellStyle name="40% - Accent6 4 2 3 2 5 2" xfId="29188" xr:uid="{00000000-0005-0000-0000-000050720000}"/>
    <cellStyle name="40% - Accent6 4 2 3 2 5 3" xfId="29189" xr:uid="{00000000-0005-0000-0000-000051720000}"/>
    <cellStyle name="40% - Accent6 4 2 3 2 5_OATT calc" xfId="29190" xr:uid="{00000000-0005-0000-0000-000052720000}"/>
    <cellStyle name="40% - Accent6 4 2 3 2 6" xfId="29191" xr:uid="{00000000-0005-0000-0000-000053720000}"/>
    <cellStyle name="40% - Accent6 4 2 3 2 7" xfId="29192" xr:uid="{00000000-0005-0000-0000-000054720000}"/>
    <cellStyle name="40% - Accent6 4 2 3 2 8" xfId="29193" xr:uid="{00000000-0005-0000-0000-000055720000}"/>
    <cellStyle name="40% - Accent6 4 2 3 2 9" xfId="29194" xr:uid="{00000000-0005-0000-0000-000056720000}"/>
    <cellStyle name="40% - Accent6 4 2 3 2_OATT calc" xfId="29195" xr:uid="{00000000-0005-0000-0000-000057720000}"/>
    <cellStyle name="40% - Accent6 4 2 3 3" xfId="29196" xr:uid="{00000000-0005-0000-0000-000058720000}"/>
    <cellStyle name="40% - Accent6 4 2 3 3 10" xfId="29197" xr:uid="{00000000-0005-0000-0000-000059720000}"/>
    <cellStyle name="40% - Accent6 4 2 3 3 11" xfId="29198" xr:uid="{00000000-0005-0000-0000-00005A720000}"/>
    <cellStyle name="40% - Accent6 4 2 3 3 2" xfId="29199" xr:uid="{00000000-0005-0000-0000-00005B720000}"/>
    <cellStyle name="40% - Accent6 4 2 3 3 2 2" xfId="29200" xr:uid="{00000000-0005-0000-0000-00005C720000}"/>
    <cellStyle name="40% - Accent6 4 2 3 3 2 2 2" xfId="29201" xr:uid="{00000000-0005-0000-0000-00005D720000}"/>
    <cellStyle name="40% - Accent6 4 2 3 3 2 2 3" xfId="29202" xr:uid="{00000000-0005-0000-0000-00005E720000}"/>
    <cellStyle name="40% - Accent6 4 2 3 3 2 2_OATT calc" xfId="29203" xr:uid="{00000000-0005-0000-0000-00005F720000}"/>
    <cellStyle name="40% - Accent6 4 2 3 3 2 3" xfId="29204" xr:uid="{00000000-0005-0000-0000-000060720000}"/>
    <cellStyle name="40% - Accent6 4 2 3 3 2 4" xfId="29205" xr:uid="{00000000-0005-0000-0000-000061720000}"/>
    <cellStyle name="40% - Accent6 4 2 3 3 2 5" xfId="29206" xr:uid="{00000000-0005-0000-0000-000062720000}"/>
    <cellStyle name="40% - Accent6 4 2 3 3 2_OATT calc" xfId="29207" xr:uid="{00000000-0005-0000-0000-000063720000}"/>
    <cellStyle name="40% - Accent6 4 2 3 3 3" xfId="29208" xr:uid="{00000000-0005-0000-0000-000064720000}"/>
    <cellStyle name="40% - Accent6 4 2 3 3 3 2" xfId="29209" xr:uid="{00000000-0005-0000-0000-000065720000}"/>
    <cellStyle name="40% - Accent6 4 2 3 3 3 2 2" xfId="29210" xr:uid="{00000000-0005-0000-0000-000066720000}"/>
    <cellStyle name="40% - Accent6 4 2 3 3 3 2 3" xfId="29211" xr:uid="{00000000-0005-0000-0000-000067720000}"/>
    <cellStyle name="40% - Accent6 4 2 3 3 3 2_OATT calc" xfId="29212" xr:uid="{00000000-0005-0000-0000-000068720000}"/>
    <cellStyle name="40% - Accent6 4 2 3 3 3 3" xfId="29213" xr:uid="{00000000-0005-0000-0000-000069720000}"/>
    <cellStyle name="40% - Accent6 4 2 3 3 3 4" xfId="29214" xr:uid="{00000000-0005-0000-0000-00006A720000}"/>
    <cellStyle name="40% - Accent6 4 2 3 3 3_OATT calc" xfId="29215" xr:uid="{00000000-0005-0000-0000-00006B720000}"/>
    <cellStyle name="40% - Accent6 4 2 3 3 4" xfId="29216" xr:uid="{00000000-0005-0000-0000-00006C720000}"/>
    <cellStyle name="40% - Accent6 4 2 3 3 4 2" xfId="29217" xr:uid="{00000000-0005-0000-0000-00006D720000}"/>
    <cellStyle name="40% - Accent6 4 2 3 3 4 3" xfId="29218" xr:uid="{00000000-0005-0000-0000-00006E720000}"/>
    <cellStyle name="40% - Accent6 4 2 3 3 4_OATT calc" xfId="29219" xr:uid="{00000000-0005-0000-0000-00006F720000}"/>
    <cellStyle name="40% - Accent6 4 2 3 3 5" xfId="29220" xr:uid="{00000000-0005-0000-0000-000070720000}"/>
    <cellStyle name="40% - Accent6 4 2 3 3 6" xfId="29221" xr:uid="{00000000-0005-0000-0000-000071720000}"/>
    <cellStyle name="40% - Accent6 4 2 3 3 7" xfId="29222" xr:uid="{00000000-0005-0000-0000-000072720000}"/>
    <cellStyle name="40% - Accent6 4 2 3 3 8" xfId="29223" xr:uid="{00000000-0005-0000-0000-000073720000}"/>
    <cellStyle name="40% - Accent6 4 2 3 3 9" xfId="29224" xr:uid="{00000000-0005-0000-0000-000074720000}"/>
    <cellStyle name="40% - Accent6 4 2 3 3_OATT calc" xfId="29225" xr:uid="{00000000-0005-0000-0000-000075720000}"/>
    <cellStyle name="40% - Accent6 4 2 3 4" xfId="29226" xr:uid="{00000000-0005-0000-0000-000076720000}"/>
    <cellStyle name="40% - Accent6 4 2 3 4 2" xfId="29227" xr:uid="{00000000-0005-0000-0000-000077720000}"/>
    <cellStyle name="40% - Accent6 4 2 3 4 2 2" xfId="29228" xr:uid="{00000000-0005-0000-0000-000078720000}"/>
    <cellStyle name="40% - Accent6 4 2 3 4 2 3" xfId="29229" xr:uid="{00000000-0005-0000-0000-000079720000}"/>
    <cellStyle name="40% - Accent6 4 2 3 4 2_OATT calc" xfId="29230" xr:uid="{00000000-0005-0000-0000-00007A720000}"/>
    <cellStyle name="40% - Accent6 4 2 3 4 3" xfId="29231" xr:uid="{00000000-0005-0000-0000-00007B720000}"/>
    <cellStyle name="40% - Accent6 4 2 3 4 4" xfId="29232" xr:uid="{00000000-0005-0000-0000-00007C720000}"/>
    <cellStyle name="40% - Accent6 4 2 3 4 5" xfId="29233" xr:uid="{00000000-0005-0000-0000-00007D720000}"/>
    <cellStyle name="40% - Accent6 4 2 3 4_OATT calc" xfId="29234" xr:uid="{00000000-0005-0000-0000-00007E720000}"/>
    <cellStyle name="40% - Accent6 4 2 3 5" xfId="29235" xr:uid="{00000000-0005-0000-0000-00007F720000}"/>
    <cellStyle name="40% - Accent6 4 2 3 5 2" xfId="29236" xr:uid="{00000000-0005-0000-0000-000080720000}"/>
    <cellStyle name="40% - Accent6 4 2 3 5 2 2" xfId="29237" xr:uid="{00000000-0005-0000-0000-000081720000}"/>
    <cellStyle name="40% - Accent6 4 2 3 5 2 3" xfId="29238" xr:uid="{00000000-0005-0000-0000-000082720000}"/>
    <cellStyle name="40% - Accent6 4 2 3 5 2_OATT calc" xfId="29239" xr:uid="{00000000-0005-0000-0000-000083720000}"/>
    <cellStyle name="40% - Accent6 4 2 3 5 3" xfId="29240" xr:uid="{00000000-0005-0000-0000-000084720000}"/>
    <cellStyle name="40% - Accent6 4 2 3 5 4" xfId="29241" xr:uid="{00000000-0005-0000-0000-000085720000}"/>
    <cellStyle name="40% - Accent6 4 2 3 5_OATT calc" xfId="29242" xr:uid="{00000000-0005-0000-0000-000086720000}"/>
    <cellStyle name="40% - Accent6 4 2 3 6" xfId="29243" xr:uid="{00000000-0005-0000-0000-000087720000}"/>
    <cellStyle name="40% - Accent6 4 2 3 6 2" xfId="29244" xr:uid="{00000000-0005-0000-0000-000088720000}"/>
    <cellStyle name="40% - Accent6 4 2 3 6 3" xfId="29245" xr:uid="{00000000-0005-0000-0000-000089720000}"/>
    <cellStyle name="40% - Accent6 4 2 3 6_OATT calc" xfId="29246" xr:uid="{00000000-0005-0000-0000-00008A720000}"/>
    <cellStyle name="40% - Accent6 4 2 3 7" xfId="29247" xr:uid="{00000000-0005-0000-0000-00008B720000}"/>
    <cellStyle name="40% - Accent6 4 2 3 8" xfId="29248" xr:uid="{00000000-0005-0000-0000-00008C720000}"/>
    <cellStyle name="40% - Accent6 4 2 3 9" xfId="29249" xr:uid="{00000000-0005-0000-0000-00008D720000}"/>
    <cellStyle name="40% - Accent6 4 2 3_OATT calc" xfId="29250" xr:uid="{00000000-0005-0000-0000-00008E720000}"/>
    <cellStyle name="40% - Accent6 4 2 4" xfId="29251" xr:uid="{00000000-0005-0000-0000-00008F720000}"/>
    <cellStyle name="40% - Accent6 4 2 4 10" xfId="29252" xr:uid="{00000000-0005-0000-0000-000090720000}"/>
    <cellStyle name="40% - Accent6 4 2 4 11" xfId="29253" xr:uid="{00000000-0005-0000-0000-000091720000}"/>
    <cellStyle name="40% - Accent6 4 2 4 2" xfId="29254" xr:uid="{00000000-0005-0000-0000-000092720000}"/>
    <cellStyle name="40% - Accent6 4 2 4 2 10" xfId="29255" xr:uid="{00000000-0005-0000-0000-000093720000}"/>
    <cellStyle name="40% - Accent6 4 2 4 2 11" xfId="29256" xr:uid="{00000000-0005-0000-0000-000094720000}"/>
    <cellStyle name="40% - Accent6 4 2 4 2 2" xfId="29257" xr:uid="{00000000-0005-0000-0000-000095720000}"/>
    <cellStyle name="40% - Accent6 4 2 4 2 2 2" xfId="29258" xr:uid="{00000000-0005-0000-0000-000096720000}"/>
    <cellStyle name="40% - Accent6 4 2 4 2 2 2 2" xfId="29259" xr:uid="{00000000-0005-0000-0000-000097720000}"/>
    <cellStyle name="40% - Accent6 4 2 4 2 2 2 3" xfId="29260" xr:uid="{00000000-0005-0000-0000-000098720000}"/>
    <cellStyle name="40% - Accent6 4 2 4 2 2 2_OATT calc" xfId="29261" xr:uid="{00000000-0005-0000-0000-000099720000}"/>
    <cellStyle name="40% - Accent6 4 2 4 2 2 3" xfId="29262" xr:uid="{00000000-0005-0000-0000-00009A720000}"/>
    <cellStyle name="40% - Accent6 4 2 4 2 2 4" xfId="29263" xr:uid="{00000000-0005-0000-0000-00009B720000}"/>
    <cellStyle name="40% - Accent6 4 2 4 2 2 5" xfId="29264" xr:uid="{00000000-0005-0000-0000-00009C720000}"/>
    <cellStyle name="40% - Accent6 4 2 4 2 2_OATT calc" xfId="29265" xr:uid="{00000000-0005-0000-0000-00009D720000}"/>
    <cellStyle name="40% - Accent6 4 2 4 2 3" xfId="29266" xr:uid="{00000000-0005-0000-0000-00009E720000}"/>
    <cellStyle name="40% - Accent6 4 2 4 2 3 2" xfId="29267" xr:uid="{00000000-0005-0000-0000-00009F720000}"/>
    <cellStyle name="40% - Accent6 4 2 4 2 3 2 2" xfId="29268" xr:uid="{00000000-0005-0000-0000-0000A0720000}"/>
    <cellStyle name="40% - Accent6 4 2 4 2 3 2 3" xfId="29269" xr:uid="{00000000-0005-0000-0000-0000A1720000}"/>
    <cellStyle name="40% - Accent6 4 2 4 2 3 2_OATT calc" xfId="29270" xr:uid="{00000000-0005-0000-0000-0000A2720000}"/>
    <cellStyle name="40% - Accent6 4 2 4 2 3 3" xfId="29271" xr:uid="{00000000-0005-0000-0000-0000A3720000}"/>
    <cellStyle name="40% - Accent6 4 2 4 2 3 4" xfId="29272" xr:uid="{00000000-0005-0000-0000-0000A4720000}"/>
    <cellStyle name="40% - Accent6 4 2 4 2 3_OATT calc" xfId="29273" xr:uid="{00000000-0005-0000-0000-0000A5720000}"/>
    <cellStyle name="40% - Accent6 4 2 4 2 4" xfId="29274" xr:uid="{00000000-0005-0000-0000-0000A6720000}"/>
    <cellStyle name="40% - Accent6 4 2 4 2 4 2" xfId="29275" xr:uid="{00000000-0005-0000-0000-0000A7720000}"/>
    <cellStyle name="40% - Accent6 4 2 4 2 4 3" xfId="29276" xr:uid="{00000000-0005-0000-0000-0000A8720000}"/>
    <cellStyle name="40% - Accent6 4 2 4 2 4_OATT calc" xfId="29277" xr:uid="{00000000-0005-0000-0000-0000A9720000}"/>
    <cellStyle name="40% - Accent6 4 2 4 2 5" xfId="29278" xr:uid="{00000000-0005-0000-0000-0000AA720000}"/>
    <cellStyle name="40% - Accent6 4 2 4 2 6" xfId="29279" xr:uid="{00000000-0005-0000-0000-0000AB720000}"/>
    <cellStyle name="40% - Accent6 4 2 4 2 7" xfId="29280" xr:uid="{00000000-0005-0000-0000-0000AC720000}"/>
    <cellStyle name="40% - Accent6 4 2 4 2 8" xfId="29281" xr:uid="{00000000-0005-0000-0000-0000AD720000}"/>
    <cellStyle name="40% - Accent6 4 2 4 2 9" xfId="29282" xr:uid="{00000000-0005-0000-0000-0000AE720000}"/>
    <cellStyle name="40% - Accent6 4 2 4 2_OATT calc" xfId="29283" xr:uid="{00000000-0005-0000-0000-0000AF720000}"/>
    <cellStyle name="40% - Accent6 4 2 4 3" xfId="29284" xr:uid="{00000000-0005-0000-0000-0000B0720000}"/>
    <cellStyle name="40% - Accent6 4 2 4 3 2" xfId="29285" xr:uid="{00000000-0005-0000-0000-0000B1720000}"/>
    <cellStyle name="40% - Accent6 4 2 4 3 2 2" xfId="29286" xr:uid="{00000000-0005-0000-0000-0000B2720000}"/>
    <cellStyle name="40% - Accent6 4 2 4 3 2 3" xfId="29287" xr:uid="{00000000-0005-0000-0000-0000B3720000}"/>
    <cellStyle name="40% - Accent6 4 2 4 3 2_OATT calc" xfId="29288" xr:uid="{00000000-0005-0000-0000-0000B4720000}"/>
    <cellStyle name="40% - Accent6 4 2 4 3 3" xfId="29289" xr:uid="{00000000-0005-0000-0000-0000B5720000}"/>
    <cellStyle name="40% - Accent6 4 2 4 3 4" xfId="29290" xr:uid="{00000000-0005-0000-0000-0000B6720000}"/>
    <cellStyle name="40% - Accent6 4 2 4 3 5" xfId="29291" xr:uid="{00000000-0005-0000-0000-0000B7720000}"/>
    <cellStyle name="40% - Accent6 4 2 4 3_OATT calc" xfId="29292" xr:uid="{00000000-0005-0000-0000-0000B8720000}"/>
    <cellStyle name="40% - Accent6 4 2 4 4" xfId="29293" xr:uid="{00000000-0005-0000-0000-0000B9720000}"/>
    <cellStyle name="40% - Accent6 4 2 4 4 2" xfId="29294" xr:uid="{00000000-0005-0000-0000-0000BA720000}"/>
    <cellStyle name="40% - Accent6 4 2 4 4 2 2" xfId="29295" xr:uid="{00000000-0005-0000-0000-0000BB720000}"/>
    <cellStyle name="40% - Accent6 4 2 4 4 2 3" xfId="29296" xr:uid="{00000000-0005-0000-0000-0000BC720000}"/>
    <cellStyle name="40% - Accent6 4 2 4 4 2_OATT calc" xfId="29297" xr:uid="{00000000-0005-0000-0000-0000BD720000}"/>
    <cellStyle name="40% - Accent6 4 2 4 4 3" xfId="29298" xr:uid="{00000000-0005-0000-0000-0000BE720000}"/>
    <cellStyle name="40% - Accent6 4 2 4 4 4" xfId="29299" xr:uid="{00000000-0005-0000-0000-0000BF720000}"/>
    <cellStyle name="40% - Accent6 4 2 4 4_OATT calc" xfId="29300" xr:uid="{00000000-0005-0000-0000-0000C0720000}"/>
    <cellStyle name="40% - Accent6 4 2 4 5" xfId="29301" xr:uid="{00000000-0005-0000-0000-0000C1720000}"/>
    <cellStyle name="40% - Accent6 4 2 4 5 2" xfId="29302" xr:uid="{00000000-0005-0000-0000-0000C2720000}"/>
    <cellStyle name="40% - Accent6 4 2 4 5 3" xfId="29303" xr:uid="{00000000-0005-0000-0000-0000C3720000}"/>
    <cellStyle name="40% - Accent6 4 2 4 5_OATT calc" xfId="29304" xr:uid="{00000000-0005-0000-0000-0000C4720000}"/>
    <cellStyle name="40% - Accent6 4 2 4 6" xfId="29305" xr:uid="{00000000-0005-0000-0000-0000C5720000}"/>
    <cellStyle name="40% - Accent6 4 2 4 7" xfId="29306" xr:uid="{00000000-0005-0000-0000-0000C6720000}"/>
    <cellStyle name="40% - Accent6 4 2 4 8" xfId="29307" xr:uid="{00000000-0005-0000-0000-0000C7720000}"/>
    <cellStyle name="40% - Accent6 4 2 4 9" xfId="29308" xr:uid="{00000000-0005-0000-0000-0000C8720000}"/>
    <cellStyle name="40% - Accent6 4 2 4_OATT calc" xfId="29309" xr:uid="{00000000-0005-0000-0000-0000C9720000}"/>
    <cellStyle name="40% - Accent6 4 2 5" xfId="29310" xr:uid="{00000000-0005-0000-0000-0000CA720000}"/>
    <cellStyle name="40% - Accent6 4 2 5 10" xfId="29311" xr:uid="{00000000-0005-0000-0000-0000CB720000}"/>
    <cellStyle name="40% - Accent6 4 2 5 11" xfId="29312" xr:uid="{00000000-0005-0000-0000-0000CC720000}"/>
    <cellStyle name="40% - Accent6 4 2 5 2" xfId="29313" xr:uid="{00000000-0005-0000-0000-0000CD720000}"/>
    <cellStyle name="40% - Accent6 4 2 5 2 2" xfId="29314" xr:uid="{00000000-0005-0000-0000-0000CE720000}"/>
    <cellStyle name="40% - Accent6 4 2 5 2 2 2" xfId="29315" xr:uid="{00000000-0005-0000-0000-0000CF720000}"/>
    <cellStyle name="40% - Accent6 4 2 5 2 2 3" xfId="29316" xr:uid="{00000000-0005-0000-0000-0000D0720000}"/>
    <cellStyle name="40% - Accent6 4 2 5 2 2_OATT calc" xfId="29317" xr:uid="{00000000-0005-0000-0000-0000D1720000}"/>
    <cellStyle name="40% - Accent6 4 2 5 2 3" xfId="29318" xr:uid="{00000000-0005-0000-0000-0000D2720000}"/>
    <cellStyle name="40% - Accent6 4 2 5 2 4" xfId="29319" xr:uid="{00000000-0005-0000-0000-0000D3720000}"/>
    <cellStyle name="40% - Accent6 4 2 5 2 5" xfId="29320" xr:uid="{00000000-0005-0000-0000-0000D4720000}"/>
    <cellStyle name="40% - Accent6 4 2 5 2_OATT calc" xfId="29321" xr:uid="{00000000-0005-0000-0000-0000D5720000}"/>
    <cellStyle name="40% - Accent6 4 2 5 3" xfId="29322" xr:uid="{00000000-0005-0000-0000-0000D6720000}"/>
    <cellStyle name="40% - Accent6 4 2 5 3 2" xfId="29323" xr:uid="{00000000-0005-0000-0000-0000D7720000}"/>
    <cellStyle name="40% - Accent6 4 2 5 3 2 2" xfId="29324" xr:uid="{00000000-0005-0000-0000-0000D8720000}"/>
    <cellStyle name="40% - Accent6 4 2 5 3 2 3" xfId="29325" xr:uid="{00000000-0005-0000-0000-0000D9720000}"/>
    <cellStyle name="40% - Accent6 4 2 5 3 2_OATT calc" xfId="29326" xr:uid="{00000000-0005-0000-0000-0000DA720000}"/>
    <cellStyle name="40% - Accent6 4 2 5 3 3" xfId="29327" xr:uid="{00000000-0005-0000-0000-0000DB720000}"/>
    <cellStyle name="40% - Accent6 4 2 5 3 4" xfId="29328" xr:uid="{00000000-0005-0000-0000-0000DC720000}"/>
    <cellStyle name="40% - Accent6 4 2 5 3_OATT calc" xfId="29329" xr:uid="{00000000-0005-0000-0000-0000DD720000}"/>
    <cellStyle name="40% - Accent6 4 2 5 4" xfId="29330" xr:uid="{00000000-0005-0000-0000-0000DE720000}"/>
    <cellStyle name="40% - Accent6 4 2 5 4 2" xfId="29331" xr:uid="{00000000-0005-0000-0000-0000DF720000}"/>
    <cellStyle name="40% - Accent6 4 2 5 4 3" xfId="29332" xr:uid="{00000000-0005-0000-0000-0000E0720000}"/>
    <cellStyle name="40% - Accent6 4 2 5 4_OATT calc" xfId="29333" xr:uid="{00000000-0005-0000-0000-0000E1720000}"/>
    <cellStyle name="40% - Accent6 4 2 5 5" xfId="29334" xr:uid="{00000000-0005-0000-0000-0000E2720000}"/>
    <cellStyle name="40% - Accent6 4 2 5 6" xfId="29335" xr:uid="{00000000-0005-0000-0000-0000E3720000}"/>
    <cellStyle name="40% - Accent6 4 2 5 7" xfId="29336" xr:uid="{00000000-0005-0000-0000-0000E4720000}"/>
    <cellStyle name="40% - Accent6 4 2 5 8" xfId="29337" xr:uid="{00000000-0005-0000-0000-0000E5720000}"/>
    <cellStyle name="40% - Accent6 4 2 5 9" xfId="29338" xr:uid="{00000000-0005-0000-0000-0000E6720000}"/>
    <cellStyle name="40% - Accent6 4 2 5_OATT calc" xfId="29339" xr:uid="{00000000-0005-0000-0000-0000E7720000}"/>
    <cellStyle name="40% - Accent6 4 2 6" xfId="29340" xr:uid="{00000000-0005-0000-0000-0000E8720000}"/>
    <cellStyle name="40% - Accent6 4 2 6 2" xfId="29341" xr:uid="{00000000-0005-0000-0000-0000E9720000}"/>
    <cellStyle name="40% - Accent6 4 2 6 2 2" xfId="29342" xr:uid="{00000000-0005-0000-0000-0000EA720000}"/>
    <cellStyle name="40% - Accent6 4 2 6 2 3" xfId="29343" xr:uid="{00000000-0005-0000-0000-0000EB720000}"/>
    <cellStyle name="40% - Accent6 4 2 6 2_OATT calc" xfId="29344" xr:uid="{00000000-0005-0000-0000-0000EC720000}"/>
    <cellStyle name="40% - Accent6 4 2 6 3" xfId="29345" xr:uid="{00000000-0005-0000-0000-0000ED720000}"/>
    <cellStyle name="40% - Accent6 4 2 6 4" xfId="29346" xr:uid="{00000000-0005-0000-0000-0000EE720000}"/>
    <cellStyle name="40% - Accent6 4 2 6 5" xfId="29347" xr:uid="{00000000-0005-0000-0000-0000EF720000}"/>
    <cellStyle name="40% - Accent6 4 2 6_OATT calc" xfId="29348" xr:uid="{00000000-0005-0000-0000-0000F0720000}"/>
    <cellStyle name="40% - Accent6 4 2 7" xfId="29349" xr:uid="{00000000-0005-0000-0000-0000F1720000}"/>
    <cellStyle name="40% - Accent6 4 2 7 2" xfId="29350" xr:uid="{00000000-0005-0000-0000-0000F2720000}"/>
    <cellStyle name="40% - Accent6 4 2 7 2 2" xfId="29351" xr:uid="{00000000-0005-0000-0000-0000F3720000}"/>
    <cellStyle name="40% - Accent6 4 2 7 2 3" xfId="29352" xr:uid="{00000000-0005-0000-0000-0000F4720000}"/>
    <cellStyle name="40% - Accent6 4 2 7 2_OATT calc" xfId="29353" xr:uid="{00000000-0005-0000-0000-0000F5720000}"/>
    <cellStyle name="40% - Accent6 4 2 7 3" xfId="29354" xr:uid="{00000000-0005-0000-0000-0000F6720000}"/>
    <cellStyle name="40% - Accent6 4 2 7 4" xfId="29355" xr:uid="{00000000-0005-0000-0000-0000F7720000}"/>
    <cellStyle name="40% - Accent6 4 2 7_OATT calc" xfId="29356" xr:uid="{00000000-0005-0000-0000-0000F8720000}"/>
    <cellStyle name="40% - Accent6 4 2 8" xfId="29357" xr:uid="{00000000-0005-0000-0000-0000F9720000}"/>
    <cellStyle name="40% - Accent6 4 2 8 2" xfId="29358" xr:uid="{00000000-0005-0000-0000-0000FA720000}"/>
    <cellStyle name="40% - Accent6 4 2 8 3" xfId="29359" xr:uid="{00000000-0005-0000-0000-0000FB720000}"/>
    <cellStyle name="40% - Accent6 4 2 8_OATT calc" xfId="29360" xr:uid="{00000000-0005-0000-0000-0000FC720000}"/>
    <cellStyle name="40% - Accent6 4 2 9" xfId="29361" xr:uid="{00000000-0005-0000-0000-0000FD720000}"/>
    <cellStyle name="40% - Accent6 4 2_OATT calc" xfId="29362" xr:uid="{00000000-0005-0000-0000-0000FE720000}"/>
    <cellStyle name="40% - Accent6 4 3" xfId="29363" xr:uid="{00000000-0005-0000-0000-0000FF720000}"/>
    <cellStyle name="40% - Accent6 4 3 10" xfId="29364" xr:uid="{00000000-0005-0000-0000-000000730000}"/>
    <cellStyle name="40% - Accent6 4 3 11" xfId="29365" xr:uid="{00000000-0005-0000-0000-000001730000}"/>
    <cellStyle name="40% - Accent6 4 3 12" xfId="29366" xr:uid="{00000000-0005-0000-0000-000002730000}"/>
    <cellStyle name="40% - Accent6 4 3 2" xfId="29367" xr:uid="{00000000-0005-0000-0000-000003730000}"/>
    <cellStyle name="40% - Accent6 4 3 2 10" xfId="29368" xr:uid="{00000000-0005-0000-0000-000004730000}"/>
    <cellStyle name="40% - Accent6 4 3 2 11" xfId="29369" xr:uid="{00000000-0005-0000-0000-000005730000}"/>
    <cellStyle name="40% - Accent6 4 3 2 2" xfId="29370" xr:uid="{00000000-0005-0000-0000-000006730000}"/>
    <cellStyle name="40% - Accent6 4 3 2 2 10" xfId="29371" xr:uid="{00000000-0005-0000-0000-000007730000}"/>
    <cellStyle name="40% - Accent6 4 3 2 2 11" xfId="29372" xr:uid="{00000000-0005-0000-0000-000008730000}"/>
    <cellStyle name="40% - Accent6 4 3 2 2 2" xfId="29373" xr:uid="{00000000-0005-0000-0000-000009730000}"/>
    <cellStyle name="40% - Accent6 4 3 2 2 2 2" xfId="29374" xr:uid="{00000000-0005-0000-0000-00000A730000}"/>
    <cellStyle name="40% - Accent6 4 3 2 2 2 2 2" xfId="29375" xr:uid="{00000000-0005-0000-0000-00000B730000}"/>
    <cellStyle name="40% - Accent6 4 3 2 2 2 2 3" xfId="29376" xr:uid="{00000000-0005-0000-0000-00000C730000}"/>
    <cellStyle name="40% - Accent6 4 3 2 2 2 2_OATT calc" xfId="29377" xr:uid="{00000000-0005-0000-0000-00000D730000}"/>
    <cellStyle name="40% - Accent6 4 3 2 2 2 3" xfId="29378" xr:uid="{00000000-0005-0000-0000-00000E730000}"/>
    <cellStyle name="40% - Accent6 4 3 2 2 2 4" xfId="29379" xr:uid="{00000000-0005-0000-0000-00000F730000}"/>
    <cellStyle name="40% - Accent6 4 3 2 2 2 5" xfId="29380" xr:uid="{00000000-0005-0000-0000-000010730000}"/>
    <cellStyle name="40% - Accent6 4 3 2 2 2_OATT calc" xfId="29381" xr:uid="{00000000-0005-0000-0000-000011730000}"/>
    <cellStyle name="40% - Accent6 4 3 2 2 3" xfId="29382" xr:uid="{00000000-0005-0000-0000-000012730000}"/>
    <cellStyle name="40% - Accent6 4 3 2 2 3 2" xfId="29383" xr:uid="{00000000-0005-0000-0000-000013730000}"/>
    <cellStyle name="40% - Accent6 4 3 2 2 3 2 2" xfId="29384" xr:uid="{00000000-0005-0000-0000-000014730000}"/>
    <cellStyle name="40% - Accent6 4 3 2 2 3 2 3" xfId="29385" xr:uid="{00000000-0005-0000-0000-000015730000}"/>
    <cellStyle name="40% - Accent6 4 3 2 2 3 2_OATT calc" xfId="29386" xr:uid="{00000000-0005-0000-0000-000016730000}"/>
    <cellStyle name="40% - Accent6 4 3 2 2 3 3" xfId="29387" xr:uid="{00000000-0005-0000-0000-000017730000}"/>
    <cellStyle name="40% - Accent6 4 3 2 2 3 4" xfId="29388" xr:uid="{00000000-0005-0000-0000-000018730000}"/>
    <cellStyle name="40% - Accent6 4 3 2 2 3_OATT calc" xfId="29389" xr:uid="{00000000-0005-0000-0000-000019730000}"/>
    <cellStyle name="40% - Accent6 4 3 2 2 4" xfId="29390" xr:uid="{00000000-0005-0000-0000-00001A730000}"/>
    <cellStyle name="40% - Accent6 4 3 2 2 4 2" xfId="29391" xr:uid="{00000000-0005-0000-0000-00001B730000}"/>
    <cellStyle name="40% - Accent6 4 3 2 2 4 3" xfId="29392" xr:uid="{00000000-0005-0000-0000-00001C730000}"/>
    <cellStyle name="40% - Accent6 4 3 2 2 4_OATT calc" xfId="29393" xr:uid="{00000000-0005-0000-0000-00001D730000}"/>
    <cellStyle name="40% - Accent6 4 3 2 2 5" xfId="29394" xr:uid="{00000000-0005-0000-0000-00001E730000}"/>
    <cellStyle name="40% - Accent6 4 3 2 2 6" xfId="29395" xr:uid="{00000000-0005-0000-0000-00001F730000}"/>
    <cellStyle name="40% - Accent6 4 3 2 2 7" xfId="29396" xr:uid="{00000000-0005-0000-0000-000020730000}"/>
    <cellStyle name="40% - Accent6 4 3 2 2 8" xfId="29397" xr:uid="{00000000-0005-0000-0000-000021730000}"/>
    <cellStyle name="40% - Accent6 4 3 2 2 9" xfId="29398" xr:uid="{00000000-0005-0000-0000-000022730000}"/>
    <cellStyle name="40% - Accent6 4 3 2 2_OATT calc" xfId="29399" xr:uid="{00000000-0005-0000-0000-000023730000}"/>
    <cellStyle name="40% - Accent6 4 3 2 3" xfId="29400" xr:uid="{00000000-0005-0000-0000-000024730000}"/>
    <cellStyle name="40% - Accent6 4 3 2 3 2" xfId="29401" xr:uid="{00000000-0005-0000-0000-000025730000}"/>
    <cellStyle name="40% - Accent6 4 3 2 3 2 2" xfId="29402" xr:uid="{00000000-0005-0000-0000-000026730000}"/>
    <cellStyle name="40% - Accent6 4 3 2 3 2 3" xfId="29403" xr:uid="{00000000-0005-0000-0000-000027730000}"/>
    <cellStyle name="40% - Accent6 4 3 2 3 2_OATT calc" xfId="29404" xr:uid="{00000000-0005-0000-0000-000028730000}"/>
    <cellStyle name="40% - Accent6 4 3 2 3 3" xfId="29405" xr:uid="{00000000-0005-0000-0000-000029730000}"/>
    <cellStyle name="40% - Accent6 4 3 2 3 4" xfId="29406" xr:uid="{00000000-0005-0000-0000-00002A730000}"/>
    <cellStyle name="40% - Accent6 4 3 2 3 5" xfId="29407" xr:uid="{00000000-0005-0000-0000-00002B730000}"/>
    <cellStyle name="40% - Accent6 4 3 2 3_OATT calc" xfId="29408" xr:uid="{00000000-0005-0000-0000-00002C730000}"/>
    <cellStyle name="40% - Accent6 4 3 2 4" xfId="29409" xr:uid="{00000000-0005-0000-0000-00002D730000}"/>
    <cellStyle name="40% - Accent6 4 3 2 4 2" xfId="29410" xr:uid="{00000000-0005-0000-0000-00002E730000}"/>
    <cellStyle name="40% - Accent6 4 3 2 4 2 2" xfId="29411" xr:uid="{00000000-0005-0000-0000-00002F730000}"/>
    <cellStyle name="40% - Accent6 4 3 2 4 2 3" xfId="29412" xr:uid="{00000000-0005-0000-0000-000030730000}"/>
    <cellStyle name="40% - Accent6 4 3 2 4 2_OATT calc" xfId="29413" xr:uid="{00000000-0005-0000-0000-000031730000}"/>
    <cellStyle name="40% - Accent6 4 3 2 4 3" xfId="29414" xr:uid="{00000000-0005-0000-0000-000032730000}"/>
    <cellStyle name="40% - Accent6 4 3 2 4 4" xfId="29415" xr:uid="{00000000-0005-0000-0000-000033730000}"/>
    <cellStyle name="40% - Accent6 4 3 2 4_OATT calc" xfId="29416" xr:uid="{00000000-0005-0000-0000-000034730000}"/>
    <cellStyle name="40% - Accent6 4 3 2 5" xfId="29417" xr:uid="{00000000-0005-0000-0000-000035730000}"/>
    <cellStyle name="40% - Accent6 4 3 2 5 2" xfId="29418" xr:uid="{00000000-0005-0000-0000-000036730000}"/>
    <cellStyle name="40% - Accent6 4 3 2 5 3" xfId="29419" xr:uid="{00000000-0005-0000-0000-000037730000}"/>
    <cellStyle name="40% - Accent6 4 3 2 5_OATT calc" xfId="29420" xr:uid="{00000000-0005-0000-0000-000038730000}"/>
    <cellStyle name="40% - Accent6 4 3 2 6" xfId="29421" xr:uid="{00000000-0005-0000-0000-000039730000}"/>
    <cellStyle name="40% - Accent6 4 3 2 7" xfId="29422" xr:uid="{00000000-0005-0000-0000-00003A730000}"/>
    <cellStyle name="40% - Accent6 4 3 2 8" xfId="29423" xr:uid="{00000000-0005-0000-0000-00003B730000}"/>
    <cellStyle name="40% - Accent6 4 3 2 9" xfId="29424" xr:uid="{00000000-0005-0000-0000-00003C730000}"/>
    <cellStyle name="40% - Accent6 4 3 2_OATT calc" xfId="29425" xr:uid="{00000000-0005-0000-0000-00003D730000}"/>
    <cellStyle name="40% - Accent6 4 3 3" xfId="29426" xr:uid="{00000000-0005-0000-0000-00003E730000}"/>
    <cellStyle name="40% - Accent6 4 3 3 10" xfId="29427" xr:uid="{00000000-0005-0000-0000-00003F730000}"/>
    <cellStyle name="40% - Accent6 4 3 3 11" xfId="29428" xr:uid="{00000000-0005-0000-0000-000040730000}"/>
    <cellStyle name="40% - Accent6 4 3 3 2" xfId="29429" xr:uid="{00000000-0005-0000-0000-000041730000}"/>
    <cellStyle name="40% - Accent6 4 3 3 2 2" xfId="29430" xr:uid="{00000000-0005-0000-0000-000042730000}"/>
    <cellStyle name="40% - Accent6 4 3 3 2 2 2" xfId="29431" xr:uid="{00000000-0005-0000-0000-000043730000}"/>
    <cellStyle name="40% - Accent6 4 3 3 2 2 3" xfId="29432" xr:uid="{00000000-0005-0000-0000-000044730000}"/>
    <cellStyle name="40% - Accent6 4 3 3 2 2_OATT calc" xfId="29433" xr:uid="{00000000-0005-0000-0000-000045730000}"/>
    <cellStyle name="40% - Accent6 4 3 3 2 3" xfId="29434" xr:uid="{00000000-0005-0000-0000-000046730000}"/>
    <cellStyle name="40% - Accent6 4 3 3 2 4" xfId="29435" xr:uid="{00000000-0005-0000-0000-000047730000}"/>
    <cellStyle name="40% - Accent6 4 3 3 2 5" xfId="29436" xr:uid="{00000000-0005-0000-0000-000048730000}"/>
    <cellStyle name="40% - Accent6 4 3 3 2_OATT calc" xfId="29437" xr:uid="{00000000-0005-0000-0000-000049730000}"/>
    <cellStyle name="40% - Accent6 4 3 3 3" xfId="29438" xr:uid="{00000000-0005-0000-0000-00004A730000}"/>
    <cellStyle name="40% - Accent6 4 3 3 3 2" xfId="29439" xr:uid="{00000000-0005-0000-0000-00004B730000}"/>
    <cellStyle name="40% - Accent6 4 3 3 3 2 2" xfId="29440" xr:uid="{00000000-0005-0000-0000-00004C730000}"/>
    <cellStyle name="40% - Accent6 4 3 3 3 2 3" xfId="29441" xr:uid="{00000000-0005-0000-0000-00004D730000}"/>
    <cellStyle name="40% - Accent6 4 3 3 3 2_OATT calc" xfId="29442" xr:uid="{00000000-0005-0000-0000-00004E730000}"/>
    <cellStyle name="40% - Accent6 4 3 3 3 3" xfId="29443" xr:uid="{00000000-0005-0000-0000-00004F730000}"/>
    <cellStyle name="40% - Accent6 4 3 3 3 4" xfId="29444" xr:uid="{00000000-0005-0000-0000-000050730000}"/>
    <cellStyle name="40% - Accent6 4 3 3 3_OATT calc" xfId="29445" xr:uid="{00000000-0005-0000-0000-000051730000}"/>
    <cellStyle name="40% - Accent6 4 3 3 4" xfId="29446" xr:uid="{00000000-0005-0000-0000-000052730000}"/>
    <cellStyle name="40% - Accent6 4 3 3 4 2" xfId="29447" xr:uid="{00000000-0005-0000-0000-000053730000}"/>
    <cellStyle name="40% - Accent6 4 3 3 4 3" xfId="29448" xr:uid="{00000000-0005-0000-0000-000054730000}"/>
    <cellStyle name="40% - Accent6 4 3 3 4_OATT calc" xfId="29449" xr:uid="{00000000-0005-0000-0000-000055730000}"/>
    <cellStyle name="40% - Accent6 4 3 3 5" xfId="29450" xr:uid="{00000000-0005-0000-0000-000056730000}"/>
    <cellStyle name="40% - Accent6 4 3 3 6" xfId="29451" xr:uid="{00000000-0005-0000-0000-000057730000}"/>
    <cellStyle name="40% - Accent6 4 3 3 7" xfId="29452" xr:uid="{00000000-0005-0000-0000-000058730000}"/>
    <cellStyle name="40% - Accent6 4 3 3 8" xfId="29453" xr:uid="{00000000-0005-0000-0000-000059730000}"/>
    <cellStyle name="40% - Accent6 4 3 3 9" xfId="29454" xr:uid="{00000000-0005-0000-0000-00005A730000}"/>
    <cellStyle name="40% - Accent6 4 3 3_OATT calc" xfId="29455" xr:uid="{00000000-0005-0000-0000-00005B730000}"/>
    <cellStyle name="40% - Accent6 4 3 4" xfId="29456" xr:uid="{00000000-0005-0000-0000-00005C730000}"/>
    <cellStyle name="40% - Accent6 4 3 4 2" xfId="29457" xr:uid="{00000000-0005-0000-0000-00005D730000}"/>
    <cellStyle name="40% - Accent6 4 3 4 2 2" xfId="29458" xr:uid="{00000000-0005-0000-0000-00005E730000}"/>
    <cellStyle name="40% - Accent6 4 3 4 2 3" xfId="29459" xr:uid="{00000000-0005-0000-0000-00005F730000}"/>
    <cellStyle name="40% - Accent6 4 3 4 2_OATT calc" xfId="29460" xr:uid="{00000000-0005-0000-0000-000060730000}"/>
    <cellStyle name="40% - Accent6 4 3 4 3" xfId="29461" xr:uid="{00000000-0005-0000-0000-000061730000}"/>
    <cellStyle name="40% - Accent6 4 3 4 4" xfId="29462" xr:uid="{00000000-0005-0000-0000-000062730000}"/>
    <cellStyle name="40% - Accent6 4 3 4 5" xfId="29463" xr:uid="{00000000-0005-0000-0000-000063730000}"/>
    <cellStyle name="40% - Accent6 4 3 4_OATT calc" xfId="29464" xr:uid="{00000000-0005-0000-0000-000064730000}"/>
    <cellStyle name="40% - Accent6 4 3 5" xfId="29465" xr:uid="{00000000-0005-0000-0000-000065730000}"/>
    <cellStyle name="40% - Accent6 4 3 5 2" xfId="29466" xr:uid="{00000000-0005-0000-0000-000066730000}"/>
    <cellStyle name="40% - Accent6 4 3 5 2 2" xfId="29467" xr:uid="{00000000-0005-0000-0000-000067730000}"/>
    <cellStyle name="40% - Accent6 4 3 5 2 3" xfId="29468" xr:uid="{00000000-0005-0000-0000-000068730000}"/>
    <cellStyle name="40% - Accent6 4 3 5 2_OATT calc" xfId="29469" xr:uid="{00000000-0005-0000-0000-000069730000}"/>
    <cellStyle name="40% - Accent6 4 3 5 3" xfId="29470" xr:uid="{00000000-0005-0000-0000-00006A730000}"/>
    <cellStyle name="40% - Accent6 4 3 5 4" xfId="29471" xr:uid="{00000000-0005-0000-0000-00006B730000}"/>
    <cellStyle name="40% - Accent6 4 3 5_OATT calc" xfId="29472" xr:uid="{00000000-0005-0000-0000-00006C730000}"/>
    <cellStyle name="40% - Accent6 4 3 6" xfId="29473" xr:uid="{00000000-0005-0000-0000-00006D730000}"/>
    <cellStyle name="40% - Accent6 4 3 6 2" xfId="29474" xr:uid="{00000000-0005-0000-0000-00006E730000}"/>
    <cellStyle name="40% - Accent6 4 3 6 3" xfId="29475" xr:uid="{00000000-0005-0000-0000-00006F730000}"/>
    <cellStyle name="40% - Accent6 4 3 6_OATT calc" xfId="29476" xr:uid="{00000000-0005-0000-0000-000070730000}"/>
    <cellStyle name="40% - Accent6 4 3 7" xfId="29477" xr:uid="{00000000-0005-0000-0000-000071730000}"/>
    <cellStyle name="40% - Accent6 4 3 8" xfId="29478" xr:uid="{00000000-0005-0000-0000-000072730000}"/>
    <cellStyle name="40% - Accent6 4 3 9" xfId="29479" xr:uid="{00000000-0005-0000-0000-000073730000}"/>
    <cellStyle name="40% - Accent6 4 3_OATT calc" xfId="29480" xr:uid="{00000000-0005-0000-0000-000074730000}"/>
    <cellStyle name="40% - Accent6 4 4" xfId="29481" xr:uid="{00000000-0005-0000-0000-000075730000}"/>
    <cellStyle name="40% - Accent6 4 4 10" xfId="29482" xr:uid="{00000000-0005-0000-0000-000076730000}"/>
    <cellStyle name="40% - Accent6 4 4 11" xfId="29483" xr:uid="{00000000-0005-0000-0000-000077730000}"/>
    <cellStyle name="40% - Accent6 4 4 12" xfId="29484" xr:uid="{00000000-0005-0000-0000-000078730000}"/>
    <cellStyle name="40% - Accent6 4 4 2" xfId="29485" xr:uid="{00000000-0005-0000-0000-000079730000}"/>
    <cellStyle name="40% - Accent6 4 4 2 10" xfId="29486" xr:uid="{00000000-0005-0000-0000-00007A730000}"/>
    <cellStyle name="40% - Accent6 4 4 2 11" xfId="29487" xr:uid="{00000000-0005-0000-0000-00007B730000}"/>
    <cellStyle name="40% - Accent6 4 4 2 2" xfId="29488" xr:uid="{00000000-0005-0000-0000-00007C730000}"/>
    <cellStyle name="40% - Accent6 4 4 2 2 10" xfId="29489" xr:uid="{00000000-0005-0000-0000-00007D730000}"/>
    <cellStyle name="40% - Accent6 4 4 2 2 11" xfId="29490" xr:uid="{00000000-0005-0000-0000-00007E730000}"/>
    <cellStyle name="40% - Accent6 4 4 2 2 2" xfId="29491" xr:uid="{00000000-0005-0000-0000-00007F730000}"/>
    <cellStyle name="40% - Accent6 4 4 2 2 2 2" xfId="29492" xr:uid="{00000000-0005-0000-0000-000080730000}"/>
    <cellStyle name="40% - Accent6 4 4 2 2 2 2 2" xfId="29493" xr:uid="{00000000-0005-0000-0000-000081730000}"/>
    <cellStyle name="40% - Accent6 4 4 2 2 2 2 3" xfId="29494" xr:uid="{00000000-0005-0000-0000-000082730000}"/>
    <cellStyle name="40% - Accent6 4 4 2 2 2 2_OATT calc" xfId="29495" xr:uid="{00000000-0005-0000-0000-000083730000}"/>
    <cellStyle name="40% - Accent6 4 4 2 2 2 3" xfId="29496" xr:uid="{00000000-0005-0000-0000-000084730000}"/>
    <cellStyle name="40% - Accent6 4 4 2 2 2 4" xfId="29497" xr:uid="{00000000-0005-0000-0000-000085730000}"/>
    <cellStyle name="40% - Accent6 4 4 2 2 2 5" xfId="29498" xr:uid="{00000000-0005-0000-0000-000086730000}"/>
    <cellStyle name="40% - Accent6 4 4 2 2 2_OATT calc" xfId="29499" xr:uid="{00000000-0005-0000-0000-000087730000}"/>
    <cellStyle name="40% - Accent6 4 4 2 2 3" xfId="29500" xr:uid="{00000000-0005-0000-0000-000088730000}"/>
    <cellStyle name="40% - Accent6 4 4 2 2 3 2" xfId="29501" xr:uid="{00000000-0005-0000-0000-000089730000}"/>
    <cellStyle name="40% - Accent6 4 4 2 2 3 2 2" xfId="29502" xr:uid="{00000000-0005-0000-0000-00008A730000}"/>
    <cellStyle name="40% - Accent6 4 4 2 2 3 2 3" xfId="29503" xr:uid="{00000000-0005-0000-0000-00008B730000}"/>
    <cellStyle name="40% - Accent6 4 4 2 2 3 2_OATT calc" xfId="29504" xr:uid="{00000000-0005-0000-0000-00008C730000}"/>
    <cellStyle name="40% - Accent6 4 4 2 2 3 3" xfId="29505" xr:uid="{00000000-0005-0000-0000-00008D730000}"/>
    <cellStyle name="40% - Accent6 4 4 2 2 3 4" xfId="29506" xr:uid="{00000000-0005-0000-0000-00008E730000}"/>
    <cellStyle name="40% - Accent6 4 4 2 2 3_OATT calc" xfId="29507" xr:uid="{00000000-0005-0000-0000-00008F730000}"/>
    <cellStyle name="40% - Accent6 4 4 2 2 4" xfId="29508" xr:uid="{00000000-0005-0000-0000-000090730000}"/>
    <cellStyle name="40% - Accent6 4 4 2 2 4 2" xfId="29509" xr:uid="{00000000-0005-0000-0000-000091730000}"/>
    <cellStyle name="40% - Accent6 4 4 2 2 4 3" xfId="29510" xr:uid="{00000000-0005-0000-0000-000092730000}"/>
    <cellStyle name="40% - Accent6 4 4 2 2 4_OATT calc" xfId="29511" xr:uid="{00000000-0005-0000-0000-000093730000}"/>
    <cellStyle name="40% - Accent6 4 4 2 2 5" xfId="29512" xr:uid="{00000000-0005-0000-0000-000094730000}"/>
    <cellStyle name="40% - Accent6 4 4 2 2 6" xfId="29513" xr:uid="{00000000-0005-0000-0000-000095730000}"/>
    <cellStyle name="40% - Accent6 4 4 2 2 7" xfId="29514" xr:uid="{00000000-0005-0000-0000-000096730000}"/>
    <cellStyle name="40% - Accent6 4 4 2 2 8" xfId="29515" xr:uid="{00000000-0005-0000-0000-000097730000}"/>
    <cellStyle name="40% - Accent6 4 4 2 2 9" xfId="29516" xr:uid="{00000000-0005-0000-0000-000098730000}"/>
    <cellStyle name="40% - Accent6 4 4 2 2_OATT calc" xfId="29517" xr:uid="{00000000-0005-0000-0000-000099730000}"/>
    <cellStyle name="40% - Accent6 4 4 2 3" xfId="29518" xr:uid="{00000000-0005-0000-0000-00009A730000}"/>
    <cellStyle name="40% - Accent6 4 4 2 3 2" xfId="29519" xr:uid="{00000000-0005-0000-0000-00009B730000}"/>
    <cellStyle name="40% - Accent6 4 4 2 3 2 2" xfId="29520" xr:uid="{00000000-0005-0000-0000-00009C730000}"/>
    <cellStyle name="40% - Accent6 4 4 2 3 2 3" xfId="29521" xr:uid="{00000000-0005-0000-0000-00009D730000}"/>
    <cellStyle name="40% - Accent6 4 4 2 3 2_OATT calc" xfId="29522" xr:uid="{00000000-0005-0000-0000-00009E730000}"/>
    <cellStyle name="40% - Accent6 4 4 2 3 3" xfId="29523" xr:uid="{00000000-0005-0000-0000-00009F730000}"/>
    <cellStyle name="40% - Accent6 4 4 2 3 4" xfId="29524" xr:uid="{00000000-0005-0000-0000-0000A0730000}"/>
    <cellStyle name="40% - Accent6 4 4 2 3 5" xfId="29525" xr:uid="{00000000-0005-0000-0000-0000A1730000}"/>
    <cellStyle name="40% - Accent6 4 4 2 3_OATT calc" xfId="29526" xr:uid="{00000000-0005-0000-0000-0000A2730000}"/>
    <cellStyle name="40% - Accent6 4 4 2 4" xfId="29527" xr:uid="{00000000-0005-0000-0000-0000A3730000}"/>
    <cellStyle name="40% - Accent6 4 4 2 4 2" xfId="29528" xr:uid="{00000000-0005-0000-0000-0000A4730000}"/>
    <cellStyle name="40% - Accent6 4 4 2 4 2 2" xfId="29529" xr:uid="{00000000-0005-0000-0000-0000A5730000}"/>
    <cellStyle name="40% - Accent6 4 4 2 4 2 3" xfId="29530" xr:uid="{00000000-0005-0000-0000-0000A6730000}"/>
    <cellStyle name="40% - Accent6 4 4 2 4 2_OATT calc" xfId="29531" xr:uid="{00000000-0005-0000-0000-0000A7730000}"/>
    <cellStyle name="40% - Accent6 4 4 2 4 3" xfId="29532" xr:uid="{00000000-0005-0000-0000-0000A8730000}"/>
    <cellStyle name="40% - Accent6 4 4 2 4 4" xfId="29533" xr:uid="{00000000-0005-0000-0000-0000A9730000}"/>
    <cellStyle name="40% - Accent6 4 4 2 4_OATT calc" xfId="29534" xr:uid="{00000000-0005-0000-0000-0000AA730000}"/>
    <cellStyle name="40% - Accent6 4 4 2 5" xfId="29535" xr:uid="{00000000-0005-0000-0000-0000AB730000}"/>
    <cellStyle name="40% - Accent6 4 4 2 5 2" xfId="29536" xr:uid="{00000000-0005-0000-0000-0000AC730000}"/>
    <cellStyle name="40% - Accent6 4 4 2 5 3" xfId="29537" xr:uid="{00000000-0005-0000-0000-0000AD730000}"/>
    <cellStyle name="40% - Accent6 4 4 2 5_OATT calc" xfId="29538" xr:uid="{00000000-0005-0000-0000-0000AE730000}"/>
    <cellStyle name="40% - Accent6 4 4 2 6" xfId="29539" xr:uid="{00000000-0005-0000-0000-0000AF730000}"/>
    <cellStyle name="40% - Accent6 4 4 2 7" xfId="29540" xr:uid="{00000000-0005-0000-0000-0000B0730000}"/>
    <cellStyle name="40% - Accent6 4 4 2 8" xfId="29541" xr:uid="{00000000-0005-0000-0000-0000B1730000}"/>
    <cellStyle name="40% - Accent6 4 4 2 9" xfId="29542" xr:uid="{00000000-0005-0000-0000-0000B2730000}"/>
    <cellStyle name="40% - Accent6 4 4 2_OATT calc" xfId="29543" xr:uid="{00000000-0005-0000-0000-0000B3730000}"/>
    <cellStyle name="40% - Accent6 4 4 3" xfId="29544" xr:uid="{00000000-0005-0000-0000-0000B4730000}"/>
    <cellStyle name="40% - Accent6 4 4 3 10" xfId="29545" xr:uid="{00000000-0005-0000-0000-0000B5730000}"/>
    <cellStyle name="40% - Accent6 4 4 3 11" xfId="29546" xr:uid="{00000000-0005-0000-0000-0000B6730000}"/>
    <cellStyle name="40% - Accent6 4 4 3 2" xfId="29547" xr:uid="{00000000-0005-0000-0000-0000B7730000}"/>
    <cellStyle name="40% - Accent6 4 4 3 2 2" xfId="29548" xr:uid="{00000000-0005-0000-0000-0000B8730000}"/>
    <cellStyle name="40% - Accent6 4 4 3 2 2 2" xfId="29549" xr:uid="{00000000-0005-0000-0000-0000B9730000}"/>
    <cellStyle name="40% - Accent6 4 4 3 2 2 3" xfId="29550" xr:uid="{00000000-0005-0000-0000-0000BA730000}"/>
    <cellStyle name="40% - Accent6 4 4 3 2 2_OATT calc" xfId="29551" xr:uid="{00000000-0005-0000-0000-0000BB730000}"/>
    <cellStyle name="40% - Accent6 4 4 3 2 3" xfId="29552" xr:uid="{00000000-0005-0000-0000-0000BC730000}"/>
    <cellStyle name="40% - Accent6 4 4 3 2 4" xfId="29553" xr:uid="{00000000-0005-0000-0000-0000BD730000}"/>
    <cellStyle name="40% - Accent6 4 4 3 2 5" xfId="29554" xr:uid="{00000000-0005-0000-0000-0000BE730000}"/>
    <cellStyle name="40% - Accent6 4 4 3 2_OATT calc" xfId="29555" xr:uid="{00000000-0005-0000-0000-0000BF730000}"/>
    <cellStyle name="40% - Accent6 4 4 3 3" xfId="29556" xr:uid="{00000000-0005-0000-0000-0000C0730000}"/>
    <cellStyle name="40% - Accent6 4 4 3 3 2" xfId="29557" xr:uid="{00000000-0005-0000-0000-0000C1730000}"/>
    <cellStyle name="40% - Accent6 4 4 3 3 2 2" xfId="29558" xr:uid="{00000000-0005-0000-0000-0000C2730000}"/>
    <cellStyle name="40% - Accent6 4 4 3 3 2 3" xfId="29559" xr:uid="{00000000-0005-0000-0000-0000C3730000}"/>
    <cellStyle name="40% - Accent6 4 4 3 3 2_OATT calc" xfId="29560" xr:uid="{00000000-0005-0000-0000-0000C4730000}"/>
    <cellStyle name="40% - Accent6 4 4 3 3 3" xfId="29561" xr:uid="{00000000-0005-0000-0000-0000C5730000}"/>
    <cellStyle name="40% - Accent6 4 4 3 3 4" xfId="29562" xr:uid="{00000000-0005-0000-0000-0000C6730000}"/>
    <cellStyle name="40% - Accent6 4 4 3 3_OATT calc" xfId="29563" xr:uid="{00000000-0005-0000-0000-0000C7730000}"/>
    <cellStyle name="40% - Accent6 4 4 3 4" xfId="29564" xr:uid="{00000000-0005-0000-0000-0000C8730000}"/>
    <cellStyle name="40% - Accent6 4 4 3 4 2" xfId="29565" xr:uid="{00000000-0005-0000-0000-0000C9730000}"/>
    <cellStyle name="40% - Accent6 4 4 3 4 3" xfId="29566" xr:uid="{00000000-0005-0000-0000-0000CA730000}"/>
    <cellStyle name="40% - Accent6 4 4 3 4_OATT calc" xfId="29567" xr:uid="{00000000-0005-0000-0000-0000CB730000}"/>
    <cellStyle name="40% - Accent6 4 4 3 5" xfId="29568" xr:uid="{00000000-0005-0000-0000-0000CC730000}"/>
    <cellStyle name="40% - Accent6 4 4 3 6" xfId="29569" xr:uid="{00000000-0005-0000-0000-0000CD730000}"/>
    <cellStyle name="40% - Accent6 4 4 3 7" xfId="29570" xr:uid="{00000000-0005-0000-0000-0000CE730000}"/>
    <cellStyle name="40% - Accent6 4 4 3 8" xfId="29571" xr:uid="{00000000-0005-0000-0000-0000CF730000}"/>
    <cellStyle name="40% - Accent6 4 4 3 9" xfId="29572" xr:uid="{00000000-0005-0000-0000-0000D0730000}"/>
    <cellStyle name="40% - Accent6 4 4 3_OATT calc" xfId="29573" xr:uid="{00000000-0005-0000-0000-0000D1730000}"/>
    <cellStyle name="40% - Accent6 4 4 4" xfId="29574" xr:uid="{00000000-0005-0000-0000-0000D2730000}"/>
    <cellStyle name="40% - Accent6 4 4 4 2" xfId="29575" xr:uid="{00000000-0005-0000-0000-0000D3730000}"/>
    <cellStyle name="40% - Accent6 4 4 4 2 2" xfId="29576" xr:uid="{00000000-0005-0000-0000-0000D4730000}"/>
    <cellStyle name="40% - Accent6 4 4 4 2 3" xfId="29577" xr:uid="{00000000-0005-0000-0000-0000D5730000}"/>
    <cellStyle name="40% - Accent6 4 4 4 2_OATT calc" xfId="29578" xr:uid="{00000000-0005-0000-0000-0000D6730000}"/>
    <cellStyle name="40% - Accent6 4 4 4 3" xfId="29579" xr:uid="{00000000-0005-0000-0000-0000D7730000}"/>
    <cellStyle name="40% - Accent6 4 4 4 4" xfId="29580" xr:uid="{00000000-0005-0000-0000-0000D8730000}"/>
    <cellStyle name="40% - Accent6 4 4 4 5" xfId="29581" xr:uid="{00000000-0005-0000-0000-0000D9730000}"/>
    <cellStyle name="40% - Accent6 4 4 4_OATT calc" xfId="29582" xr:uid="{00000000-0005-0000-0000-0000DA730000}"/>
    <cellStyle name="40% - Accent6 4 4 5" xfId="29583" xr:uid="{00000000-0005-0000-0000-0000DB730000}"/>
    <cellStyle name="40% - Accent6 4 4 5 2" xfId="29584" xr:uid="{00000000-0005-0000-0000-0000DC730000}"/>
    <cellStyle name="40% - Accent6 4 4 5 2 2" xfId="29585" xr:uid="{00000000-0005-0000-0000-0000DD730000}"/>
    <cellStyle name="40% - Accent6 4 4 5 2 3" xfId="29586" xr:uid="{00000000-0005-0000-0000-0000DE730000}"/>
    <cellStyle name="40% - Accent6 4 4 5 2_OATT calc" xfId="29587" xr:uid="{00000000-0005-0000-0000-0000DF730000}"/>
    <cellStyle name="40% - Accent6 4 4 5 3" xfId="29588" xr:uid="{00000000-0005-0000-0000-0000E0730000}"/>
    <cellStyle name="40% - Accent6 4 4 5 4" xfId="29589" xr:uid="{00000000-0005-0000-0000-0000E1730000}"/>
    <cellStyle name="40% - Accent6 4 4 5_OATT calc" xfId="29590" xr:uid="{00000000-0005-0000-0000-0000E2730000}"/>
    <cellStyle name="40% - Accent6 4 4 6" xfId="29591" xr:uid="{00000000-0005-0000-0000-0000E3730000}"/>
    <cellStyle name="40% - Accent6 4 4 6 2" xfId="29592" xr:uid="{00000000-0005-0000-0000-0000E4730000}"/>
    <cellStyle name="40% - Accent6 4 4 6 3" xfId="29593" xr:uid="{00000000-0005-0000-0000-0000E5730000}"/>
    <cellStyle name="40% - Accent6 4 4 6_OATT calc" xfId="29594" xr:uid="{00000000-0005-0000-0000-0000E6730000}"/>
    <cellStyle name="40% - Accent6 4 4 7" xfId="29595" xr:uid="{00000000-0005-0000-0000-0000E7730000}"/>
    <cellStyle name="40% - Accent6 4 4 8" xfId="29596" xr:uid="{00000000-0005-0000-0000-0000E8730000}"/>
    <cellStyle name="40% - Accent6 4 4 9" xfId="29597" xr:uid="{00000000-0005-0000-0000-0000E9730000}"/>
    <cellStyle name="40% - Accent6 4 4_OATT calc" xfId="29598" xr:uid="{00000000-0005-0000-0000-0000EA730000}"/>
    <cellStyle name="40% - Accent6 4 5" xfId="29599" xr:uid="{00000000-0005-0000-0000-0000EB730000}"/>
    <cellStyle name="40% - Accent6 4 5 10" xfId="29600" xr:uid="{00000000-0005-0000-0000-0000EC730000}"/>
    <cellStyle name="40% - Accent6 4 5 11" xfId="29601" xr:uid="{00000000-0005-0000-0000-0000ED730000}"/>
    <cellStyle name="40% - Accent6 4 5 2" xfId="29602" xr:uid="{00000000-0005-0000-0000-0000EE730000}"/>
    <cellStyle name="40% - Accent6 4 5 2 10" xfId="29603" xr:uid="{00000000-0005-0000-0000-0000EF730000}"/>
    <cellStyle name="40% - Accent6 4 5 2 11" xfId="29604" xr:uid="{00000000-0005-0000-0000-0000F0730000}"/>
    <cellStyle name="40% - Accent6 4 5 2 2" xfId="29605" xr:uid="{00000000-0005-0000-0000-0000F1730000}"/>
    <cellStyle name="40% - Accent6 4 5 2 2 2" xfId="29606" xr:uid="{00000000-0005-0000-0000-0000F2730000}"/>
    <cellStyle name="40% - Accent6 4 5 2 2 2 2" xfId="29607" xr:uid="{00000000-0005-0000-0000-0000F3730000}"/>
    <cellStyle name="40% - Accent6 4 5 2 2 2 3" xfId="29608" xr:uid="{00000000-0005-0000-0000-0000F4730000}"/>
    <cellStyle name="40% - Accent6 4 5 2 2 2_OATT calc" xfId="29609" xr:uid="{00000000-0005-0000-0000-0000F5730000}"/>
    <cellStyle name="40% - Accent6 4 5 2 2 3" xfId="29610" xr:uid="{00000000-0005-0000-0000-0000F6730000}"/>
    <cellStyle name="40% - Accent6 4 5 2 2 4" xfId="29611" xr:uid="{00000000-0005-0000-0000-0000F7730000}"/>
    <cellStyle name="40% - Accent6 4 5 2 2 5" xfId="29612" xr:uid="{00000000-0005-0000-0000-0000F8730000}"/>
    <cellStyle name="40% - Accent6 4 5 2 2_OATT calc" xfId="29613" xr:uid="{00000000-0005-0000-0000-0000F9730000}"/>
    <cellStyle name="40% - Accent6 4 5 2 3" xfId="29614" xr:uid="{00000000-0005-0000-0000-0000FA730000}"/>
    <cellStyle name="40% - Accent6 4 5 2 3 2" xfId="29615" xr:uid="{00000000-0005-0000-0000-0000FB730000}"/>
    <cellStyle name="40% - Accent6 4 5 2 3 2 2" xfId="29616" xr:uid="{00000000-0005-0000-0000-0000FC730000}"/>
    <cellStyle name="40% - Accent6 4 5 2 3 2 3" xfId="29617" xr:uid="{00000000-0005-0000-0000-0000FD730000}"/>
    <cellStyle name="40% - Accent6 4 5 2 3 2_OATT calc" xfId="29618" xr:uid="{00000000-0005-0000-0000-0000FE730000}"/>
    <cellStyle name="40% - Accent6 4 5 2 3 3" xfId="29619" xr:uid="{00000000-0005-0000-0000-0000FF730000}"/>
    <cellStyle name="40% - Accent6 4 5 2 3 4" xfId="29620" xr:uid="{00000000-0005-0000-0000-000000740000}"/>
    <cellStyle name="40% - Accent6 4 5 2 3_OATT calc" xfId="29621" xr:uid="{00000000-0005-0000-0000-000001740000}"/>
    <cellStyle name="40% - Accent6 4 5 2 4" xfId="29622" xr:uid="{00000000-0005-0000-0000-000002740000}"/>
    <cellStyle name="40% - Accent6 4 5 2 4 2" xfId="29623" xr:uid="{00000000-0005-0000-0000-000003740000}"/>
    <cellStyle name="40% - Accent6 4 5 2 4 3" xfId="29624" xr:uid="{00000000-0005-0000-0000-000004740000}"/>
    <cellStyle name="40% - Accent6 4 5 2 4_OATT calc" xfId="29625" xr:uid="{00000000-0005-0000-0000-000005740000}"/>
    <cellStyle name="40% - Accent6 4 5 2 5" xfId="29626" xr:uid="{00000000-0005-0000-0000-000006740000}"/>
    <cellStyle name="40% - Accent6 4 5 2 6" xfId="29627" xr:uid="{00000000-0005-0000-0000-000007740000}"/>
    <cellStyle name="40% - Accent6 4 5 2 7" xfId="29628" xr:uid="{00000000-0005-0000-0000-000008740000}"/>
    <cellStyle name="40% - Accent6 4 5 2 8" xfId="29629" xr:uid="{00000000-0005-0000-0000-000009740000}"/>
    <cellStyle name="40% - Accent6 4 5 2 9" xfId="29630" xr:uid="{00000000-0005-0000-0000-00000A740000}"/>
    <cellStyle name="40% - Accent6 4 5 2_OATT calc" xfId="29631" xr:uid="{00000000-0005-0000-0000-00000B740000}"/>
    <cellStyle name="40% - Accent6 4 5 3" xfId="29632" xr:uid="{00000000-0005-0000-0000-00000C740000}"/>
    <cellStyle name="40% - Accent6 4 5 3 2" xfId="29633" xr:uid="{00000000-0005-0000-0000-00000D740000}"/>
    <cellStyle name="40% - Accent6 4 5 3 2 2" xfId="29634" xr:uid="{00000000-0005-0000-0000-00000E740000}"/>
    <cellStyle name="40% - Accent6 4 5 3 2 3" xfId="29635" xr:uid="{00000000-0005-0000-0000-00000F740000}"/>
    <cellStyle name="40% - Accent6 4 5 3 2_OATT calc" xfId="29636" xr:uid="{00000000-0005-0000-0000-000010740000}"/>
    <cellStyle name="40% - Accent6 4 5 3 3" xfId="29637" xr:uid="{00000000-0005-0000-0000-000011740000}"/>
    <cellStyle name="40% - Accent6 4 5 3 4" xfId="29638" xr:uid="{00000000-0005-0000-0000-000012740000}"/>
    <cellStyle name="40% - Accent6 4 5 3 5" xfId="29639" xr:uid="{00000000-0005-0000-0000-000013740000}"/>
    <cellStyle name="40% - Accent6 4 5 3_OATT calc" xfId="29640" xr:uid="{00000000-0005-0000-0000-000014740000}"/>
    <cellStyle name="40% - Accent6 4 5 4" xfId="29641" xr:uid="{00000000-0005-0000-0000-000015740000}"/>
    <cellStyle name="40% - Accent6 4 5 4 2" xfId="29642" xr:uid="{00000000-0005-0000-0000-000016740000}"/>
    <cellStyle name="40% - Accent6 4 5 4 2 2" xfId="29643" xr:uid="{00000000-0005-0000-0000-000017740000}"/>
    <cellStyle name="40% - Accent6 4 5 4 2 3" xfId="29644" xr:uid="{00000000-0005-0000-0000-000018740000}"/>
    <cellStyle name="40% - Accent6 4 5 4 2_OATT calc" xfId="29645" xr:uid="{00000000-0005-0000-0000-000019740000}"/>
    <cellStyle name="40% - Accent6 4 5 4 3" xfId="29646" xr:uid="{00000000-0005-0000-0000-00001A740000}"/>
    <cellStyle name="40% - Accent6 4 5 4 4" xfId="29647" xr:uid="{00000000-0005-0000-0000-00001B740000}"/>
    <cellStyle name="40% - Accent6 4 5 4_OATT calc" xfId="29648" xr:uid="{00000000-0005-0000-0000-00001C740000}"/>
    <cellStyle name="40% - Accent6 4 5 5" xfId="29649" xr:uid="{00000000-0005-0000-0000-00001D740000}"/>
    <cellStyle name="40% - Accent6 4 5 5 2" xfId="29650" xr:uid="{00000000-0005-0000-0000-00001E740000}"/>
    <cellStyle name="40% - Accent6 4 5 5 3" xfId="29651" xr:uid="{00000000-0005-0000-0000-00001F740000}"/>
    <cellStyle name="40% - Accent6 4 5 5_OATT calc" xfId="29652" xr:uid="{00000000-0005-0000-0000-000020740000}"/>
    <cellStyle name="40% - Accent6 4 5 6" xfId="29653" xr:uid="{00000000-0005-0000-0000-000021740000}"/>
    <cellStyle name="40% - Accent6 4 5 7" xfId="29654" xr:uid="{00000000-0005-0000-0000-000022740000}"/>
    <cellStyle name="40% - Accent6 4 5 8" xfId="29655" xr:uid="{00000000-0005-0000-0000-000023740000}"/>
    <cellStyle name="40% - Accent6 4 5 9" xfId="29656" xr:uid="{00000000-0005-0000-0000-000024740000}"/>
    <cellStyle name="40% - Accent6 4 5_OATT calc" xfId="29657" xr:uid="{00000000-0005-0000-0000-000025740000}"/>
    <cellStyle name="40% - Accent6 4 6" xfId="29658" xr:uid="{00000000-0005-0000-0000-000026740000}"/>
    <cellStyle name="40% - Accent6 4 6 10" xfId="29659" xr:uid="{00000000-0005-0000-0000-000027740000}"/>
    <cellStyle name="40% - Accent6 4 6 11" xfId="29660" xr:uid="{00000000-0005-0000-0000-000028740000}"/>
    <cellStyle name="40% - Accent6 4 6 2" xfId="29661" xr:uid="{00000000-0005-0000-0000-000029740000}"/>
    <cellStyle name="40% - Accent6 4 6 2 2" xfId="29662" xr:uid="{00000000-0005-0000-0000-00002A740000}"/>
    <cellStyle name="40% - Accent6 4 6 2 2 2" xfId="29663" xr:uid="{00000000-0005-0000-0000-00002B740000}"/>
    <cellStyle name="40% - Accent6 4 6 2 2 3" xfId="29664" xr:uid="{00000000-0005-0000-0000-00002C740000}"/>
    <cellStyle name="40% - Accent6 4 6 2 2_OATT calc" xfId="29665" xr:uid="{00000000-0005-0000-0000-00002D740000}"/>
    <cellStyle name="40% - Accent6 4 6 2 3" xfId="29666" xr:uid="{00000000-0005-0000-0000-00002E740000}"/>
    <cellStyle name="40% - Accent6 4 6 2 4" xfId="29667" xr:uid="{00000000-0005-0000-0000-00002F740000}"/>
    <cellStyle name="40% - Accent6 4 6 2 5" xfId="29668" xr:uid="{00000000-0005-0000-0000-000030740000}"/>
    <cellStyle name="40% - Accent6 4 6 2_OATT calc" xfId="29669" xr:uid="{00000000-0005-0000-0000-000031740000}"/>
    <cellStyle name="40% - Accent6 4 6 3" xfId="29670" xr:uid="{00000000-0005-0000-0000-000032740000}"/>
    <cellStyle name="40% - Accent6 4 6 3 2" xfId="29671" xr:uid="{00000000-0005-0000-0000-000033740000}"/>
    <cellStyle name="40% - Accent6 4 6 3 2 2" xfId="29672" xr:uid="{00000000-0005-0000-0000-000034740000}"/>
    <cellStyle name="40% - Accent6 4 6 3 2 3" xfId="29673" xr:uid="{00000000-0005-0000-0000-000035740000}"/>
    <cellStyle name="40% - Accent6 4 6 3 2_OATT calc" xfId="29674" xr:uid="{00000000-0005-0000-0000-000036740000}"/>
    <cellStyle name="40% - Accent6 4 6 3 3" xfId="29675" xr:uid="{00000000-0005-0000-0000-000037740000}"/>
    <cellStyle name="40% - Accent6 4 6 3 4" xfId="29676" xr:uid="{00000000-0005-0000-0000-000038740000}"/>
    <cellStyle name="40% - Accent6 4 6 3_OATT calc" xfId="29677" xr:uid="{00000000-0005-0000-0000-000039740000}"/>
    <cellStyle name="40% - Accent6 4 6 4" xfId="29678" xr:uid="{00000000-0005-0000-0000-00003A740000}"/>
    <cellStyle name="40% - Accent6 4 6 4 2" xfId="29679" xr:uid="{00000000-0005-0000-0000-00003B740000}"/>
    <cellStyle name="40% - Accent6 4 6 4 3" xfId="29680" xr:uid="{00000000-0005-0000-0000-00003C740000}"/>
    <cellStyle name="40% - Accent6 4 6 4_OATT calc" xfId="29681" xr:uid="{00000000-0005-0000-0000-00003D740000}"/>
    <cellStyle name="40% - Accent6 4 6 5" xfId="29682" xr:uid="{00000000-0005-0000-0000-00003E740000}"/>
    <cellStyle name="40% - Accent6 4 6 6" xfId="29683" xr:uid="{00000000-0005-0000-0000-00003F740000}"/>
    <cellStyle name="40% - Accent6 4 6 7" xfId="29684" xr:uid="{00000000-0005-0000-0000-000040740000}"/>
    <cellStyle name="40% - Accent6 4 6 8" xfId="29685" xr:uid="{00000000-0005-0000-0000-000041740000}"/>
    <cellStyle name="40% - Accent6 4 6 9" xfId="29686" xr:uid="{00000000-0005-0000-0000-000042740000}"/>
    <cellStyle name="40% - Accent6 4 6_OATT calc" xfId="29687" xr:uid="{00000000-0005-0000-0000-000043740000}"/>
    <cellStyle name="40% - Accent6 4 7" xfId="29688" xr:uid="{00000000-0005-0000-0000-000044740000}"/>
    <cellStyle name="40% - Accent6 4 7 2" xfId="29689" xr:uid="{00000000-0005-0000-0000-000045740000}"/>
    <cellStyle name="40% - Accent6 4 7 2 2" xfId="29690" xr:uid="{00000000-0005-0000-0000-000046740000}"/>
    <cellStyle name="40% - Accent6 4 7 2 3" xfId="29691" xr:uid="{00000000-0005-0000-0000-000047740000}"/>
    <cellStyle name="40% - Accent6 4 7 2_OATT calc" xfId="29692" xr:uid="{00000000-0005-0000-0000-000048740000}"/>
    <cellStyle name="40% - Accent6 4 7 3" xfId="29693" xr:uid="{00000000-0005-0000-0000-000049740000}"/>
    <cellStyle name="40% - Accent6 4 7 4" xfId="29694" xr:uid="{00000000-0005-0000-0000-00004A740000}"/>
    <cellStyle name="40% - Accent6 4 7 5" xfId="29695" xr:uid="{00000000-0005-0000-0000-00004B740000}"/>
    <cellStyle name="40% - Accent6 4 7_OATT calc" xfId="29696" xr:uid="{00000000-0005-0000-0000-00004C740000}"/>
    <cellStyle name="40% - Accent6 4 8" xfId="29697" xr:uid="{00000000-0005-0000-0000-00004D740000}"/>
    <cellStyle name="40% - Accent6 4 8 2" xfId="29698" xr:uid="{00000000-0005-0000-0000-00004E740000}"/>
    <cellStyle name="40% - Accent6 4 8 2 2" xfId="29699" xr:uid="{00000000-0005-0000-0000-00004F740000}"/>
    <cellStyle name="40% - Accent6 4 8 2 3" xfId="29700" xr:uid="{00000000-0005-0000-0000-000050740000}"/>
    <cellStyle name="40% - Accent6 4 8 2_OATT calc" xfId="29701" xr:uid="{00000000-0005-0000-0000-000051740000}"/>
    <cellStyle name="40% - Accent6 4 8 3" xfId="29702" xr:uid="{00000000-0005-0000-0000-000052740000}"/>
    <cellStyle name="40% - Accent6 4 8 4" xfId="29703" xr:uid="{00000000-0005-0000-0000-000053740000}"/>
    <cellStyle name="40% - Accent6 4 8_OATT calc" xfId="29704" xr:uid="{00000000-0005-0000-0000-000054740000}"/>
    <cellStyle name="40% - Accent6 4 9" xfId="29705" xr:uid="{00000000-0005-0000-0000-000055740000}"/>
    <cellStyle name="40% - Accent6 4 9 2" xfId="29706" xr:uid="{00000000-0005-0000-0000-000056740000}"/>
    <cellStyle name="40% - Accent6 4 9 3" xfId="29707" xr:uid="{00000000-0005-0000-0000-000057740000}"/>
    <cellStyle name="40% - Accent6 4 9_OATT calc" xfId="29708" xr:uid="{00000000-0005-0000-0000-000058740000}"/>
    <cellStyle name="40% - Accent6 4_OATT calc" xfId="29709" xr:uid="{00000000-0005-0000-0000-000059740000}"/>
    <cellStyle name="40% - Accent6 5" xfId="29710" xr:uid="{00000000-0005-0000-0000-00005A740000}"/>
    <cellStyle name="40% - Accent6 5 10" xfId="29711" xr:uid="{00000000-0005-0000-0000-00005B740000}"/>
    <cellStyle name="40% - Accent6 5 11" xfId="29712" xr:uid="{00000000-0005-0000-0000-00005C740000}"/>
    <cellStyle name="40% - Accent6 5 12" xfId="29713" xr:uid="{00000000-0005-0000-0000-00005D740000}"/>
    <cellStyle name="40% - Accent6 5 13" xfId="29714" xr:uid="{00000000-0005-0000-0000-00005E740000}"/>
    <cellStyle name="40% - Accent6 5 14" xfId="29715" xr:uid="{00000000-0005-0000-0000-00005F740000}"/>
    <cellStyle name="40% - Accent6 5 2" xfId="29716" xr:uid="{00000000-0005-0000-0000-000060740000}"/>
    <cellStyle name="40% - Accent6 5 2 10" xfId="29717" xr:uid="{00000000-0005-0000-0000-000061740000}"/>
    <cellStyle name="40% - Accent6 5 2 11" xfId="29718" xr:uid="{00000000-0005-0000-0000-000062740000}"/>
    <cellStyle name="40% - Accent6 5 2 12" xfId="29719" xr:uid="{00000000-0005-0000-0000-000063740000}"/>
    <cellStyle name="40% - Accent6 5 2 2" xfId="29720" xr:uid="{00000000-0005-0000-0000-000064740000}"/>
    <cellStyle name="40% - Accent6 5 2 2 10" xfId="29721" xr:uid="{00000000-0005-0000-0000-000065740000}"/>
    <cellStyle name="40% - Accent6 5 2 2 11" xfId="29722" xr:uid="{00000000-0005-0000-0000-000066740000}"/>
    <cellStyle name="40% - Accent6 5 2 2 2" xfId="29723" xr:uid="{00000000-0005-0000-0000-000067740000}"/>
    <cellStyle name="40% - Accent6 5 2 2 2 10" xfId="29724" xr:uid="{00000000-0005-0000-0000-000068740000}"/>
    <cellStyle name="40% - Accent6 5 2 2 2 11" xfId="29725" xr:uid="{00000000-0005-0000-0000-000069740000}"/>
    <cellStyle name="40% - Accent6 5 2 2 2 2" xfId="29726" xr:uid="{00000000-0005-0000-0000-00006A740000}"/>
    <cellStyle name="40% - Accent6 5 2 2 2 2 2" xfId="29727" xr:uid="{00000000-0005-0000-0000-00006B740000}"/>
    <cellStyle name="40% - Accent6 5 2 2 2 2 2 2" xfId="29728" xr:uid="{00000000-0005-0000-0000-00006C740000}"/>
    <cellStyle name="40% - Accent6 5 2 2 2 2 2 3" xfId="29729" xr:uid="{00000000-0005-0000-0000-00006D740000}"/>
    <cellStyle name="40% - Accent6 5 2 2 2 2 2_OATT calc" xfId="29730" xr:uid="{00000000-0005-0000-0000-00006E740000}"/>
    <cellStyle name="40% - Accent6 5 2 2 2 2 3" xfId="29731" xr:uid="{00000000-0005-0000-0000-00006F740000}"/>
    <cellStyle name="40% - Accent6 5 2 2 2 2 4" xfId="29732" xr:uid="{00000000-0005-0000-0000-000070740000}"/>
    <cellStyle name="40% - Accent6 5 2 2 2 2 5" xfId="29733" xr:uid="{00000000-0005-0000-0000-000071740000}"/>
    <cellStyle name="40% - Accent6 5 2 2 2 2_OATT calc" xfId="29734" xr:uid="{00000000-0005-0000-0000-000072740000}"/>
    <cellStyle name="40% - Accent6 5 2 2 2 3" xfId="29735" xr:uid="{00000000-0005-0000-0000-000073740000}"/>
    <cellStyle name="40% - Accent6 5 2 2 2 3 2" xfId="29736" xr:uid="{00000000-0005-0000-0000-000074740000}"/>
    <cellStyle name="40% - Accent6 5 2 2 2 3 2 2" xfId="29737" xr:uid="{00000000-0005-0000-0000-000075740000}"/>
    <cellStyle name="40% - Accent6 5 2 2 2 3 2 3" xfId="29738" xr:uid="{00000000-0005-0000-0000-000076740000}"/>
    <cellStyle name="40% - Accent6 5 2 2 2 3 2_OATT calc" xfId="29739" xr:uid="{00000000-0005-0000-0000-000077740000}"/>
    <cellStyle name="40% - Accent6 5 2 2 2 3 3" xfId="29740" xr:uid="{00000000-0005-0000-0000-000078740000}"/>
    <cellStyle name="40% - Accent6 5 2 2 2 3 4" xfId="29741" xr:uid="{00000000-0005-0000-0000-000079740000}"/>
    <cellStyle name="40% - Accent6 5 2 2 2 3_OATT calc" xfId="29742" xr:uid="{00000000-0005-0000-0000-00007A740000}"/>
    <cellStyle name="40% - Accent6 5 2 2 2 4" xfId="29743" xr:uid="{00000000-0005-0000-0000-00007B740000}"/>
    <cellStyle name="40% - Accent6 5 2 2 2 4 2" xfId="29744" xr:uid="{00000000-0005-0000-0000-00007C740000}"/>
    <cellStyle name="40% - Accent6 5 2 2 2 4 3" xfId="29745" xr:uid="{00000000-0005-0000-0000-00007D740000}"/>
    <cellStyle name="40% - Accent6 5 2 2 2 4_OATT calc" xfId="29746" xr:uid="{00000000-0005-0000-0000-00007E740000}"/>
    <cellStyle name="40% - Accent6 5 2 2 2 5" xfId="29747" xr:uid="{00000000-0005-0000-0000-00007F740000}"/>
    <cellStyle name="40% - Accent6 5 2 2 2 6" xfId="29748" xr:uid="{00000000-0005-0000-0000-000080740000}"/>
    <cellStyle name="40% - Accent6 5 2 2 2 7" xfId="29749" xr:uid="{00000000-0005-0000-0000-000081740000}"/>
    <cellStyle name="40% - Accent6 5 2 2 2 8" xfId="29750" xr:uid="{00000000-0005-0000-0000-000082740000}"/>
    <cellStyle name="40% - Accent6 5 2 2 2 9" xfId="29751" xr:uid="{00000000-0005-0000-0000-000083740000}"/>
    <cellStyle name="40% - Accent6 5 2 2 2_OATT calc" xfId="29752" xr:uid="{00000000-0005-0000-0000-000084740000}"/>
    <cellStyle name="40% - Accent6 5 2 2 3" xfId="29753" xr:uid="{00000000-0005-0000-0000-000085740000}"/>
    <cellStyle name="40% - Accent6 5 2 2 3 2" xfId="29754" xr:uid="{00000000-0005-0000-0000-000086740000}"/>
    <cellStyle name="40% - Accent6 5 2 2 3 2 2" xfId="29755" xr:uid="{00000000-0005-0000-0000-000087740000}"/>
    <cellStyle name="40% - Accent6 5 2 2 3 2 3" xfId="29756" xr:uid="{00000000-0005-0000-0000-000088740000}"/>
    <cellStyle name="40% - Accent6 5 2 2 3 2_OATT calc" xfId="29757" xr:uid="{00000000-0005-0000-0000-000089740000}"/>
    <cellStyle name="40% - Accent6 5 2 2 3 3" xfId="29758" xr:uid="{00000000-0005-0000-0000-00008A740000}"/>
    <cellStyle name="40% - Accent6 5 2 2 3 4" xfId="29759" xr:uid="{00000000-0005-0000-0000-00008B740000}"/>
    <cellStyle name="40% - Accent6 5 2 2 3 5" xfId="29760" xr:uid="{00000000-0005-0000-0000-00008C740000}"/>
    <cellStyle name="40% - Accent6 5 2 2 3_OATT calc" xfId="29761" xr:uid="{00000000-0005-0000-0000-00008D740000}"/>
    <cellStyle name="40% - Accent6 5 2 2 4" xfId="29762" xr:uid="{00000000-0005-0000-0000-00008E740000}"/>
    <cellStyle name="40% - Accent6 5 2 2 4 2" xfId="29763" xr:uid="{00000000-0005-0000-0000-00008F740000}"/>
    <cellStyle name="40% - Accent6 5 2 2 4 2 2" xfId="29764" xr:uid="{00000000-0005-0000-0000-000090740000}"/>
    <cellStyle name="40% - Accent6 5 2 2 4 2 3" xfId="29765" xr:uid="{00000000-0005-0000-0000-000091740000}"/>
    <cellStyle name="40% - Accent6 5 2 2 4 2_OATT calc" xfId="29766" xr:uid="{00000000-0005-0000-0000-000092740000}"/>
    <cellStyle name="40% - Accent6 5 2 2 4 3" xfId="29767" xr:uid="{00000000-0005-0000-0000-000093740000}"/>
    <cellStyle name="40% - Accent6 5 2 2 4 4" xfId="29768" xr:uid="{00000000-0005-0000-0000-000094740000}"/>
    <cellStyle name="40% - Accent6 5 2 2 4_OATT calc" xfId="29769" xr:uid="{00000000-0005-0000-0000-000095740000}"/>
    <cellStyle name="40% - Accent6 5 2 2 5" xfId="29770" xr:uid="{00000000-0005-0000-0000-000096740000}"/>
    <cellStyle name="40% - Accent6 5 2 2 5 2" xfId="29771" xr:uid="{00000000-0005-0000-0000-000097740000}"/>
    <cellStyle name="40% - Accent6 5 2 2 5 3" xfId="29772" xr:uid="{00000000-0005-0000-0000-000098740000}"/>
    <cellStyle name="40% - Accent6 5 2 2 5_OATT calc" xfId="29773" xr:uid="{00000000-0005-0000-0000-000099740000}"/>
    <cellStyle name="40% - Accent6 5 2 2 6" xfId="29774" xr:uid="{00000000-0005-0000-0000-00009A740000}"/>
    <cellStyle name="40% - Accent6 5 2 2 7" xfId="29775" xr:uid="{00000000-0005-0000-0000-00009B740000}"/>
    <cellStyle name="40% - Accent6 5 2 2 8" xfId="29776" xr:uid="{00000000-0005-0000-0000-00009C740000}"/>
    <cellStyle name="40% - Accent6 5 2 2 9" xfId="29777" xr:uid="{00000000-0005-0000-0000-00009D740000}"/>
    <cellStyle name="40% - Accent6 5 2 2_OATT calc" xfId="29778" xr:uid="{00000000-0005-0000-0000-00009E740000}"/>
    <cellStyle name="40% - Accent6 5 2 3" xfId="29779" xr:uid="{00000000-0005-0000-0000-00009F740000}"/>
    <cellStyle name="40% - Accent6 5 2 3 10" xfId="29780" xr:uid="{00000000-0005-0000-0000-0000A0740000}"/>
    <cellStyle name="40% - Accent6 5 2 3 11" xfId="29781" xr:uid="{00000000-0005-0000-0000-0000A1740000}"/>
    <cellStyle name="40% - Accent6 5 2 3 2" xfId="29782" xr:uid="{00000000-0005-0000-0000-0000A2740000}"/>
    <cellStyle name="40% - Accent6 5 2 3 2 2" xfId="29783" xr:uid="{00000000-0005-0000-0000-0000A3740000}"/>
    <cellStyle name="40% - Accent6 5 2 3 2 2 2" xfId="29784" xr:uid="{00000000-0005-0000-0000-0000A4740000}"/>
    <cellStyle name="40% - Accent6 5 2 3 2 2 3" xfId="29785" xr:uid="{00000000-0005-0000-0000-0000A5740000}"/>
    <cellStyle name="40% - Accent6 5 2 3 2 2_OATT calc" xfId="29786" xr:uid="{00000000-0005-0000-0000-0000A6740000}"/>
    <cellStyle name="40% - Accent6 5 2 3 2 3" xfId="29787" xr:uid="{00000000-0005-0000-0000-0000A7740000}"/>
    <cellStyle name="40% - Accent6 5 2 3 2 4" xfId="29788" xr:uid="{00000000-0005-0000-0000-0000A8740000}"/>
    <cellStyle name="40% - Accent6 5 2 3 2 5" xfId="29789" xr:uid="{00000000-0005-0000-0000-0000A9740000}"/>
    <cellStyle name="40% - Accent6 5 2 3 2_OATT calc" xfId="29790" xr:uid="{00000000-0005-0000-0000-0000AA740000}"/>
    <cellStyle name="40% - Accent6 5 2 3 3" xfId="29791" xr:uid="{00000000-0005-0000-0000-0000AB740000}"/>
    <cellStyle name="40% - Accent6 5 2 3 3 2" xfId="29792" xr:uid="{00000000-0005-0000-0000-0000AC740000}"/>
    <cellStyle name="40% - Accent6 5 2 3 3 2 2" xfId="29793" xr:uid="{00000000-0005-0000-0000-0000AD740000}"/>
    <cellStyle name="40% - Accent6 5 2 3 3 2 3" xfId="29794" xr:uid="{00000000-0005-0000-0000-0000AE740000}"/>
    <cellStyle name="40% - Accent6 5 2 3 3 2_OATT calc" xfId="29795" xr:uid="{00000000-0005-0000-0000-0000AF740000}"/>
    <cellStyle name="40% - Accent6 5 2 3 3 3" xfId="29796" xr:uid="{00000000-0005-0000-0000-0000B0740000}"/>
    <cellStyle name="40% - Accent6 5 2 3 3 4" xfId="29797" xr:uid="{00000000-0005-0000-0000-0000B1740000}"/>
    <cellStyle name="40% - Accent6 5 2 3 3_OATT calc" xfId="29798" xr:uid="{00000000-0005-0000-0000-0000B2740000}"/>
    <cellStyle name="40% - Accent6 5 2 3 4" xfId="29799" xr:uid="{00000000-0005-0000-0000-0000B3740000}"/>
    <cellStyle name="40% - Accent6 5 2 3 4 2" xfId="29800" xr:uid="{00000000-0005-0000-0000-0000B4740000}"/>
    <cellStyle name="40% - Accent6 5 2 3 4 3" xfId="29801" xr:uid="{00000000-0005-0000-0000-0000B5740000}"/>
    <cellStyle name="40% - Accent6 5 2 3 4_OATT calc" xfId="29802" xr:uid="{00000000-0005-0000-0000-0000B6740000}"/>
    <cellStyle name="40% - Accent6 5 2 3 5" xfId="29803" xr:uid="{00000000-0005-0000-0000-0000B7740000}"/>
    <cellStyle name="40% - Accent6 5 2 3 6" xfId="29804" xr:uid="{00000000-0005-0000-0000-0000B8740000}"/>
    <cellStyle name="40% - Accent6 5 2 3 7" xfId="29805" xr:uid="{00000000-0005-0000-0000-0000B9740000}"/>
    <cellStyle name="40% - Accent6 5 2 3 8" xfId="29806" xr:uid="{00000000-0005-0000-0000-0000BA740000}"/>
    <cellStyle name="40% - Accent6 5 2 3 9" xfId="29807" xr:uid="{00000000-0005-0000-0000-0000BB740000}"/>
    <cellStyle name="40% - Accent6 5 2 3_OATT calc" xfId="29808" xr:uid="{00000000-0005-0000-0000-0000BC740000}"/>
    <cellStyle name="40% - Accent6 5 2 4" xfId="29809" xr:uid="{00000000-0005-0000-0000-0000BD740000}"/>
    <cellStyle name="40% - Accent6 5 2 4 2" xfId="29810" xr:uid="{00000000-0005-0000-0000-0000BE740000}"/>
    <cellStyle name="40% - Accent6 5 2 4 2 2" xfId="29811" xr:uid="{00000000-0005-0000-0000-0000BF740000}"/>
    <cellStyle name="40% - Accent6 5 2 4 2 3" xfId="29812" xr:uid="{00000000-0005-0000-0000-0000C0740000}"/>
    <cellStyle name="40% - Accent6 5 2 4 2_OATT calc" xfId="29813" xr:uid="{00000000-0005-0000-0000-0000C1740000}"/>
    <cellStyle name="40% - Accent6 5 2 4 3" xfId="29814" xr:uid="{00000000-0005-0000-0000-0000C2740000}"/>
    <cellStyle name="40% - Accent6 5 2 4 4" xfId="29815" xr:uid="{00000000-0005-0000-0000-0000C3740000}"/>
    <cellStyle name="40% - Accent6 5 2 4 5" xfId="29816" xr:uid="{00000000-0005-0000-0000-0000C4740000}"/>
    <cellStyle name="40% - Accent6 5 2 4_OATT calc" xfId="29817" xr:uid="{00000000-0005-0000-0000-0000C5740000}"/>
    <cellStyle name="40% - Accent6 5 2 5" xfId="29818" xr:uid="{00000000-0005-0000-0000-0000C6740000}"/>
    <cellStyle name="40% - Accent6 5 2 5 2" xfId="29819" xr:uid="{00000000-0005-0000-0000-0000C7740000}"/>
    <cellStyle name="40% - Accent6 5 2 5 2 2" xfId="29820" xr:uid="{00000000-0005-0000-0000-0000C8740000}"/>
    <cellStyle name="40% - Accent6 5 2 5 2 3" xfId="29821" xr:uid="{00000000-0005-0000-0000-0000C9740000}"/>
    <cellStyle name="40% - Accent6 5 2 5 2_OATT calc" xfId="29822" xr:uid="{00000000-0005-0000-0000-0000CA740000}"/>
    <cellStyle name="40% - Accent6 5 2 5 3" xfId="29823" xr:uid="{00000000-0005-0000-0000-0000CB740000}"/>
    <cellStyle name="40% - Accent6 5 2 5 4" xfId="29824" xr:uid="{00000000-0005-0000-0000-0000CC740000}"/>
    <cellStyle name="40% - Accent6 5 2 5_OATT calc" xfId="29825" xr:uid="{00000000-0005-0000-0000-0000CD740000}"/>
    <cellStyle name="40% - Accent6 5 2 6" xfId="29826" xr:uid="{00000000-0005-0000-0000-0000CE740000}"/>
    <cellStyle name="40% - Accent6 5 2 6 2" xfId="29827" xr:uid="{00000000-0005-0000-0000-0000CF740000}"/>
    <cellStyle name="40% - Accent6 5 2 6 3" xfId="29828" xr:uid="{00000000-0005-0000-0000-0000D0740000}"/>
    <cellStyle name="40% - Accent6 5 2 6_OATT calc" xfId="29829" xr:uid="{00000000-0005-0000-0000-0000D1740000}"/>
    <cellStyle name="40% - Accent6 5 2 7" xfId="29830" xr:uid="{00000000-0005-0000-0000-0000D2740000}"/>
    <cellStyle name="40% - Accent6 5 2 8" xfId="29831" xr:uid="{00000000-0005-0000-0000-0000D3740000}"/>
    <cellStyle name="40% - Accent6 5 2 9" xfId="29832" xr:uid="{00000000-0005-0000-0000-0000D4740000}"/>
    <cellStyle name="40% - Accent6 5 2_OATT calc" xfId="29833" xr:uid="{00000000-0005-0000-0000-0000D5740000}"/>
    <cellStyle name="40% - Accent6 5 3" xfId="29834" xr:uid="{00000000-0005-0000-0000-0000D6740000}"/>
    <cellStyle name="40% - Accent6 5 3 10" xfId="29835" xr:uid="{00000000-0005-0000-0000-0000D7740000}"/>
    <cellStyle name="40% - Accent6 5 3 11" xfId="29836" xr:uid="{00000000-0005-0000-0000-0000D8740000}"/>
    <cellStyle name="40% - Accent6 5 3 12" xfId="29837" xr:uid="{00000000-0005-0000-0000-0000D9740000}"/>
    <cellStyle name="40% - Accent6 5 3 2" xfId="29838" xr:uid="{00000000-0005-0000-0000-0000DA740000}"/>
    <cellStyle name="40% - Accent6 5 3 2 10" xfId="29839" xr:uid="{00000000-0005-0000-0000-0000DB740000}"/>
    <cellStyle name="40% - Accent6 5 3 2 11" xfId="29840" xr:uid="{00000000-0005-0000-0000-0000DC740000}"/>
    <cellStyle name="40% - Accent6 5 3 2 2" xfId="29841" xr:uid="{00000000-0005-0000-0000-0000DD740000}"/>
    <cellStyle name="40% - Accent6 5 3 2 2 10" xfId="29842" xr:uid="{00000000-0005-0000-0000-0000DE740000}"/>
    <cellStyle name="40% - Accent6 5 3 2 2 11" xfId="29843" xr:uid="{00000000-0005-0000-0000-0000DF740000}"/>
    <cellStyle name="40% - Accent6 5 3 2 2 2" xfId="29844" xr:uid="{00000000-0005-0000-0000-0000E0740000}"/>
    <cellStyle name="40% - Accent6 5 3 2 2 2 2" xfId="29845" xr:uid="{00000000-0005-0000-0000-0000E1740000}"/>
    <cellStyle name="40% - Accent6 5 3 2 2 2 2 2" xfId="29846" xr:uid="{00000000-0005-0000-0000-0000E2740000}"/>
    <cellStyle name="40% - Accent6 5 3 2 2 2 2 3" xfId="29847" xr:uid="{00000000-0005-0000-0000-0000E3740000}"/>
    <cellStyle name="40% - Accent6 5 3 2 2 2 2_OATT calc" xfId="29848" xr:uid="{00000000-0005-0000-0000-0000E4740000}"/>
    <cellStyle name="40% - Accent6 5 3 2 2 2 3" xfId="29849" xr:uid="{00000000-0005-0000-0000-0000E5740000}"/>
    <cellStyle name="40% - Accent6 5 3 2 2 2 4" xfId="29850" xr:uid="{00000000-0005-0000-0000-0000E6740000}"/>
    <cellStyle name="40% - Accent6 5 3 2 2 2 5" xfId="29851" xr:uid="{00000000-0005-0000-0000-0000E7740000}"/>
    <cellStyle name="40% - Accent6 5 3 2 2 2_OATT calc" xfId="29852" xr:uid="{00000000-0005-0000-0000-0000E8740000}"/>
    <cellStyle name="40% - Accent6 5 3 2 2 3" xfId="29853" xr:uid="{00000000-0005-0000-0000-0000E9740000}"/>
    <cellStyle name="40% - Accent6 5 3 2 2 3 2" xfId="29854" xr:uid="{00000000-0005-0000-0000-0000EA740000}"/>
    <cellStyle name="40% - Accent6 5 3 2 2 3 2 2" xfId="29855" xr:uid="{00000000-0005-0000-0000-0000EB740000}"/>
    <cellStyle name="40% - Accent6 5 3 2 2 3 2 3" xfId="29856" xr:uid="{00000000-0005-0000-0000-0000EC740000}"/>
    <cellStyle name="40% - Accent6 5 3 2 2 3 2_OATT calc" xfId="29857" xr:uid="{00000000-0005-0000-0000-0000ED740000}"/>
    <cellStyle name="40% - Accent6 5 3 2 2 3 3" xfId="29858" xr:uid="{00000000-0005-0000-0000-0000EE740000}"/>
    <cellStyle name="40% - Accent6 5 3 2 2 3 4" xfId="29859" xr:uid="{00000000-0005-0000-0000-0000EF740000}"/>
    <cellStyle name="40% - Accent6 5 3 2 2 3_OATT calc" xfId="29860" xr:uid="{00000000-0005-0000-0000-0000F0740000}"/>
    <cellStyle name="40% - Accent6 5 3 2 2 4" xfId="29861" xr:uid="{00000000-0005-0000-0000-0000F1740000}"/>
    <cellStyle name="40% - Accent6 5 3 2 2 4 2" xfId="29862" xr:uid="{00000000-0005-0000-0000-0000F2740000}"/>
    <cellStyle name="40% - Accent6 5 3 2 2 4 3" xfId="29863" xr:uid="{00000000-0005-0000-0000-0000F3740000}"/>
    <cellStyle name="40% - Accent6 5 3 2 2 4_OATT calc" xfId="29864" xr:uid="{00000000-0005-0000-0000-0000F4740000}"/>
    <cellStyle name="40% - Accent6 5 3 2 2 5" xfId="29865" xr:uid="{00000000-0005-0000-0000-0000F5740000}"/>
    <cellStyle name="40% - Accent6 5 3 2 2 6" xfId="29866" xr:uid="{00000000-0005-0000-0000-0000F6740000}"/>
    <cellStyle name="40% - Accent6 5 3 2 2 7" xfId="29867" xr:uid="{00000000-0005-0000-0000-0000F7740000}"/>
    <cellStyle name="40% - Accent6 5 3 2 2 8" xfId="29868" xr:uid="{00000000-0005-0000-0000-0000F8740000}"/>
    <cellStyle name="40% - Accent6 5 3 2 2 9" xfId="29869" xr:uid="{00000000-0005-0000-0000-0000F9740000}"/>
    <cellStyle name="40% - Accent6 5 3 2 2_OATT calc" xfId="29870" xr:uid="{00000000-0005-0000-0000-0000FA740000}"/>
    <cellStyle name="40% - Accent6 5 3 2 3" xfId="29871" xr:uid="{00000000-0005-0000-0000-0000FB740000}"/>
    <cellStyle name="40% - Accent6 5 3 2 3 2" xfId="29872" xr:uid="{00000000-0005-0000-0000-0000FC740000}"/>
    <cellStyle name="40% - Accent6 5 3 2 3 2 2" xfId="29873" xr:uid="{00000000-0005-0000-0000-0000FD740000}"/>
    <cellStyle name="40% - Accent6 5 3 2 3 2 3" xfId="29874" xr:uid="{00000000-0005-0000-0000-0000FE740000}"/>
    <cellStyle name="40% - Accent6 5 3 2 3 2_OATT calc" xfId="29875" xr:uid="{00000000-0005-0000-0000-0000FF740000}"/>
    <cellStyle name="40% - Accent6 5 3 2 3 3" xfId="29876" xr:uid="{00000000-0005-0000-0000-000000750000}"/>
    <cellStyle name="40% - Accent6 5 3 2 3 4" xfId="29877" xr:uid="{00000000-0005-0000-0000-000001750000}"/>
    <cellStyle name="40% - Accent6 5 3 2 3 5" xfId="29878" xr:uid="{00000000-0005-0000-0000-000002750000}"/>
    <cellStyle name="40% - Accent6 5 3 2 3_OATT calc" xfId="29879" xr:uid="{00000000-0005-0000-0000-000003750000}"/>
    <cellStyle name="40% - Accent6 5 3 2 4" xfId="29880" xr:uid="{00000000-0005-0000-0000-000004750000}"/>
    <cellStyle name="40% - Accent6 5 3 2 4 2" xfId="29881" xr:uid="{00000000-0005-0000-0000-000005750000}"/>
    <cellStyle name="40% - Accent6 5 3 2 4 2 2" xfId="29882" xr:uid="{00000000-0005-0000-0000-000006750000}"/>
    <cellStyle name="40% - Accent6 5 3 2 4 2 3" xfId="29883" xr:uid="{00000000-0005-0000-0000-000007750000}"/>
    <cellStyle name="40% - Accent6 5 3 2 4 2_OATT calc" xfId="29884" xr:uid="{00000000-0005-0000-0000-000008750000}"/>
    <cellStyle name="40% - Accent6 5 3 2 4 3" xfId="29885" xr:uid="{00000000-0005-0000-0000-000009750000}"/>
    <cellStyle name="40% - Accent6 5 3 2 4 4" xfId="29886" xr:uid="{00000000-0005-0000-0000-00000A750000}"/>
    <cellStyle name="40% - Accent6 5 3 2 4_OATT calc" xfId="29887" xr:uid="{00000000-0005-0000-0000-00000B750000}"/>
    <cellStyle name="40% - Accent6 5 3 2 5" xfId="29888" xr:uid="{00000000-0005-0000-0000-00000C750000}"/>
    <cellStyle name="40% - Accent6 5 3 2 5 2" xfId="29889" xr:uid="{00000000-0005-0000-0000-00000D750000}"/>
    <cellStyle name="40% - Accent6 5 3 2 5 3" xfId="29890" xr:uid="{00000000-0005-0000-0000-00000E750000}"/>
    <cellStyle name="40% - Accent6 5 3 2 5_OATT calc" xfId="29891" xr:uid="{00000000-0005-0000-0000-00000F750000}"/>
    <cellStyle name="40% - Accent6 5 3 2 6" xfId="29892" xr:uid="{00000000-0005-0000-0000-000010750000}"/>
    <cellStyle name="40% - Accent6 5 3 2 7" xfId="29893" xr:uid="{00000000-0005-0000-0000-000011750000}"/>
    <cellStyle name="40% - Accent6 5 3 2 8" xfId="29894" xr:uid="{00000000-0005-0000-0000-000012750000}"/>
    <cellStyle name="40% - Accent6 5 3 2 9" xfId="29895" xr:uid="{00000000-0005-0000-0000-000013750000}"/>
    <cellStyle name="40% - Accent6 5 3 2_OATT calc" xfId="29896" xr:uid="{00000000-0005-0000-0000-000014750000}"/>
    <cellStyle name="40% - Accent6 5 3 3" xfId="29897" xr:uid="{00000000-0005-0000-0000-000015750000}"/>
    <cellStyle name="40% - Accent6 5 3 3 10" xfId="29898" xr:uid="{00000000-0005-0000-0000-000016750000}"/>
    <cellStyle name="40% - Accent6 5 3 3 11" xfId="29899" xr:uid="{00000000-0005-0000-0000-000017750000}"/>
    <cellStyle name="40% - Accent6 5 3 3 2" xfId="29900" xr:uid="{00000000-0005-0000-0000-000018750000}"/>
    <cellStyle name="40% - Accent6 5 3 3 2 2" xfId="29901" xr:uid="{00000000-0005-0000-0000-000019750000}"/>
    <cellStyle name="40% - Accent6 5 3 3 2 2 2" xfId="29902" xr:uid="{00000000-0005-0000-0000-00001A750000}"/>
    <cellStyle name="40% - Accent6 5 3 3 2 2 3" xfId="29903" xr:uid="{00000000-0005-0000-0000-00001B750000}"/>
    <cellStyle name="40% - Accent6 5 3 3 2 2_OATT calc" xfId="29904" xr:uid="{00000000-0005-0000-0000-00001C750000}"/>
    <cellStyle name="40% - Accent6 5 3 3 2 3" xfId="29905" xr:uid="{00000000-0005-0000-0000-00001D750000}"/>
    <cellStyle name="40% - Accent6 5 3 3 2 4" xfId="29906" xr:uid="{00000000-0005-0000-0000-00001E750000}"/>
    <cellStyle name="40% - Accent6 5 3 3 2 5" xfId="29907" xr:uid="{00000000-0005-0000-0000-00001F750000}"/>
    <cellStyle name="40% - Accent6 5 3 3 2_OATT calc" xfId="29908" xr:uid="{00000000-0005-0000-0000-000020750000}"/>
    <cellStyle name="40% - Accent6 5 3 3 3" xfId="29909" xr:uid="{00000000-0005-0000-0000-000021750000}"/>
    <cellStyle name="40% - Accent6 5 3 3 3 2" xfId="29910" xr:uid="{00000000-0005-0000-0000-000022750000}"/>
    <cellStyle name="40% - Accent6 5 3 3 3 2 2" xfId="29911" xr:uid="{00000000-0005-0000-0000-000023750000}"/>
    <cellStyle name="40% - Accent6 5 3 3 3 2 3" xfId="29912" xr:uid="{00000000-0005-0000-0000-000024750000}"/>
    <cellStyle name="40% - Accent6 5 3 3 3 2_OATT calc" xfId="29913" xr:uid="{00000000-0005-0000-0000-000025750000}"/>
    <cellStyle name="40% - Accent6 5 3 3 3 3" xfId="29914" xr:uid="{00000000-0005-0000-0000-000026750000}"/>
    <cellStyle name="40% - Accent6 5 3 3 3 4" xfId="29915" xr:uid="{00000000-0005-0000-0000-000027750000}"/>
    <cellStyle name="40% - Accent6 5 3 3 3_OATT calc" xfId="29916" xr:uid="{00000000-0005-0000-0000-000028750000}"/>
    <cellStyle name="40% - Accent6 5 3 3 4" xfId="29917" xr:uid="{00000000-0005-0000-0000-000029750000}"/>
    <cellStyle name="40% - Accent6 5 3 3 4 2" xfId="29918" xr:uid="{00000000-0005-0000-0000-00002A750000}"/>
    <cellStyle name="40% - Accent6 5 3 3 4 3" xfId="29919" xr:uid="{00000000-0005-0000-0000-00002B750000}"/>
    <cellStyle name="40% - Accent6 5 3 3 4_OATT calc" xfId="29920" xr:uid="{00000000-0005-0000-0000-00002C750000}"/>
    <cellStyle name="40% - Accent6 5 3 3 5" xfId="29921" xr:uid="{00000000-0005-0000-0000-00002D750000}"/>
    <cellStyle name="40% - Accent6 5 3 3 6" xfId="29922" xr:uid="{00000000-0005-0000-0000-00002E750000}"/>
    <cellStyle name="40% - Accent6 5 3 3 7" xfId="29923" xr:uid="{00000000-0005-0000-0000-00002F750000}"/>
    <cellStyle name="40% - Accent6 5 3 3 8" xfId="29924" xr:uid="{00000000-0005-0000-0000-000030750000}"/>
    <cellStyle name="40% - Accent6 5 3 3 9" xfId="29925" xr:uid="{00000000-0005-0000-0000-000031750000}"/>
    <cellStyle name="40% - Accent6 5 3 3_OATT calc" xfId="29926" xr:uid="{00000000-0005-0000-0000-000032750000}"/>
    <cellStyle name="40% - Accent6 5 3 4" xfId="29927" xr:uid="{00000000-0005-0000-0000-000033750000}"/>
    <cellStyle name="40% - Accent6 5 3 4 2" xfId="29928" xr:uid="{00000000-0005-0000-0000-000034750000}"/>
    <cellStyle name="40% - Accent6 5 3 4 2 2" xfId="29929" xr:uid="{00000000-0005-0000-0000-000035750000}"/>
    <cellStyle name="40% - Accent6 5 3 4 2 3" xfId="29930" xr:uid="{00000000-0005-0000-0000-000036750000}"/>
    <cellStyle name="40% - Accent6 5 3 4 2_OATT calc" xfId="29931" xr:uid="{00000000-0005-0000-0000-000037750000}"/>
    <cellStyle name="40% - Accent6 5 3 4 3" xfId="29932" xr:uid="{00000000-0005-0000-0000-000038750000}"/>
    <cellStyle name="40% - Accent6 5 3 4 4" xfId="29933" xr:uid="{00000000-0005-0000-0000-000039750000}"/>
    <cellStyle name="40% - Accent6 5 3 4 5" xfId="29934" xr:uid="{00000000-0005-0000-0000-00003A750000}"/>
    <cellStyle name="40% - Accent6 5 3 4_OATT calc" xfId="29935" xr:uid="{00000000-0005-0000-0000-00003B750000}"/>
    <cellStyle name="40% - Accent6 5 3 5" xfId="29936" xr:uid="{00000000-0005-0000-0000-00003C750000}"/>
    <cellStyle name="40% - Accent6 5 3 5 2" xfId="29937" xr:uid="{00000000-0005-0000-0000-00003D750000}"/>
    <cellStyle name="40% - Accent6 5 3 5 2 2" xfId="29938" xr:uid="{00000000-0005-0000-0000-00003E750000}"/>
    <cellStyle name="40% - Accent6 5 3 5 2 3" xfId="29939" xr:uid="{00000000-0005-0000-0000-00003F750000}"/>
    <cellStyle name="40% - Accent6 5 3 5 2_OATT calc" xfId="29940" xr:uid="{00000000-0005-0000-0000-000040750000}"/>
    <cellStyle name="40% - Accent6 5 3 5 3" xfId="29941" xr:uid="{00000000-0005-0000-0000-000041750000}"/>
    <cellStyle name="40% - Accent6 5 3 5 4" xfId="29942" xr:uid="{00000000-0005-0000-0000-000042750000}"/>
    <cellStyle name="40% - Accent6 5 3 5_OATT calc" xfId="29943" xr:uid="{00000000-0005-0000-0000-000043750000}"/>
    <cellStyle name="40% - Accent6 5 3 6" xfId="29944" xr:uid="{00000000-0005-0000-0000-000044750000}"/>
    <cellStyle name="40% - Accent6 5 3 6 2" xfId="29945" xr:uid="{00000000-0005-0000-0000-000045750000}"/>
    <cellStyle name="40% - Accent6 5 3 6 3" xfId="29946" xr:uid="{00000000-0005-0000-0000-000046750000}"/>
    <cellStyle name="40% - Accent6 5 3 6_OATT calc" xfId="29947" xr:uid="{00000000-0005-0000-0000-000047750000}"/>
    <cellStyle name="40% - Accent6 5 3 7" xfId="29948" xr:uid="{00000000-0005-0000-0000-000048750000}"/>
    <cellStyle name="40% - Accent6 5 3 8" xfId="29949" xr:uid="{00000000-0005-0000-0000-000049750000}"/>
    <cellStyle name="40% - Accent6 5 3 9" xfId="29950" xr:uid="{00000000-0005-0000-0000-00004A750000}"/>
    <cellStyle name="40% - Accent6 5 3_OATT calc" xfId="29951" xr:uid="{00000000-0005-0000-0000-00004B750000}"/>
    <cellStyle name="40% - Accent6 5 4" xfId="29952" xr:uid="{00000000-0005-0000-0000-00004C750000}"/>
    <cellStyle name="40% - Accent6 5 4 10" xfId="29953" xr:uid="{00000000-0005-0000-0000-00004D750000}"/>
    <cellStyle name="40% - Accent6 5 4 11" xfId="29954" xr:uid="{00000000-0005-0000-0000-00004E750000}"/>
    <cellStyle name="40% - Accent6 5 4 2" xfId="29955" xr:uid="{00000000-0005-0000-0000-00004F750000}"/>
    <cellStyle name="40% - Accent6 5 4 2 10" xfId="29956" xr:uid="{00000000-0005-0000-0000-000050750000}"/>
    <cellStyle name="40% - Accent6 5 4 2 11" xfId="29957" xr:uid="{00000000-0005-0000-0000-000051750000}"/>
    <cellStyle name="40% - Accent6 5 4 2 2" xfId="29958" xr:uid="{00000000-0005-0000-0000-000052750000}"/>
    <cellStyle name="40% - Accent6 5 4 2 2 2" xfId="29959" xr:uid="{00000000-0005-0000-0000-000053750000}"/>
    <cellStyle name="40% - Accent6 5 4 2 2 2 2" xfId="29960" xr:uid="{00000000-0005-0000-0000-000054750000}"/>
    <cellStyle name="40% - Accent6 5 4 2 2 2 3" xfId="29961" xr:uid="{00000000-0005-0000-0000-000055750000}"/>
    <cellStyle name="40% - Accent6 5 4 2 2 2_OATT calc" xfId="29962" xr:uid="{00000000-0005-0000-0000-000056750000}"/>
    <cellStyle name="40% - Accent6 5 4 2 2 3" xfId="29963" xr:uid="{00000000-0005-0000-0000-000057750000}"/>
    <cellStyle name="40% - Accent6 5 4 2 2 4" xfId="29964" xr:uid="{00000000-0005-0000-0000-000058750000}"/>
    <cellStyle name="40% - Accent6 5 4 2 2 5" xfId="29965" xr:uid="{00000000-0005-0000-0000-000059750000}"/>
    <cellStyle name="40% - Accent6 5 4 2 2_OATT calc" xfId="29966" xr:uid="{00000000-0005-0000-0000-00005A750000}"/>
    <cellStyle name="40% - Accent6 5 4 2 3" xfId="29967" xr:uid="{00000000-0005-0000-0000-00005B750000}"/>
    <cellStyle name="40% - Accent6 5 4 2 3 2" xfId="29968" xr:uid="{00000000-0005-0000-0000-00005C750000}"/>
    <cellStyle name="40% - Accent6 5 4 2 3 2 2" xfId="29969" xr:uid="{00000000-0005-0000-0000-00005D750000}"/>
    <cellStyle name="40% - Accent6 5 4 2 3 2 3" xfId="29970" xr:uid="{00000000-0005-0000-0000-00005E750000}"/>
    <cellStyle name="40% - Accent6 5 4 2 3 2_OATT calc" xfId="29971" xr:uid="{00000000-0005-0000-0000-00005F750000}"/>
    <cellStyle name="40% - Accent6 5 4 2 3 3" xfId="29972" xr:uid="{00000000-0005-0000-0000-000060750000}"/>
    <cellStyle name="40% - Accent6 5 4 2 3 4" xfId="29973" xr:uid="{00000000-0005-0000-0000-000061750000}"/>
    <cellStyle name="40% - Accent6 5 4 2 3_OATT calc" xfId="29974" xr:uid="{00000000-0005-0000-0000-000062750000}"/>
    <cellStyle name="40% - Accent6 5 4 2 4" xfId="29975" xr:uid="{00000000-0005-0000-0000-000063750000}"/>
    <cellStyle name="40% - Accent6 5 4 2 4 2" xfId="29976" xr:uid="{00000000-0005-0000-0000-000064750000}"/>
    <cellStyle name="40% - Accent6 5 4 2 4 3" xfId="29977" xr:uid="{00000000-0005-0000-0000-000065750000}"/>
    <cellStyle name="40% - Accent6 5 4 2 4_OATT calc" xfId="29978" xr:uid="{00000000-0005-0000-0000-000066750000}"/>
    <cellStyle name="40% - Accent6 5 4 2 5" xfId="29979" xr:uid="{00000000-0005-0000-0000-000067750000}"/>
    <cellStyle name="40% - Accent6 5 4 2 6" xfId="29980" xr:uid="{00000000-0005-0000-0000-000068750000}"/>
    <cellStyle name="40% - Accent6 5 4 2 7" xfId="29981" xr:uid="{00000000-0005-0000-0000-000069750000}"/>
    <cellStyle name="40% - Accent6 5 4 2 8" xfId="29982" xr:uid="{00000000-0005-0000-0000-00006A750000}"/>
    <cellStyle name="40% - Accent6 5 4 2 9" xfId="29983" xr:uid="{00000000-0005-0000-0000-00006B750000}"/>
    <cellStyle name="40% - Accent6 5 4 2_OATT calc" xfId="29984" xr:uid="{00000000-0005-0000-0000-00006C750000}"/>
    <cellStyle name="40% - Accent6 5 4 3" xfId="29985" xr:uid="{00000000-0005-0000-0000-00006D750000}"/>
    <cellStyle name="40% - Accent6 5 4 3 2" xfId="29986" xr:uid="{00000000-0005-0000-0000-00006E750000}"/>
    <cellStyle name="40% - Accent6 5 4 3 2 2" xfId="29987" xr:uid="{00000000-0005-0000-0000-00006F750000}"/>
    <cellStyle name="40% - Accent6 5 4 3 2 3" xfId="29988" xr:uid="{00000000-0005-0000-0000-000070750000}"/>
    <cellStyle name="40% - Accent6 5 4 3 2_OATT calc" xfId="29989" xr:uid="{00000000-0005-0000-0000-000071750000}"/>
    <cellStyle name="40% - Accent6 5 4 3 3" xfId="29990" xr:uid="{00000000-0005-0000-0000-000072750000}"/>
    <cellStyle name="40% - Accent6 5 4 3 4" xfId="29991" xr:uid="{00000000-0005-0000-0000-000073750000}"/>
    <cellStyle name="40% - Accent6 5 4 3 5" xfId="29992" xr:uid="{00000000-0005-0000-0000-000074750000}"/>
    <cellStyle name="40% - Accent6 5 4 3_OATT calc" xfId="29993" xr:uid="{00000000-0005-0000-0000-000075750000}"/>
    <cellStyle name="40% - Accent6 5 4 4" xfId="29994" xr:uid="{00000000-0005-0000-0000-000076750000}"/>
    <cellStyle name="40% - Accent6 5 4 4 2" xfId="29995" xr:uid="{00000000-0005-0000-0000-000077750000}"/>
    <cellStyle name="40% - Accent6 5 4 4 2 2" xfId="29996" xr:uid="{00000000-0005-0000-0000-000078750000}"/>
    <cellStyle name="40% - Accent6 5 4 4 2 3" xfId="29997" xr:uid="{00000000-0005-0000-0000-000079750000}"/>
    <cellStyle name="40% - Accent6 5 4 4 2_OATT calc" xfId="29998" xr:uid="{00000000-0005-0000-0000-00007A750000}"/>
    <cellStyle name="40% - Accent6 5 4 4 3" xfId="29999" xr:uid="{00000000-0005-0000-0000-00007B750000}"/>
    <cellStyle name="40% - Accent6 5 4 4 4" xfId="30000" xr:uid="{00000000-0005-0000-0000-00007C750000}"/>
    <cellStyle name="40% - Accent6 5 4 4_OATT calc" xfId="30001" xr:uid="{00000000-0005-0000-0000-00007D750000}"/>
    <cellStyle name="40% - Accent6 5 4 5" xfId="30002" xr:uid="{00000000-0005-0000-0000-00007E750000}"/>
    <cellStyle name="40% - Accent6 5 4 5 2" xfId="30003" xr:uid="{00000000-0005-0000-0000-00007F750000}"/>
    <cellStyle name="40% - Accent6 5 4 5 3" xfId="30004" xr:uid="{00000000-0005-0000-0000-000080750000}"/>
    <cellStyle name="40% - Accent6 5 4 5_OATT calc" xfId="30005" xr:uid="{00000000-0005-0000-0000-000081750000}"/>
    <cellStyle name="40% - Accent6 5 4 6" xfId="30006" xr:uid="{00000000-0005-0000-0000-000082750000}"/>
    <cellStyle name="40% - Accent6 5 4 7" xfId="30007" xr:uid="{00000000-0005-0000-0000-000083750000}"/>
    <cellStyle name="40% - Accent6 5 4 8" xfId="30008" xr:uid="{00000000-0005-0000-0000-000084750000}"/>
    <cellStyle name="40% - Accent6 5 4 9" xfId="30009" xr:uid="{00000000-0005-0000-0000-000085750000}"/>
    <cellStyle name="40% - Accent6 5 4_OATT calc" xfId="30010" xr:uid="{00000000-0005-0000-0000-000086750000}"/>
    <cellStyle name="40% - Accent6 5 5" xfId="30011" xr:uid="{00000000-0005-0000-0000-000087750000}"/>
    <cellStyle name="40% - Accent6 5 5 10" xfId="30012" xr:uid="{00000000-0005-0000-0000-000088750000}"/>
    <cellStyle name="40% - Accent6 5 5 11" xfId="30013" xr:uid="{00000000-0005-0000-0000-000089750000}"/>
    <cellStyle name="40% - Accent6 5 5 2" xfId="30014" xr:uid="{00000000-0005-0000-0000-00008A750000}"/>
    <cellStyle name="40% - Accent6 5 5 2 2" xfId="30015" xr:uid="{00000000-0005-0000-0000-00008B750000}"/>
    <cellStyle name="40% - Accent6 5 5 2 2 2" xfId="30016" xr:uid="{00000000-0005-0000-0000-00008C750000}"/>
    <cellStyle name="40% - Accent6 5 5 2 2 3" xfId="30017" xr:uid="{00000000-0005-0000-0000-00008D750000}"/>
    <cellStyle name="40% - Accent6 5 5 2 2_OATT calc" xfId="30018" xr:uid="{00000000-0005-0000-0000-00008E750000}"/>
    <cellStyle name="40% - Accent6 5 5 2 3" xfId="30019" xr:uid="{00000000-0005-0000-0000-00008F750000}"/>
    <cellStyle name="40% - Accent6 5 5 2 4" xfId="30020" xr:uid="{00000000-0005-0000-0000-000090750000}"/>
    <cellStyle name="40% - Accent6 5 5 2 5" xfId="30021" xr:uid="{00000000-0005-0000-0000-000091750000}"/>
    <cellStyle name="40% - Accent6 5 5 2_OATT calc" xfId="30022" xr:uid="{00000000-0005-0000-0000-000092750000}"/>
    <cellStyle name="40% - Accent6 5 5 3" xfId="30023" xr:uid="{00000000-0005-0000-0000-000093750000}"/>
    <cellStyle name="40% - Accent6 5 5 3 2" xfId="30024" xr:uid="{00000000-0005-0000-0000-000094750000}"/>
    <cellStyle name="40% - Accent6 5 5 3 2 2" xfId="30025" xr:uid="{00000000-0005-0000-0000-000095750000}"/>
    <cellStyle name="40% - Accent6 5 5 3 2 3" xfId="30026" xr:uid="{00000000-0005-0000-0000-000096750000}"/>
    <cellStyle name="40% - Accent6 5 5 3 2_OATT calc" xfId="30027" xr:uid="{00000000-0005-0000-0000-000097750000}"/>
    <cellStyle name="40% - Accent6 5 5 3 3" xfId="30028" xr:uid="{00000000-0005-0000-0000-000098750000}"/>
    <cellStyle name="40% - Accent6 5 5 3 4" xfId="30029" xr:uid="{00000000-0005-0000-0000-000099750000}"/>
    <cellStyle name="40% - Accent6 5 5 3_OATT calc" xfId="30030" xr:uid="{00000000-0005-0000-0000-00009A750000}"/>
    <cellStyle name="40% - Accent6 5 5 4" xfId="30031" xr:uid="{00000000-0005-0000-0000-00009B750000}"/>
    <cellStyle name="40% - Accent6 5 5 4 2" xfId="30032" xr:uid="{00000000-0005-0000-0000-00009C750000}"/>
    <cellStyle name="40% - Accent6 5 5 4 3" xfId="30033" xr:uid="{00000000-0005-0000-0000-00009D750000}"/>
    <cellStyle name="40% - Accent6 5 5 4_OATT calc" xfId="30034" xr:uid="{00000000-0005-0000-0000-00009E750000}"/>
    <cellStyle name="40% - Accent6 5 5 5" xfId="30035" xr:uid="{00000000-0005-0000-0000-00009F750000}"/>
    <cellStyle name="40% - Accent6 5 5 6" xfId="30036" xr:uid="{00000000-0005-0000-0000-0000A0750000}"/>
    <cellStyle name="40% - Accent6 5 5 7" xfId="30037" xr:uid="{00000000-0005-0000-0000-0000A1750000}"/>
    <cellStyle name="40% - Accent6 5 5 8" xfId="30038" xr:uid="{00000000-0005-0000-0000-0000A2750000}"/>
    <cellStyle name="40% - Accent6 5 5 9" xfId="30039" xr:uid="{00000000-0005-0000-0000-0000A3750000}"/>
    <cellStyle name="40% - Accent6 5 5_OATT calc" xfId="30040" xr:uid="{00000000-0005-0000-0000-0000A4750000}"/>
    <cellStyle name="40% - Accent6 5 6" xfId="30041" xr:uid="{00000000-0005-0000-0000-0000A5750000}"/>
    <cellStyle name="40% - Accent6 5 6 2" xfId="30042" xr:uid="{00000000-0005-0000-0000-0000A6750000}"/>
    <cellStyle name="40% - Accent6 5 6 2 2" xfId="30043" xr:uid="{00000000-0005-0000-0000-0000A7750000}"/>
    <cellStyle name="40% - Accent6 5 6 2 3" xfId="30044" xr:uid="{00000000-0005-0000-0000-0000A8750000}"/>
    <cellStyle name="40% - Accent6 5 6 2_OATT calc" xfId="30045" xr:uid="{00000000-0005-0000-0000-0000A9750000}"/>
    <cellStyle name="40% - Accent6 5 6 3" xfId="30046" xr:uid="{00000000-0005-0000-0000-0000AA750000}"/>
    <cellStyle name="40% - Accent6 5 6 4" xfId="30047" xr:uid="{00000000-0005-0000-0000-0000AB750000}"/>
    <cellStyle name="40% - Accent6 5 6 5" xfId="30048" xr:uid="{00000000-0005-0000-0000-0000AC750000}"/>
    <cellStyle name="40% - Accent6 5 6_OATT calc" xfId="30049" xr:uid="{00000000-0005-0000-0000-0000AD750000}"/>
    <cellStyle name="40% - Accent6 5 7" xfId="30050" xr:uid="{00000000-0005-0000-0000-0000AE750000}"/>
    <cellStyle name="40% - Accent6 5 7 2" xfId="30051" xr:uid="{00000000-0005-0000-0000-0000AF750000}"/>
    <cellStyle name="40% - Accent6 5 7 2 2" xfId="30052" xr:uid="{00000000-0005-0000-0000-0000B0750000}"/>
    <cellStyle name="40% - Accent6 5 7 2 3" xfId="30053" xr:uid="{00000000-0005-0000-0000-0000B1750000}"/>
    <cellStyle name="40% - Accent6 5 7 2_OATT calc" xfId="30054" xr:uid="{00000000-0005-0000-0000-0000B2750000}"/>
    <cellStyle name="40% - Accent6 5 7 3" xfId="30055" xr:uid="{00000000-0005-0000-0000-0000B3750000}"/>
    <cellStyle name="40% - Accent6 5 7 4" xfId="30056" xr:uid="{00000000-0005-0000-0000-0000B4750000}"/>
    <cellStyle name="40% - Accent6 5 7_OATT calc" xfId="30057" xr:uid="{00000000-0005-0000-0000-0000B5750000}"/>
    <cellStyle name="40% - Accent6 5 8" xfId="30058" xr:uid="{00000000-0005-0000-0000-0000B6750000}"/>
    <cellStyle name="40% - Accent6 5 8 2" xfId="30059" xr:uid="{00000000-0005-0000-0000-0000B7750000}"/>
    <cellStyle name="40% - Accent6 5 8 3" xfId="30060" xr:uid="{00000000-0005-0000-0000-0000B8750000}"/>
    <cellStyle name="40% - Accent6 5 8_OATT calc" xfId="30061" xr:uid="{00000000-0005-0000-0000-0000B9750000}"/>
    <cellStyle name="40% - Accent6 5 9" xfId="30062" xr:uid="{00000000-0005-0000-0000-0000BA750000}"/>
    <cellStyle name="40% - Accent6 5_OATT calc" xfId="30063" xr:uid="{00000000-0005-0000-0000-0000BB750000}"/>
    <cellStyle name="40% - Accent6 6" xfId="30064" xr:uid="{00000000-0005-0000-0000-0000BC750000}"/>
    <cellStyle name="40% - Accent6 6 10" xfId="30065" xr:uid="{00000000-0005-0000-0000-0000BD750000}"/>
    <cellStyle name="40% - Accent6 6 11" xfId="30066" xr:uid="{00000000-0005-0000-0000-0000BE750000}"/>
    <cellStyle name="40% - Accent6 6 12" xfId="30067" xr:uid="{00000000-0005-0000-0000-0000BF750000}"/>
    <cellStyle name="40% - Accent6 6 2" xfId="30068" xr:uid="{00000000-0005-0000-0000-0000C0750000}"/>
    <cellStyle name="40% - Accent6 6 2 10" xfId="30069" xr:uid="{00000000-0005-0000-0000-0000C1750000}"/>
    <cellStyle name="40% - Accent6 6 2 11" xfId="30070" xr:uid="{00000000-0005-0000-0000-0000C2750000}"/>
    <cellStyle name="40% - Accent6 6 2 2" xfId="30071" xr:uid="{00000000-0005-0000-0000-0000C3750000}"/>
    <cellStyle name="40% - Accent6 6 2 2 10" xfId="30072" xr:uid="{00000000-0005-0000-0000-0000C4750000}"/>
    <cellStyle name="40% - Accent6 6 2 2 11" xfId="30073" xr:uid="{00000000-0005-0000-0000-0000C5750000}"/>
    <cellStyle name="40% - Accent6 6 2 2 2" xfId="30074" xr:uid="{00000000-0005-0000-0000-0000C6750000}"/>
    <cellStyle name="40% - Accent6 6 2 2 2 2" xfId="30075" xr:uid="{00000000-0005-0000-0000-0000C7750000}"/>
    <cellStyle name="40% - Accent6 6 2 2 2 2 2" xfId="30076" xr:uid="{00000000-0005-0000-0000-0000C8750000}"/>
    <cellStyle name="40% - Accent6 6 2 2 2 2 3" xfId="30077" xr:uid="{00000000-0005-0000-0000-0000C9750000}"/>
    <cellStyle name="40% - Accent6 6 2 2 2 2_OATT calc" xfId="30078" xr:uid="{00000000-0005-0000-0000-0000CA750000}"/>
    <cellStyle name="40% - Accent6 6 2 2 2 3" xfId="30079" xr:uid="{00000000-0005-0000-0000-0000CB750000}"/>
    <cellStyle name="40% - Accent6 6 2 2 2 4" xfId="30080" xr:uid="{00000000-0005-0000-0000-0000CC750000}"/>
    <cellStyle name="40% - Accent6 6 2 2 2 5" xfId="30081" xr:uid="{00000000-0005-0000-0000-0000CD750000}"/>
    <cellStyle name="40% - Accent6 6 2 2 2_OATT calc" xfId="30082" xr:uid="{00000000-0005-0000-0000-0000CE750000}"/>
    <cellStyle name="40% - Accent6 6 2 2 3" xfId="30083" xr:uid="{00000000-0005-0000-0000-0000CF750000}"/>
    <cellStyle name="40% - Accent6 6 2 2 3 2" xfId="30084" xr:uid="{00000000-0005-0000-0000-0000D0750000}"/>
    <cellStyle name="40% - Accent6 6 2 2 3 2 2" xfId="30085" xr:uid="{00000000-0005-0000-0000-0000D1750000}"/>
    <cellStyle name="40% - Accent6 6 2 2 3 2 3" xfId="30086" xr:uid="{00000000-0005-0000-0000-0000D2750000}"/>
    <cellStyle name="40% - Accent6 6 2 2 3 2_OATT calc" xfId="30087" xr:uid="{00000000-0005-0000-0000-0000D3750000}"/>
    <cellStyle name="40% - Accent6 6 2 2 3 3" xfId="30088" xr:uid="{00000000-0005-0000-0000-0000D4750000}"/>
    <cellStyle name="40% - Accent6 6 2 2 3 4" xfId="30089" xr:uid="{00000000-0005-0000-0000-0000D5750000}"/>
    <cellStyle name="40% - Accent6 6 2 2 3_OATT calc" xfId="30090" xr:uid="{00000000-0005-0000-0000-0000D6750000}"/>
    <cellStyle name="40% - Accent6 6 2 2 4" xfId="30091" xr:uid="{00000000-0005-0000-0000-0000D7750000}"/>
    <cellStyle name="40% - Accent6 6 2 2 4 2" xfId="30092" xr:uid="{00000000-0005-0000-0000-0000D8750000}"/>
    <cellStyle name="40% - Accent6 6 2 2 4 3" xfId="30093" xr:uid="{00000000-0005-0000-0000-0000D9750000}"/>
    <cellStyle name="40% - Accent6 6 2 2 4_OATT calc" xfId="30094" xr:uid="{00000000-0005-0000-0000-0000DA750000}"/>
    <cellStyle name="40% - Accent6 6 2 2 5" xfId="30095" xr:uid="{00000000-0005-0000-0000-0000DB750000}"/>
    <cellStyle name="40% - Accent6 6 2 2 6" xfId="30096" xr:uid="{00000000-0005-0000-0000-0000DC750000}"/>
    <cellStyle name="40% - Accent6 6 2 2 7" xfId="30097" xr:uid="{00000000-0005-0000-0000-0000DD750000}"/>
    <cellStyle name="40% - Accent6 6 2 2 8" xfId="30098" xr:uid="{00000000-0005-0000-0000-0000DE750000}"/>
    <cellStyle name="40% - Accent6 6 2 2 9" xfId="30099" xr:uid="{00000000-0005-0000-0000-0000DF750000}"/>
    <cellStyle name="40% - Accent6 6 2 2_OATT calc" xfId="30100" xr:uid="{00000000-0005-0000-0000-0000E0750000}"/>
    <cellStyle name="40% - Accent6 6 2 3" xfId="30101" xr:uid="{00000000-0005-0000-0000-0000E1750000}"/>
    <cellStyle name="40% - Accent6 6 2 3 2" xfId="30102" xr:uid="{00000000-0005-0000-0000-0000E2750000}"/>
    <cellStyle name="40% - Accent6 6 2 3 2 2" xfId="30103" xr:uid="{00000000-0005-0000-0000-0000E3750000}"/>
    <cellStyle name="40% - Accent6 6 2 3 2 3" xfId="30104" xr:uid="{00000000-0005-0000-0000-0000E4750000}"/>
    <cellStyle name="40% - Accent6 6 2 3 2_OATT calc" xfId="30105" xr:uid="{00000000-0005-0000-0000-0000E5750000}"/>
    <cellStyle name="40% - Accent6 6 2 3 3" xfId="30106" xr:uid="{00000000-0005-0000-0000-0000E6750000}"/>
    <cellStyle name="40% - Accent6 6 2 3 4" xfId="30107" xr:uid="{00000000-0005-0000-0000-0000E7750000}"/>
    <cellStyle name="40% - Accent6 6 2 3 5" xfId="30108" xr:uid="{00000000-0005-0000-0000-0000E8750000}"/>
    <cellStyle name="40% - Accent6 6 2 3_OATT calc" xfId="30109" xr:uid="{00000000-0005-0000-0000-0000E9750000}"/>
    <cellStyle name="40% - Accent6 6 2 4" xfId="30110" xr:uid="{00000000-0005-0000-0000-0000EA750000}"/>
    <cellStyle name="40% - Accent6 6 2 4 2" xfId="30111" xr:uid="{00000000-0005-0000-0000-0000EB750000}"/>
    <cellStyle name="40% - Accent6 6 2 4 2 2" xfId="30112" xr:uid="{00000000-0005-0000-0000-0000EC750000}"/>
    <cellStyle name="40% - Accent6 6 2 4 2 3" xfId="30113" xr:uid="{00000000-0005-0000-0000-0000ED750000}"/>
    <cellStyle name="40% - Accent6 6 2 4 2_OATT calc" xfId="30114" xr:uid="{00000000-0005-0000-0000-0000EE750000}"/>
    <cellStyle name="40% - Accent6 6 2 4 3" xfId="30115" xr:uid="{00000000-0005-0000-0000-0000EF750000}"/>
    <cellStyle name="40% - Accent6 6 2 4 4" xfId="30116" xr:uid="{00000000-0005-0000-0000-0000F0750000}"/>
    <cellStyle name="40% - Accent6 6 2 4_OATT calc" xfId="30117" xr:uid="{00000000-0005-0000-0000-0000F1750000}"/>
    <cellStyle name="40% - Accent6 6 2 5" xfId="30118" xr:uid="{00000000-0005-0000-0000-0000F2750000}"/>
    <cellStyle name="40% - Accent6 6 2 5 2" xfId="30119" xr:uid="{00000000-0005-0000-0000-0000F3750000}"/>
    <cellStyle name="40% - Accent6 6 2 5 3" xfId="30120" xr:uid="{00000000-0005-0000-0000-0000F4750000}"/>
    <cellStyle name="40% - Accent6 6 2 5_OATT calc" xfId="30121" xr:uid="{00000000-0005-0000-0000-0000F5750000}"/>
    <cellStyle name="40% - Accent6 6 2 6" xfId="30122" xr:uid="{00000000-0005-0000-0000-0000F6750000}"/>
    <cellStyle name="40% - Accent6 6 2 7" xfId="30123" xr:uid="{00000000-0005-0000-0000-0000F7750000}"/>
    <cellStyle name="40% - Accent6 6 2 8" xfId="30124" xr:uid="{00000000-0005-0000-0000-0000F8750000}"/>
    <cellStyle name="40% - Accent6 6 2 9" xfId="30125" xr:uid="{00000000-0005-0000-0000-0000F9750000}"/>
    <cellStyle name="40% - Accent6 6 2_OATT calc" xfId="30126" xr:uid="{00000000-0005-0000-0000-0000FA750000}"/>
    <cellStyle name="40% - Accent6 6 3" xfId="30127" xr:uid="{00000000-0005-0000-0000-0000FB750000}"/>
    <cellStyle name="40% - Accent6 6 3 10" xfId="30128" xr:uid="{00000000-0005-0000-0000-0000FC750000}"/>
    <cellStyle name="40% - Accent6 6 3 11" xfId="30129" xr:uid="{00000000-0005-0000-0000-0000FD750000}"/>
    <cellStyle name="40% - Accent6 6 3 2" xfId="30130" xr:uid="{00000000-0005-0000-0000-0000FE750000}"/>
    <cellStyle name="40% - Accent6 6 3 2 2" xfId="30131" xr:uid="{00000000-0005-0000-0000-0000FF750000}"/>
    <cellStyle name="40% - Accent6 6 3 2 2 2" xfId="30132" xr:uid="{00000000-0005-0000-0000-000000760000}"/>
    <cellStyle name="40% - Accent6 6 3 2 2 3" xfId="30133" xr:uid="{00000000-0005-0000-0000-000001760000}"/>
    <cellStyle name="40% - Accent6 6 3 2 2_OATT calc" xfId="30134" xr:uid="{00000000-0005-0000-0000-000002760000}"/>
    <cellStyle name="40% - Accent6 6 3 2 3" xfId="30135" xr:uid="{00000000-0005-0000-0000-000003760000}"/>
    <cellStyle name="40% - Accent6 6 3 2 4" xfId="30136" xr:uid="{00000000-0005-0000-0000-000004760000}"/>
    <cellStyle name="40% - Accent6 6 3 2 5" xfId="30137" xr:uid="{00000000-0005-0000-0000-000005760000}"/>
    <cellStyle name="40% - Accent6 6 3 2_OATT calc" xfId="30138" xr:uid="{00000000-0005-0000-0000-000006760000}"/>
    <cellStyle name="40% - Accent6 6 3 3" xfId="30139" xr:uid="{00000000-0005-0000-0000-000007760000}"/>
    <cellStyle name="40% - Accent6 6 3 3 2" xfId="30140" xr:uid="{00000000-0005-0000-0000-000008760000}"/>
    <cellStyle name="40% - Accent6 6 3 3 2 2" xfId="30141" xr:uid="{00000000-0005-0000-0000-000009760000}"/>
    <cellStyle name="40% - Accent6 6 3 3 2 3" xfId="30142" xr:uid="{00000000-0005-0000-0000-00000A760000}"/>
    <cellStyle name="40% - Accent6 6 3 3 2_OATT calc" xfId="30143" xr:uid="{00000000-0005-0000-0000-00000B760000}"/>
    <cellStyle name="40% - Accent6 6 3 3 3" xfId="30144" xr:uid="{00000000-0005-0000-0000-00000C760000}"/>
    <cellStyle name="40% - Accent6 6 3 3 4" xfId="30145" xr:uid="{00000000-0005-0000-0000-00000D760000}"/>
    <cellStyle name="40% - Accent6 6 3 3_OATT calc" xfId="30146" xr:uid="{00000000-0005-0000-0000-00000E760000}"/>
    <cellStyle name="40% - Accent6 6 3 4" xfId="30147" xr:uid="{00000000-0005-0000-0000-00000F760000}"/>
    <cellStyle name="40% - Accent6 6 3 4 2" xfId="30148" xr:uid="{00000000-0005-0000-0000-000010760000}"/>
    <cellStyle name="40% - Accent6 6 3 4 3" xfId="30149" xr:uid="{00000000-0005-0000-0000-000011760000}"/>
    <cellStyle name="40% - Accent6 6 3 4_OATT calc" xfId="30150" xr:uid="{00000000-0005-0000-0000-000012760000}"/>
    <cellStyle name="40% - Accent6 6 3 5" xfId="30151" xr:uid="{00000000-0005-0000-0000-000013760000}"/>
    <cellStyle name="40% - Accent6 6 3 6" xfId="30152" xr:uid="{00000000-0005-0000-0000-000014760000}"/>
    <cellStyle name="40% - Accent6 6 3 7" xfId="30153" xr:uid="{00000000-0005-0000-0000-000015760000}"/>
    <cellStyle name="40% - Accent6 6 3 8" xfId="30154" xr:uid="{00000000-0005-0000-0000-000016760000}"/>
    <cellStyle name="40% - Accent6 6 3 9" xfId="30155" xr:uid="{00000000-0005-0000-0000-000017760000}"/>
    <cellStyle name="40% - Accent6 6 3_OATT calc" xfId="30156" xr:uid="{00000000-0005-0000-0000-000018760000}"/>
    <cellStyle name="40% - Accent6 6 4" xfId="30157" xr:uid="{00000000-0005-0000-0000-000019760000}"/>
    <cellStyle name="40% - Accent6 6 4 2" xfId="30158" xr:uid="{00000000-0005-0000-0000-00001A760000}"/>
    <cellStyle name="40% - Accent6 6 4 2 2" xfId="30159" xr:uid="{00000000-0005-0000-0000-00001B760000}"/>
    <cellStyle name="40% - Accent6 6 4 2 3" xfId="30160" xr:uid="{00000000-0005-0000-0000-00001C760000}"/>
    <cellStyle name="40% - Accent6 6 4 2_OATT calc" xfId="30161" xr:uid="{00000000-0005-0000-0000-00001D760000}"/>
    <cellStyle name="40% - Accent6 6 4 3" xfId="30162" xr:uid="{00000000-0005-0000-0000-00001E760000}"/>
    <cellStyle name="40% - Accent6 6 4 4" xfId="30163" xr:uid="{00000000-0005-0000-0000-00001F760000}"/>
    <cellStyle name="40% - Accent6 6 4 5" xfId="30164" xr:uid="{00000000-0005-0000-0000-000020760000}"/>
    <cellStyle name="40% - Accent6 6 4_OATT calc" xfId="30165" xr:uid="{00000000-0005-0000-0000-000021760000}"/>
    <cellStyle name="40% - Accent6 6 5" xfId="30166" xr:uid="{00000000-0005-0000-0000-000022760000}"/>
    <cellStyle name="40% - Accent6 6 5 2" xfId="30167" xr:uid="{00000000-0005-0000-0000-000023760000}"/>
    <cellStyle name="40% - Accent6 6 5 2 2" xfId="30168" xr:uid="{00000000-0005-0000-0000-000024760000}"/>
    <cellStyle name="40% - Accent6 6 5 2 3" xfId="30169" xr:uid="{00000000-0005-0000-0000-000025760000}"/>
    <cellStyle name="40% - Accent6 6 5 2_OATT calc" xfId="30170" xr:uid="{00000000-0005-0000-0000-000026760000}"/>
    <cellStyle name="40% - Accent6 6 5 3" xfId="30171" xr:uid="{00000000-0005-0000-0000-000027760000}"/>
    <cellStyle name="40% - Accent6 6 5 4" xfId="30172" xr:uid="{00000000-0005-0000-0000-000028760000}"/>
    <cellStyle name="40% - Accent6 6 5_OATT calc" xfId="30173" xr:uid="{00000000-0005-0000-0000-000029760000}"/>
    <cellStyle name="40% - Accent6 6 6" xfId="30174" xr:uid="{00000000-0005-0000-0000-00002A760000}"/>
    <cellStyle name="40% - Accent6 6 6 2" xfId="30175" xr:uid="{00000000-0005-0000-0000-00002B760000}"/>
    <cellStyle name="40% - Accent6 6 6 3" xfId="30176" xr:uid="{00000000-0005-0000-0000-00002C760000}"/>
    <cellStyle name="40% - Accent6 6 6_OATT calc" xfId="30177" xr:uid="{00000000-0005-0000-0000-00002D760000}"/>
    <cellStyle name="40% - Accent6 6 7" xfId="30178" xr:uid="{00000000-0005-0000-0000-00002E760000}"/>
    <cellStyle name="40% - Accent6 6 8" xfId="30179" xr:uid="{00000000-0005-0000-0000-00002F760000}"/>
    <cellStyle name="40% - Accent6 6 9" xfId="30180" xr:uid="{00000000-0005-0000-0000-000030760000}"/>
    <cellStyle name="40% - Accent6 6_OATT calc" xfId="30181" xr:uid="{00000000-0005-0000-0000-000031760000}"/>
    <cellStyle name="40% - Accent6 7" xfId="30182" xr:uid="{00000000-0005-0000-0000-000032760000}"/>
    <cellStyle name="40% - Accent6 7 2" xfId="30183" xr:uid="{00000000-0005-0000-0000-000033760000}"/>
    <cellStyle name="40% - Accent6 7 3" xfId="30184" xr:uid="{00000000-0005-0000-0000-000034760000}"/>
    <cellStyle name="40% - Accent6 8" xfId="30185" xr:uid="{00000000-0005-0000-0000-000035760000}"/>
    <cellStyle name="40% - Accent6 8 10" xfId="30186" xr:uid="{00000000-0005-0000-0000-000036760000}"/>
    <cellStyle name="40% - Accent6 8 11" xfId="30187" xr:uid="{00000000-0005-0000-0000-000037760000}"/>
    <cellStyle name="40% - Accent6 8 2" xfId="30188" xr:uid="{00000000-0005-0000-0000-000038760000}"/>
    <cellStyle name="40% - Accent6 8 2 10" xfId="30189" xr:uid="{00000000-0005-0000-0000-000039760000}"/>
    <cellStyle name="40% - Accent6 8 2 11" xfId="30190" xr:uid="{00000000-0005-0000-0000-00003A760000}"/>
    <cellStyle name="40% - Accent6 8 2 2" xfId="30191" xr:uid="{00000000-0005-0000-0000-00003B760000}"/>
    <cellStyle name="40% - Accent6 8 2 2 2" xfId="30192" xr:uid="{00000000-0005-0000-0000-00003C760000}"/>
    <cellStyle name="40% - Accent6 8 2 2 2 2" xfId="30193" xr:uid="{00000000-0005-0000-0000-00003D760000}"/>
    <cellStyle name="40% - Accent6 8 2 2 2 3" xfId="30194" xr:uid="{00000000-0005-0000-0000-00003E760000}"/>
    <cellStyle name="40% - Accent6 8 2 2 2_OATT calc" xfId="30195" xr:uid="{00000000-0005-0000-0000-00003F760000}"/>
    <cellStyle name="40% - Accent6 8 2 2 3" xfId="30196" xr:uid="{00000000-0005-0000-0000-000040760000}"/>
    <cellStyle name="40% - Accent6 8 2 2 4" xfId="30197" xr:uid="{00000000-0005-0000-0000-000041760000}"/>
    <cellStyle name="40% - Accent6 8 2 2 5" xfId="30198" xr:uid="{00000000-0005-0000-0000-000042760000}"/>
    <cellStyle name="40% - Accent6 8 2 2_OATT calc" xfId="30199" xr:uid="{00000000-0005-0000-0000-000043760000}"/>
    <cellStyle name="40% - Accent6 8 2 3" xfId="30200" xr:uid="{00000000-0005-0000-0000-000044760000}"/>
    <cellStyle name="40% - Accent6 8 2 3 2" xfId="30201" xr:uid="{00000000-0005-0000-0000-000045760000}"/>
    <cellStyle name="40% - Accent6 8 2 3 2 2" xfId="30202" xr:uid="{00000000-0005-0000-0000-000046760000}"/>
    <cellStyle name="40% - Accent6 8 2 3 2 3" xfId="30203" xr:uid="{00000000-0005-0000-0000-000047760000}"/>
    <cellStyle name="40% - Accent6 8 2 3 2_OATT calc" xfId="30204" xr:uid="{00000000-0005-0000-0000-000048760000}"/>
    <cellStyle name="40% - Accent6 8 2 3 3" xfId="30205" xr:uid="{00000000-0005-0000-0000-000049760000}"/>
    <cellStyle name="40% - Accent6 8 2 3 4" xfId="30206" xr:uid="{00000000-0005-0000-0000-00004A760000}"/>
    <cellStyle name="40% - Accent6 8 2 3_OATT calc" xfId="30207" xr:uid="{00000000-0005-0000-0000-00004B760000}"/>
    <cellStyle name="40% - Accent6 8 2 4" xfId="30208" xr:uid="{00000000-0005-0000-0000-00004C760000}"/>
    <cellStyle name="40% - Accent6 8 2 4 2" xfId="30209" xr:uid="{00000000-0005-0000-0000-00004D760000}"/>
    <cellStyle name="40% - Accent6 8 2 4 3" xfId="30210" xr:uid="{00000000-0005-0000-0000-00004E760000}"/>
    <cellStyle name="40% - Accent6 8 2 4_OATT calc" xfId="30211" xr:uid="{00000000-0005-0000-0000-00004F760000}"/>
    <cellStyle name="40% - Accent6 8 2 5" xfId="30212" xr:uid="{00000000-0005-0000-0000-000050760000}"/>
    <cellStyle name="40% - Accent6 8 2 6" xfId="30213" xr:uid="{00000000-0005-0000-0000-000051760000}"/>
    <cellStyle name="40% - Accent6 8 2 7" xfId="30214" xr:uid="{00000000-0005-0000-0000-000052760000}"/>
    <cellStyle name="40% - Accent6 8 2 8" xfId="30215" xr:uid="{00000000-0005-0000-0000-000053760000}"/>
    <cellStyle name="40% - Accent6 8 2 9" xfId="30216" xr:uid="{00000000-0005-0000-0000-000054760000}"/>
    <cellStyle name="40% - Accent6 8 2_OATT calc" xfId="30217" xr:uid="{00000000-0005-0000-0000-000055760000}"/>
    <cellStyle name="40% - Accent6 8 3" xfId="30218" xr:uid="{00000000-0005-0000-0000-000056760000}"/>
    <cellStyle name="40% - Accent6 8 3 2" xfId="30219" xr:uid="{00000000-0005-0000-0000-000057760000}"/>
    <cellStyle name="40% - Accent6 8 3 2 2" xfId="30220" xr:uid="{00000000-0005-0000-0000-000058760000}"/>
    <cellStyle name="40% - Accent6 8 3 2 3" xfId="30221" xr:uid="{00000000-0005-0000-0000-000059760000}"/>
    <cellStyle name="40% - Accent6 8 3 2_OATT calc" xfId="30222" xr:uid="{00000000-0005-0000-0000-00005A760000}"/>
    <cellStyle name="40% - Accent6 8 3 3" xfId="30223" xr:uid="{00000000-0005-0000-0000-00005B760000}"/>
    <cellStyle name="40% - Accent6 8 3 4" xfId="30224" xr:uid="{00000000-0005-0000-0000-00005C760000}"/>
    <cellStyle name="40% - Accent6 8 3 5" xfId="30225" xr:uid="{00000000-0005-0000-0000-00005D760000}"/>
    <cellStyle name="40% - Accent6 8 3_OATT calc" xfId="30226" xr:uid="{00000000-0005-0000-0000-00005E760000}"/>
    <cellStyle name="40% - Accent6 8 4" xfId="30227" xr:uid="{00000000-0005-0000-0000-00005F760000}"/>
    <cellStyle name="40% - Accent6 8 4 2" xfId="30228" xr:uid="{00000000-0005-0000-0000-000060760000}"/>
    <cellStyle name="40% - Accent6 8 4 2 2" xfId="30229" xr:uid="{00000000-0005-0000-0000-000061760000}"/>
    <cellStyle name="40% - Accent6 8 4 2 3" xfId="30230" xr:uid="{00000000-0005-0000-0000-000062760000}"/>
    <cellStyle name="40% - Accent6 8 4 2_OATT calc" xfId="30231" xr:uid="{00000000-0005-0000-0000-000063760000}"/>
    <cellStyle name="40% - Accent6 8 4 3" xfId="30232" xr:uid="{00000000-0005-0000-0000-000064760000}"/>
    <cellStyle name="40% - Accent6 8 4 4" xfId="30233" xr:uid="{00000000-0005-0000-0000-000065760000}"/>
    <cellStyle name="40% - Accent6 8 4_OATT calc" xfId="30234" xr:uid="{00000000-0005-0000-0000-000066760000}"/>
    <cellStyle name="40% - Accent6 8 5" xfId="30235" xr:uid="{00000000-0005-0000-0000-000067760000}"/>
    <cellStyle name="40% - Accent6 8 5 2" xfId="30236" xr:uid="{00000000-0005-0000-0000-000068760000}"/>
    <cellStyle name="40% - Accent6 8 5 3" xfId="30237" xr:uid="{00000000-0005-0000-0000-000069760000}"/>
    <cellStyle name="40% - Accent6 8 5_OATT calc" xfId="30238" xr:uid="{00000000-0005-0000-0000-00006A760000}"/>
    <cellStyle name="40% - Accent6 8 6" xfId="30239" xr:uid="{00000000-0005-0000-0000-00006B760000}"/>
    <cellStyle name="40% - Accent6 8 7" xfId="30240" xr:uid="{00000000-0005-0000-0000-00006C760000}"/>
    <cellStyle name="40% - Accent6 8 8" xfId="30241" xr:uid="{00000000-0005-0000-0000-00006D760000}"/>
    <cellStyle name="40% - Accent6 8 9" xfId="30242" xr:uid="{00000000-0005-0000-0000-00006E760000}"/>
    <cellStyle name="40% - Accent6 8_OATT calc" xfId="30243" xr:uid="{00000000-0005-0000-0000-00006F760000}"/>
    <cellStyle name="40% - Accent6 9" xfId="30244" xr:uid="{00000000-0005-0000-0000-000070760000}"/>
    <cellStyle name="40% - Accent6 9 10" xfId="30245" xr:uid="{00000000-0005-0000-0000-000071760000}"/>
    <cellStyle name="40% - Accent6 9 11" xfId="30246" xr:uid="{00000000-0005-0000-0000-000072760000}"/>
    <cellStyle name="40% - Accent6 9 2" xfId="30247" xr:uid="{00000000-0005-0000-0000-000073760000}"/>
    <cellStyle name="40% - Accent6 9 2 2" xfId="30248" xr:uid="{00000000-0005-0000-0000-000074760000}"/>
    <cellStyle name="40% - Accent6 9 2 2 2" xfId="30249" xr:uid="{00000000-0005-0000-0000-000075760000}"/>
    <cellStyle name="40% - Accent6 9 2 2 3" xfId="30250" xr:uid="{00000000-0005-0000-0000-000076760000}"/>
    <cellStyle name="40% - Accent6 9 2 2_OATT calc" xfId="30251" xr:uid="{00000000-0005-0000-0000-000077760000}"/>
    <cellStyle name="40% - Accent6 9 2 3" xfId="30252" xr:uid="{00000000-0005-0000-0000-000078760000}"/>
    <cellStyle name="40% - Accent6 9 2 4" xfId="30253" xr:uid="{00000000-0005-0000-0000-000079760000}"/>
    <cellStyle name="40% - Accent6 9 2 5" xfId="30254" xr:uid="{00000000-0005-0000-0000-00007A760000}"/>
    <cellStyle name="40% - Accent6 9 2_OATT calc" xfId="30255" xr:uid="{00000000-0005-0000-0000-00007B760000}"/>
    <cellStyle name="40% - Accent6 9 3" xfId="30256" xr:uid="{00000000-0005-0000-0000-00007C760000}"/>
    <cellStyle name="40% - Accent6 9 3 2" xfId="30257" xr:uid="{00000000-0005-0000-0000-00007D760000}"/>
    <cellStyle name="40% - Accent6 9 3 2 2" xfId="30258" xr:uid="{00000000-0005-0000-0000-00007E760000}"/>
    <cellStyle name="40% - Accent6 9 3 2 3" xfId="30259" xr:uid="{00000000-0005-0000-0000-00007F760000}"/>
    <cellStyle name="40% - Accent6 9 3 2_OATT calc" xfId="30260" xr:uid="{00000000-0005-0000-0000-000080760000}"/>
    <cellStyle name="40% - Accent6 9 3 3" xfId="30261" xr:uid="{00000000-0005-0000-0000-000081760000}"/>
    <cellStyle name="40% - Accent6 9 3 4" xfId="30262" xr:uid="{00000000-0005-0000-0000-000082760000}"/>
    <cellStyle name="40% - Accent6 9 3_OATT calc" xfId="30263" xr:uid="{00000000-0005-0000-0000-000083760000}"/>
    <cellStyle name="40% - Accent6 9 4" xfId="30264" xr:uid="{00000000-0005-0000-0000-000084760000}"/>
    <cellStyle name="40% - Accent6 9 4 2" xfId="30265" xr:uid="{00000000-0005-0000-0000-000085760000}"/>
    <cellStyle name="40% - Accent6 9 4 3" xfId="30266" xr:uid="{00000000-0005-0000-0000-000086760000}"/>
    <cellStyle name="40% - Accent6 9 4_OATT calc" xfId="30267" xr:uid="{00000000-0005-0000-0000-000087760000}"/>
    <cellStyle name="40% - Accent6 9 5" xfId="30268" xr:uid="{00000000-0005-0000-0000-000088760000}"/>
    <cellStyle name="40% - Accent6 9 6" xfId="30269" xr:uid="{00000000-0005-0000-0000-000089760000}"/>
    <cellStyle name="40% - Accent6 9 7" xfId="30270" xr:uid="{00000000-0005-0000-0000-00008A760000}"/>
    <cellStyle name="40% - Accent6 9 8" xfId="30271" xr:uid="{00000000-0005-0000-0000-00008B760000}"/>
    <cellStyle name="40% - Accent6 9 9" xfId="30272" xr:uid="{00000000-0005-0000-0000-00008C760000}"/>
    <cellStyle name="40% - Accent6 9_OATT calc" xfId="30273" xr:uid="{00000000-0005-0000-0000-00008D760000}"/>
    <cellStyle name="60% - Accent1 2" xfId="30274" xr:uid="{00000000-0005-0000-0000-00008E760000}"/>
    <cellStyle name="60% - Accent1 2 2" xfId="30275" xr:uid="{00000000-0005-0000-0000-00008F760000}"/>
    <cellStyle name="60% - Accent1 2 2 2" xfId="55401" xr:uid="{00000000-0005-0000-0000-000090760000}"/>
    <cellStyle name="60% - Accent1 2 2 3" xfId="55402" xr:uid="{00000000-0005-0000-0000-000091760000}"/>
    <cellStyle name="60% - Accent1 2 2 4" xfId="55403" xr:uid="{00000000-0005-0000-0000-000092760000}"/>
    <cellStyle name="60% - Accent1 2 2 5" xfId="55400" xr:uid="{00000000-0005-0000-0000-000093760000}"/>
    <cellStyle name="60% - Accent1 2 3" xfId="30276" xr:uid="{00000000-0005-0000-0000-000094760000}"/>
    <cellStyle name="60% - Accent1 2 4" xfId="30277" xr:uid="{00000000-0005-0000-0000-000095760000}"/>
    <cellStyle name="60% - Accent1 2 5" xfId="30278" xr:uid="{00000000-0005-0000-0000-000096760000}"/>
    <cellStyle name="60% - Accent1 2 6" xfId="55188" xr:uid="{00000000-0005-0000-0000-000097760000}"/>
    <cellStyle name="60% - Accent1 2 7" xfId="55399" xr:uid="{00000000-0005-0000-0000-000098760000}"/>
    <cellStyle name="60% - Accent1 2_OATT calc" xfId="30279" xr:uid="{00000000-0005-0000-0000-000099760000}"/>
    <cellStyle name="60% - Accent1 3" xfId="30280" xr:uid="{00000000-0005-0000-0000-00009A760000}"/>
    <cellStyle name="60% - Accent1 3 2" xfId="30281" xr:uid="{00000000-0005-0000-0000-00009B760000}"/>
    <cellStyle name="60% - Accent1 3 2 2" xfId="30282" xr:uid="{00000000-0005-0000-0000-00009C760000}"/>
    <cellStyle name="60% - Accent1 3 3" xfId="30283" xr:uid="{00000000-0005-0000-0000-00009D760000}"/>
    <cellStyle name="60% - Accent1 3 4" xfId="30284" xr:uid="{00000000-0005-0000-0000-00009E760000}"/>
    <cellStyle name="60% - Accent1 3 5" xfId="55189" xr:uid="{00000000-0005-0000-0000-00009F760000}"/>
    <cellStyle name="60% - Accent1 3_OATT calc" xfId="30285" xr:uid="{00000000-0005-0000-0000-0000A0760000}"/>
    <cellStyle name="60% - Accent1 4" xfId="30286" xr:uid="{00000000-0005-0000-0000-0000A1760000}"/>
    <cellStyle name="60% - Accent1 4 2" xfId="55404" xr:uid="{00000000-0005-0000-0000-0000A2760000}"/>
    <cellStyle name="60% - Accent1 5" xfId="30287" xr:uid="{00000000-0005-0000-0000-0000A3760000}"/>
    <cellStyle name="60% - Accent2 2" xfId="30288" xr:uid="{00000000-0005-0000-0000-0000A4760000}"/>
    <cellStyle name="60% - Accent2 2 2" xfId="30289" xr:uid="{00000000-0005-0000-0000-0000A5760000}"/>
    <cellStyle name="60% - Accent2 2 2 2" xfId="55406" xr:uid="{00000000-0005-0000-0000-0000A6760000}"/>
    <cellStyle name="60% - Accent2 2 2 3" xfId="55405" xr:uid="{00000000-0005-0000-0000-0000A7760000}"/>
    <cellStyle name="60% - Accent2 2 3" xfId="30290" xr:uid="{00000000-0005-0000-0000-0000A8760000}"/>
    <cellStyle name="60% - Accent2 2 4" xfId="30291" xr:uid="{00000000-0005-0000-0000-0000A9760000}"/>
    <cellStyle name="60% - Accent2 2 5" xfId="30292" xr:uid="{00000000-0005-0000-0000-0000AA760000}"/>
    <cellStyle name="60% - Accent2 2 6" xfId="55190" xr:uid="{00000000-0005-0000-0000-0000AB760000}"/>
    <cellStyle name="60% - Accent2 2_OATT calc" xfId="30293" xr:uid="{00000000-0005-0000-0000-0000AC760000}"/>
    <cellStyle name="60% - Accent2 3" xfId="30294" xr:uid="{00000000-0005-0000-0000-0000AD760000}"/>
    <cellStyle name="60% - Accent2 3 2" xfId="30295" xr:uid="{00000000-0005-0000-0000-0000AE760000}"/>
    <cellStyle name="60% - Accent2 3 2 2" xfId="30296" xr:uid="{00000000-0005-0000-0000-0000AF760000}"/>
    <cellStyle name="60% - Accent2 3 3" xfId="30297" xr:uid="{00000000-0005-0000-0000-0000B0760000}"/>
    <cellStyle name="60% - Accent2 3 4" xfId="30298" xr:uid="{00000000-0005-0000-0000-0000B1760000}"/>
    <cellStyle name="60% - Accent2 3 5" xfId="55191" xr:uid="{00000000-0005-0000-0000-0000B2760000}"/>
    <cellStyle name="60% - Accent2 3_OATT calc" xfId="30299" xr:uid="{00000000-0005-0000-0000-0000B3760000}"/>
    <cellStyle name="60% - Accent2 4" xfId="30300" xr:uid="{00000000-0005-0000-0000-0000B4760000}"/>
    <cellStyle name="60% - Accent2 4 2" xfId="55407" xr:uid="{00000000-0005-0000-0000-0000B5760000}"/>
    <cellStyle name="60% - Accent2 5" xfId="30301" xr:uid="{00000000-0005-0000-0000-0000B6760000}"/>
    <cellStyle name="60% - Accent3 2" xfId="30302" xr:uid="{00000000-0005-0000-0000-0000B7760000}"/>
    <cellStyle name="60% - Accent3 2 2" xfId="30303" xr:uid="{00000000-0005-0000-0000-0000B8760000}"/>
    <cellStyle name="60% - Accent3 2 2 2" xfId="55410" xr:uid="{00000000-0005-0000-0000-0000B9760000}"/>
    <cellStyle name="60% - Accent3 2 2 3" xfId="55411" xr:uid="{00000000-0005-0000-0000-0000BA760000}"/>
    <cellStyle name="60% - Accent3 2 2 4" xfId="55412" xr:uid="{00000000-0005-0000-0000-0000BB760000}"/>
    <cellStyle name="60% - Accent3 2 2 5" xfId="55409" xr:uid="{00000000-0005-0000-0000-0000BC760000}"/>
    <cellStyle name="60% - Accent3 2 3" xfId="30304" xr:uid="{00000000-0005-0000-0000-0000BD760000}"/>
    <cellStyle name="60% - Accent3 2 4" xfId="30305" xr:uid="{00000000-0005-0000-0000-0000BE760000}"/>
    <cellStyle name="60% - Accent3 2 5" xfId="30306" xr:uid="{00000000-0005-0000-0000-0000BF760000}"/>
    <cellStyle name="60% - Accent3 2 6" xfId="55192" xr:uid="{00000000-0005-0000-0000-0000C0760000}"/>
    <cellStyle name="60% - Accent3 2 7" xfId="55408" xr:uid="{00000000-0005-0000-0000-0000C1760000}"/>
    <cellStyle name="60% - Accent3 2_OATT calc" xfId="30307" xr:uid="{00000000-0005-0000-0000-0000C2760000}"/>
    <cellStyle name="60% - Accent3 3" xfId="30308" xr:uid="{00000000-0005-0000-0000-0000C3760000}"/>
    <cellStyle name="60% - Accent3 3 2" xfId="30309" xr:uid="{00000000-0005-0000-0000-0000C4760000}"/>
    <cellStyle name="60% - Accent3 3 2 2" xfId="30310" xr:uid="{00000000-0005-0000-0000-0000C5760000}"/>
    <cellStyle name="60% - Accent3 3 3" xfId="30311" xr:uid="{00000000-0005-0000-0000-0000C6760000}"/>
    <cellStyle name="60% - Accent3 3 4" xfId="30312" xr:uid="{00000000-0005-0000-0000-0000C7760000}"/>
    <cellStyle name="60% - Accent3 3 5" xfId="55193" xr:uid="{00000000-0005-0000-0000-0000C8760000}"/>
    <cellStyle name="60% - Accent3 3_OATT calc" xfId="30313" xr:uid="{00000000-0005-0000-0000-0000C9760000}"/>
    <cellStyle name="60% - Accent3 4" xfId="30314" xr:uid="{00000000-0005-0000-0000-0000CA760000}"/>
    <cellStyle name="60% - Accent3 4 2" xfId="55413" xr:uid="{00000000-0005-0000-0000-0000CB760000}"/>
    <cellStyle name="60% - Accent3 5" xfId="30315" xr:uid="{00000000-0005-0000-0000-0000CC760000}"/>
    <cellStyle name="60% - Accent4 2" xfId="30316" xr:uid="{00000000-0005-0000-0000-0000CD760000}"/>
    <cellStyle name="60% - Accent4 2 2" xfId="30317" xr:uid="{00000000-0005-0000-0000-0000CE760000}"/>
    <cellStyle name="60% - Accent4 2 2 2" xfId="55416" xr:uid="{00000000-0005-0000-0000-0000CF760000}"/>
    <cellStyle name="60% - Accent4 2 2 3" xfId="55417" xr:uid="{00000000-0005-0000-0000-0000D0760000}"/>
    <cellStyle name="60% - Accent4 2 2 4" xfId="55418" xr:uid="{00000000-0005-0000-0000-0000D1760000}"/>
    <cellStyle name="60% - Accent4 2 2 5" xfId="55415" xr:uid="{00000000-0005-0000-0000-0000D2760000}"/>
    <cellStyle name="60% - Accent4 2 3" xfId="30318" xr:uid="{00000000-0005-0000-0000-0000D3760000}"/>
    <cellStyle name="60% - Accent4 2 4" xfId="30319" xr:uid="{00000000-0005-0000-0000-0000D4760000}"/>
    <cellStyle name="60% - Accent4 2 5" xfId="30320" xr:uid="{00000000-0005-0000-0000-0000D5760000}"/>
    <cellStyle name="60% - Accent4 2 6" xfId="55194" xr:uid="{00000000-0005-0000-0000-0000D6760000}"/>
    <cellStyle name="60% - Accent4 2 7" xfId="55414" xr:uid="{00000000-0005-0000-0000-0000D7760000}"/>
    <cellStyle name="60% - Accent4 2_OATT calc" xfId="30321" xr:uid="{00000000-0005-0000-0000-0000D8760000}"/>
    <cellStyle name="60% - Accent4 3" xfId="30322" xr:uid="{00000000-0005-0000-0000-0000D9760000}"/>
    <cellStyle name="60% - Accent4 3 2" xfId="30323" xr:uid="{00000000-0005-0000-0000-0000DA760000}"/>
    <cellStyle name="60% - Accent4 3 2 2" xfId="30324" xr:uid="{00000000-0005-0000-0000-0000DB760000}"/>
    <cellStyle name="60% - Accent4 3 3" xfId="30325" xr:uid="{00000000-0005-0000-0000-0000DC760000}"/>
    <cellStyle name="60% - Accent4 3 4" xfId="30326" xr:uid="{00000000-0005-0000-0000-0000DD760000}"/>
    <cellStyle name="60% - Accent4 3 5" xfId="55195" xr:uid="{00000000-0005-0000-0000-0000DE760000}"/>
    <cellStyle name="60% - Accent4 3_OATT calc" xfId="30327" xr:uid="{00000000-0005-0000-0000-0000DF760000}"/>
    <cellStyle name="60% - Accent4 4" xfId="30328" xr:uid="{00000000-0005-0000-0000-0000E0760000}"/>
    <cellStyle name="60% - Accent4 4 2" xfId="55419" xr:uid="{00000000-0005-0000-0000-0000E1760000}"/>
    <cellStyle name="60% - Accent4 5" xfId="30329" xr:uid="{00000000-0005-0000-0000-0000E2760000}"/>
    <cellStyle name="60% - Accent5 2" xfId="30330" xr:uid="{00000000-0005-0000-0000-0000E3760000}"/>
    <cellStyle name="60% - Accent5 2 2" xfId="30331" xr:uid="{00000000-0005-0000-0000-0000E4760000}"/>
    <cellStyle name="60% - Accent5 2 2 2" xfId="55421" xr:uid="{00000000-0005-0000-0000-0000E5760000}"/>
    <cellStyle name="60% - Accent5 2 2 3" xfId="55420" xr:uid="{00000000-0005-0000-0000-0000E6760000}"/>
    <cellStyle name="60% - Accent5 2 3" xfId="30332" xr:uid="{00000000-0005-0000-0000-0000E7760000}"/>
    <cellStyle name="60% - Accent5 2 4" xfId="30333" xr:uid="{00000000-0005-0000-0000-0000E8760000}"/>
    <cellStyle name="60% - Accent5 2 5" xfId="30334" xr:uid="{00000000-0005-0000-0000-0000E9760000}"/>
    <cellStyle name="60% - Accent5 2 6" xfId="55196" xr:uid="{00000000-0005-0000-0000-0000EA760000}"/>
    <cellStyle name="60% - Accent5 2_OATT calc" xfId="30335" xr:uid="{00000000-0005-0000-0000-0000EB760000}"/>
    <cellStyle name="60% - Accent5 3" xfId="30336" xr:uid="{00000000-0005-0000-0000-0000EC760000}"/>
    <cellStyle name="60% - Accent5 3 2" xfId="30337" xr:uid="{00000000-0005-0000-0000-0000ED760000}"/>
    <cellStyle name="60% - Accent5 3 2 2" xfId="30338" xr:uid="{00000000-0005-0000-0000-0000EE760000}"/>
    <cellStyle name="60% - Accent5 3 3" xfId="30339" xr:uid="{00000000-0005-0000-0000-0000EF760000}"/>
    <cellStyle name="60% - Accent5 3 4" xfId="30340" xr:uid="{00000000-0005-0000-0000-0000F0760000}"/>
    <cellStyle name="60% - Accent5 3 5" xfId="55197" xr:uid="{00000000-0005-0000-0000-0000F1760000}"/>
    <cellStyle name="60% - Accent5 3_OATT calc" xfId="30341" xr:uid="{00000000-0005-0000-0000-0000F2760000}"/>
    <cellStyle name="60% - Accent5 4" xfId="30342" xr:uid="{00000000-0005-0000-0000-0000F3760000}"/>
    <cellStyle name="60% - Accent5 4 2" xfId="55422" xr:uid="{00000000-0005-0000-0000-0000F4760000}"/>
    <cellStyle name="60% - Accent5 5" xfId="30343" xr:uid="{00000000-0005-0000-0000-0000F5760000}"/>
    <cellStyle name="60% - Accent6 2" xfId="30344" xr:uid="{00000000-0005-0000-0000-0000F6760000}"/>
    <cellStyle name="60% - Accent6 2 2" xfId="30345" xr:uid="{00000000-0005-0000-0000-0000F7760000}"/>
    <cellStyle name="60% - Accent6 2 2 2" xfId="55425" xr:uid="{00000000-0005-0000-0000-0000F8760000}"/>
    <cellStyle name="60% - Accent6 2 2 3" xfId="55426" xr:uid="{00000000-0005-0000-0000-0000F9760000}"/>
    <cellStyle name="60% - Accent6 2 2 4" xfId="55427" xr:uid="{00000000-0005-0000-0000-0000FA760000}"/>
    <cellStyle name="60% - Accent6 2 2 5" xfId="55424" xr:uid="{00000000-0005-0000-0000-0000FB760000}"/>
    <cellStyle name="60% - Accent6 2 3" xfId="30346" xr:uid="{00000000-0005-0000-0000-0000FC760000}"/>
    <cellStyle name="60% - Accent6 2 4" xfId="30347" xr:uid="{00000000-0005-0000-0000-0000FD760000}"/>
    <cellStyle name="60% - Accent6 2 5" xfId="30348" xr:uid="{00000000-0005-0000-0000-0000FE760000}"/>
    <cellStyle name="60% - Accent6 2 6" xfId="55198" xr:uid="{00000000-0005-0000-0000-0000FF760000}"/>
    <cellStyle name="60% - Accent6 2 7" xfId="55423" xr:uid="{00000000-0005-0000-0000-000000770000}"/>
    <cellStyle name="60% - Accent6 2_OATT calc" xfId="30349" xr:uid="{00000000-0005-0000-0000-000001770000}"/>
    <cellStyle name="60% - Accent6 3" xfId="30350" xr:uid="{00000000-0005-0000-0000-000002770000}"/>
    <cellStyle name="60% - Accent6 3 2" xfId="30351" xr:uid="{00000000-0005-0000-0000-000003770000}"/>
    <cellStyle name="60% - Accent6 3 2 2" xfId="30352" xr:uid="{00000000-0005-0000-0000-000004770000}"/>
    <cellStyle name="60% - Accent6 3 3" xfId="30353" xr:uid="{00000000-0005-0000-0000-000005770000}"/>
    <cellStyle name="60% - Accent6 3 4" xfId="30354" xr:uid="{00000000-0005-0000-0000-000006770000}"/>
    <cellStyle name="60% - Accent6 3 5" xfId="55199" xr:uid="{00000000-0005-0000-0000-000007770000}"/>
    <cellStyle name="60% - Accent6 3_OATT calc" xfId="30355" xr:uid="{00000000-0005-0000-0000-000008770000}"/>
    <cellStyle name="60% - Accent6 4" xfId="30356" xr:uid="{00000000-0005-0000-0000-000009770000}"/>
    <cellStyle name="60% - Accent6 4 2" xfId="55428" xr:uid="{00000000-0005-0000-0000-00000A770000}"/>
    <cellStyle name="60% - Accent6 5" xfId="30357" xr:uid="{00000000-0005-0000-0000-00000B770000}"/>
    <cellStyle name="Accent1 2" xfId="30358" xr:uid="{00000000-0005-0000-0000-00000C770000}"/>
    <cellStyle name="Accent1 2 2" xfId="30359" xr:uid="{00000000-0005-0000-0000-00000D770000}"/>
    <cellStyle name="Accent1 2 2 2" xfId="55431" xr:uid="{00000000-0005-0000-0000-00000E770000}"/>
    <cellStyle name="Accent1 2 2 3" xfId="55432" xr:uid="{00000000-0005-0000-0000-00000F770000}"/>
    <cellStyle name="Accent1 2 2 4" xfId="55433" xr:uid="{00000000-0005-0000-0000-000010770000}"/>
    <cellStyle name="Accent1 2 2 5" xfId="55430" xr:uid="{00000000-0005-0000-0000-000011770000}"/>
    <cellStyle name="Accent1 2 3" xfId="30360" xr:uid="{00000000-0005-0000-0000-000012770000}"/>
    <cellStyle name="Accent1 2 4" xfId="30361" xr:uid="{00000000-0005-0000-0000-000013770000}"/>
    <cellStyle name="Accent1 2 5" xfId="30362" xr:uid="{00000000-0005-0000-0000-000014770000}"/>
    <cellStyle name="Accent1 2 6" xfId="55200" xr:uid="{00000000-0005-0000-0000-000015770000}"/>
    <cellStyle name="Accent1 2 7" xfId="55429" xr:uid="{00000000-0005-0000-0000-000016770000}"/>
    <cellStyle name="Accent1 2_OATT calc" xfId="30363" xr:uid="{00000000-0005-0000-0000-000017770000}"/>
    <cellStyle name="Accent1 3" xfId="30364" xr:uid="{00000000-0005-0000-0000-000018770000}"/>
    <cellStyle name="Accent1 3 2" xfId="30365" xr:uid="{00000000-0005-0000-0000-000019770000}"/>
    <cellStyle name="Accent1 3 2 2" xfId="30366" xr:uid="{00000000-0005-0000-0000-00001A770000}"/>
    <cellStyle name="Accent1 3 3" xfId="30367" xr:uid="{00000000-0005-0000-0000-00001B770000}"/>
    <cellStyle name="Accent1 3 4" xfId="30368" xr:uid="{00000000-0005-0000-0000-00001C770000}"/>
    <cellStyle name="Accent1 3 5" xfId="55201" xr:uid="{00000000-0005-0000-0000-00001D770000}"/>
    <cellStyle name="Accent1 3_OATT calc" xfId="30369" xr:uid="{00000000-0005-0000-0000-00001E770000}"/>
    <cellStyle name="Accent1 4" xfId="30370" xr:uid="{00000000-0005-0000-0000-00001F770000}"/>
    <cellStyle name="Accent1 4 2" xfId="55434" xr:uid="{00000000-0005-0000-0000-000020770000}"/>
    <cellStyle name="Accent1 5" xfId="30371" xr:uid="{00000000-0005-0000-0000-000021770000}"/>
    <cellStyle name="Accent2 2" xfId="30372" xr:uid="{00000000-0005-0000-0000-000022770000}"/>
    <cellStyle name="Accent2 2 2" xfId="30373" xr:uid="{00000000-0005-0000-0000-000023770000}"/>
    <cellStyle name="Accent2 2 2 2" xfId="55436" xr:uid="{00000000-0005-0000-0000-000024770000}"/>
    <cellStyle name="Accent2 2 2 3" xfId="55435" xr:uid="{00000000-0005-0000-0000-000025770000}"/>
    <cellStyle name="Accent2 2 3" xfId="30374" xr:uid="{00000000-0005-0000-0000-000026770000}"/>
    <cellStyle name="Accent2 2 4" xfId="30375" xr:uid="{00000000-0005-0000-0000-000027770000}"/>
    <cellStyle name="Accent2 2 5" xfId="30376" xr:uid="{00000000-0005-0000-0000-000028770000}"/>
    <cellStyle name="Accent2 2 6" xfId="55202" xr:uid="{00000000-0005-0000-0000-000029770000}"/>
    <cellStyle name="Accent2 2_OATT calc" xfId="30377" xr:uid="{00000000-0005-0000-0000-00002A770000}"/>
    <cellStyle name="Accent2 3" xfId="30378" xr:uid="{00000000-0005-0000-0000-00002B770000}"/>
    <cellStyle name="Accent2 3 2" xfId="30379" xr:uid="{00000000-0005-0000-0000-00002C770000}"/>
    <cellStyle name="Accent2 3 2 2" xfId="30380" xr:uid="{00000000-0005-0000-0000-00002D770000}"/>
    <cellStyle name="Accent2 3 3" xfId="30381" xr:uid="{00000000-0005-0000-0000-00002E770000}"/>
    <cellStyle name="Accent2 3 4" xfId="30382" xr:uid="{00000000-0005-0000-0000-00002F770000}"/>
    <cellStyle name="Accent2 3 5" xfId="55203" xr:uid="{00000000-0005-0000-0000-000030770000}"/>
    <cellStyle name="Accent2 3_OATT calc" xfId="30383" xr:uid="{00000000-0005-0000-0000-000031770000}"/>
    <cellStyle name="Accent2 4" xfId="30384" xr:uid="{00000000-0005-0000-0000-000032770000}"/>
    <cellStyle name="Accent2 4 2" xfId="55437" xr:uid="{00000000-0005-0000-0000-000033770000}"/>
    <cellStyle name="Accent2 5" xfId="30385" xr:uid="{00000000-0005-0000-0000-000034770000}"/>
    <cellStyle name="Accent3 2" xfId="30386" xr:uid="{00000000-0005-0000-0000-000035770000}"/>
    <cellStyle name="Accent3 2 2" xfId="30387" xr:uid="{00000000-0005-0000-0000-000036770000}"/>
    <cellStyle name="Accent3 2 2 2" xfId="55439" xr:uid="{00000000-0005-0000-0000-000037770000}"/>
    <cellStyle name="Accent3 2 2 3" xfId="55438" xr:uid="{00000000-0005-0000-0000-000038770000}"/>
    <cellStyle name="Accent3 2 3" xfId="30388" xr:uid="{00000000-0005-0000-0000-000039770000}"/>
    <cellStyle name="Accent3 2 4" xfId="30389" xr:uid="{00000000-0005-0000-0000-00003A770000}"/>
    <cellStyle name="Accent3 2 5" xfId="30390" xr:uid="{00000000-0005-0000-0000-00003B770000}"/>
    <cellStyle name="Accent3 2 6" xfId="55204" xr:uid="{00000000-0005-0000-0000-00003C770000}"/>
    <cellStyle name="Accent3 2_OATT calc" xfId="30391" xr:uid="{00000000-0005-0000-0000-00003D770000}"/>
    <cellStyle name="Accent3 3" xfId="30392" xr:uid="{00000000-0005-0000-0000-00003E770000}"/>
    <cellStyle name="Accent3 3 2" xfId="30393" xr:uid="{00000000-0005-0000-0000-00003F770000}"/>
    <cellStyle name="Accent3 3 2 2" xfId="30394" xr:uid="{00000000-0005-0000-0000-000040770000}"/>
    <cellStyle name="Accent3 3 3" xfId="30395" xr:uid="{00000000-0005-0000-0000-000041770000}"/>
    <cellStyle name="Accent3 3 4" xfId="30396" xr:uid="{00000000-0005-0000-0000-000042770000}"/>
    <cellStyle name="Accent3 3 5" xfId="55205" xr:uid="{00000000-0005-0000-0000-000043770000}"/>
    <cellStyle name="Accent3 3_OATT calc" xfId="30397" xr:uid="{00000000-0005-0000-0000-000044770000}"/>
    <cellStyle name="Accent3 4" xfId="30398" xr:uid="{00000000-0005-0000-0000-000045770000}"/>
    <cellStyle name="Accent3 4 2" xfId="55440" xr:uid="{00000000-0005-0000-0000-000046770000}"/>
    <cellStyle name="Accent3 5" xfId="30399" xr:uid="{00000000-0005-0000-0000-000047770000}"/>
    <cellStyle name="Accent4 2" xfId="30400" xr:uid="{00000000-0005-0000-0000-000048770000}"/>
    <cellStyle name="Accent4 2 2" xfId="30401" xr:uid="{00000000-0005-0000-0000-000049770000}"/>
    <cellStyle name="Accent4 2 2 2" xfId="55443" xr:uid="{00000000-0005-0000-0000-00004A770000}"/>
    <cellStyle name="Accent4 2 2 3" xfId="55444" xr:uid="{00000000-0005-0000-0000-00004B770000}"/>
    <cellStyle name="Accent4 2 2 4" xfId="55445" xr:uid="{00000000-0005-0000-0000-00004C770000}"/>
    <cellStyle name="Accent4 2 2 5" xfId="55442" xr:uid="{00000000-0005-0000-0000-00004D770000}"/>
    <cellStyle name="Accent4 2 3" xfId="30402" xr:uid="{00000000-0005-0000-0000-00004E770000}"/>
    <cellStyle name="Accent4 2 4" xfId="30403" xr:uid="{00000000-0005-0000-0000-00004F770000}"/>
    <cellStyle name="Accent4 2 5" xfId="30404" xr:uid="{00000000-0005-0000-0000-000050770000}"/>
    <cellStyle name="Accent4 2 6" xfId="55206" xr:uid="{00000000-0005-0000-0000-000051770000}"/>
    <cellStyle name="Accent4 2 7" xfId="55441" xr:uid="{00000000-0005-0000-0000-000052770000}"/>
    <cellStyle name="Accent4 2_OATT calc" xfId="30405" xr:uid="{00000000-0005-0000-0000-000053770000}"/>
    <cellStyle name="Accent4 3" xfId="30406" xr:uid="{00000000-0005-0000-0000-000054770000}"/>
    <cellStyle name="Accent4 3 2" xfId="30407" xr:uid="{00000000-0005-0000-0000-000055770000}"/>
    <cellStyle name="Accent4 3 2 2" xfId="30408" xr:uid="{00000000-0005-0000-0000-000056770000}"/>
    <cellStyle name="Accent4 3 3" xfId="30409" xr:uid="{00000000-0005-0000-0000-000057770000}"/>
    <cellStyle name="Accent4 3 4" xfId="30410" xr:uid="{00000000-0005-0000-0000-000058770000}"/>
    <cellStyle name="Accent4 3 5" xfId="55207" xr:uid="{00000000-0005-0000-0000-000059770000}"/>
    <cellStyle name="Accent4 3_OATT calc" xfId="30411" xr:uid="{00000000-0005-0000-0000-00005A770000}"/>
    <cellStyle name="Accent4 4" xfId="30412" xr:uid="{00000000-0005-0000-0000-00005B770000}"/>
    <cellStyle name="Accent4 4 2" xfId="55446" xr:uid="{00000000-0005-0000-0000-00005C770000}"/>
    <cellStyle name="Accent4 5" xfId="30413" xr:uid="{00000000-0005-0000-0000-00005D770000}"/>
    <cellStyle name="Accent5 2" xfId="30414" xr:uid="{00000000-0005-0000-0000-00005E770000}"/>
    <cellStyle name="Accent5 2 2" xfId="30415" xr:uid="{00000000-0005-0000-0000-00005F770000}"/>
    <cellStyle name="Accent5 2 2 2" xfId="55447" xr:uid="{00000000-0005-0000-0000-000060770000}"/>
    <cellStyle name="Accent5 2 3" xfId="30416" xr:uid="{00000000-0005-0000-0000-000061770000}"/>
    <cellStyle name="Accent5 2 4" xfId="30417" xr:uid="{00000000-0005-0000-0000-000062770000}"/>
    <cellStyle name="Accent5 2 5" xfId="30418" xr:uid="{00000000-0005-0000-0000-000063770000}"/>
    <cellStyle name="Accent5 2 6" xfId="55208" xr:uid="{00000000-0005-0000-0000-000064770000}"/>
    <cellStyle name="Accent5 2_OATT calc" xfId="30419" xr:uid="{00000000-0005-0000-0000-000065770000}"/>
    <cellStyle name="Accent5 3" xfId="30420" xr:uid="{00000000-0005-0000-0000-000066770000}"/>
    <cellStyle name="Accent5 3 2" xfId="30421" xr:uid="{00000000-0005-0000-0000-000067770000}"/>
    <cellStyle name="Accent5 3 2 2" xfId="30422" xr:uid="{00000000-0005-0000-0000-000068770000}"/>
    <cellStyle name="Accent5 3 3" xfId="30423" xr:uid="{00000000-0005-0000-0000-000069770000}"/>
    <cellStyle name="Accent5 3_OATT calc" xfId="30424" xr:uid="{00000000-0005-0000-0000-00006A770000}"/>
    <cellStyle name="Accent5 4" xfId="30425" xr:uid="{00000000-0005-0000-0000-00006B770000}"/>
    <cellStyle name="Accent5 4 2" xfId="55448" xr:uid="{00000000-0005-0000-0000-00006C770000}"/>
    <cellStyle name="Accent5 5" xfId="30426" xr:uid="{00000000-0005-0000-0000-00006D770000}"/>
    <cellStyle name="Accent6 2" xfId="30427" xr:uid="{00000000-0005-0000-0000-00006E770000}"/>
    <cellStyle name="Accent6 2 2" xfId="30428" xr:uid="{00000000-0005-0000-0000-00006F770000}"/>
    <cellStyle name="Accent6 2 2 2" xfId="55450" xr:uid="{00000000-0005-0000-0000-000070770000}"/>
    <cellStyle name="Accent6 2 2 3" xfId="55449" xr:uid="{00000000-0005-0000-0000-000071770000}"/>
    <cellStyle name="Accent6 2 3" xfId="30429" xr:uid="{00000000-0005-0000-0000-000072770000}"/>
    <cellStyle name="Accent6 2 4" xfId="30430" xr:uid="{00000000-0005-0000-0000-000073770000}"/>
    <cellStyle name="Accent6 2 5" xfId="30431" xr:uid="{00000000-0005-0000-0000-000074770000}"/>
    <cellStyle name="Accent6 2 6" xfId="55209" xr:uid="{00000000-0005-0000-0000-000075770000}"/>
    <cellStyle name="Accent6 2_OATT calc" xfId="30432" xr:uid="{00000000-0005-0000-0000-000076770000}"/>
    <cellStyle name="Accent6 3" xfId="30433" xr:uid="{00000000-0005-0000-0000-000077770000}"/>
    <cellStyle name="Accent6 3 2" xfId="30434" xr:uid="{00000000-0005-0000-0000-000078770000}"/>
    <cellStyle name="Accent6 3 2 2" xfId="30435" xr:uid="{00000000-0005-0000-0000-000079770000}"/>
    <cellStyle name="Accent6 3 3" xfId="30436" xr:uid="{00000000-0005-0000-0000-00007A770000}"/>
    <cellStyle name="Accent6 3 4" xfId="30437" xr:uid="{00000000-0005-0000-0000-00007B770000}"/>
    <cellStyle name="Accent6 3 5" xfId="55210" xr:uid="{00000000-0005-0000-0000-00007C770000}"/>
    <cellStyle name="Accent6 3_OATT calc" xfId="30438" xr:uid="{00000000-0005-0000-0000-00007D770000}"/>
    <cellStyle name="Accent6 4" xfId="30439" xr:uid="{00000000-0005-0000-0000-00007E770000}"/>
    <cellStyle name="Accent6 4 2" xfId="55451" xr:uid="{00000000-0005-0000-0000-00007F770000}"/>
    <cellStyle name="Accent6 5" xfId="30440" xr:uid="{00000000-0005-0000-0000-000080770000}"/>
    <cellStyle name="Bad 2" xfId="30441" xr:uid="{00000000-0005-0000-0000-000081770000}"/>
    <cellStyle name="Bad 2 2" xfId="30442" xr:uid="{00000000-0005-0000-0000-000082770000}"/>
    <cellStyle name="Bad 2 2 2" xfId="55454" xr:uid="{00000000-0005-0000-0000-000083770000}"/>
    <cellStyle name="Bad 2 2 3" xfId="55455" xr:uid="{00000000-0005-0000-0000-000084770000}"/>
    <cellStyle name="Bad 2 2 4" xfId="55456" xr:uid="{00000000-0005-0000-0000-000085770000}"/>
    <cellStyle name="Bad 2 2 5" xfId="55453" xr:uid="{00000000-0005-0000-0000-000086770000}"/>
    <cellStyle name="Bad 2 3" xfId="30443" xr:uid="{00000000-0005-0000-0000-000087770000}"/>
    <cellStyle name="Bad 2 4" xfId="30444" xr:uid="{00000000-0005-0000-0000-000088770000}"/>
    <cellStyle name="Bad 2 5" xfId="30445" xr:uid="{00000000-0005-0000-0000-000089770000}"/>
    <cellStyle name="Bad 2 6" xfId="55211" xr:uid="{00000000-0005-0000-0000-00008A770000}"/>
    <cellStyle name="Bad 2 7" xfId="55452" xr:uid="{00000000-0005-0000-0000-00008B770000}"/>
    <cellStyle name="Bad 2_OATT calc" xfId="30446" xr:uid="{00000000-0005-0000-0000-00008C770000}"/>
    <cellStyle name="Bad 3" xfId="30447" xr:uid="{00000000-0005-0000-0000-00008D770000}"/>
    <cellStyle name="Bad 3 2" xfId="30448" xr:uid="{00000000-0005-0000-0000-00008E770000}"/>
    <cellStyle name="Bad 3 2 2" xfId="30449" xr:uid="{00000000-0005-0000-0000-00008F770000}"/>
    <cellStyle name="Bad 3 3" xfId="30450" xr:uid="{00000000-0005-0000-0000-000090770000}"/>
    <cellStyle name="Bad 3 4" xfId="30451" xr:uid="{00000000-0005-0000-0000-000091770000}"/>
    <cellStyle name="Bad 3 5" xfId="55212" xr:uid="{00000000-0005-0000-0000-000092770000}"/>
    <cellStyle name="Bad 3_OATT calc" xfId="30452" xr:uid="{00000000-0005-0000-0000-000093770000}"/>
    <cellStyle name="Bad 4" xfId="30453" xr:uid="{00000000-0005-0000-0000-000094770000}"/>
    <cellStyle name="Bad 4 2" xfId="55457" xr:uid="{00000000-0005-0000-0000-000095770000}"/>
    <cellStyle name="Bad 5" xfId="30454" xr:uid="{00000000-0005-0000-0000-000096770000}"/>
    <cellStyle name="cajun" xfId="30455" xr:uid="{00000000-0005-0000-0000-000097770000}"/>
    <cellStyle name="Calculation 2" xfId="30456" xr:uid="{00000000-0005-0000-0000-000098770000}"/>
    <cellStyle name="Calculation 2 2" xfId="30457" xr:uid="{00000000-0005-0000-0000-000099770000}"/>
    <cellStyle name="Calculation 2 2 2" xfId="55459" xr:uid="{00000000-0005-0000-0000-00009A770000}"/>
    <cellStyle name="Calculation 2 2 3" xfId="55458" xr:uid="{00000000-0005-0000-0000-00009B770000}"/>
    <cellStyle name="Calculation 2 3" xfId="30458" xr:uid="{00000000-0005-0000-0000-00009C770000}"/>
    <cellStyle name="Calculation 2 4" xfId="30459" xr:uid="{00000000-0005-0000-0000-00009D770000}"/>
    <cellStyle name="Calculation 2 5" xfId="30460" xr:uid="{00000000-0005-0000-0000-00009E770000}"/>
    <cellStyle name="Calculation 2 6" xfId="55213" xr:uid="{00000000-0005-0000-0000-00009F770000}"/>
    <cellStyle name="Calculation 2_OATT calc" xfId="30461" xr:uid="{00000000-0005-0000-0000-0000A0770000}"/>
    <cellStyle name="Calculation 3" xfId="30462" xr:uid="{00000000-0005-0000-0000-0000A1770000}"/>
    <cellStyle name="Calculation 3 2" xfId="30463" xr:uid="{00000000-0005-0000-0000-0000A2770000}"/>
    <cellStyle name="Calculation 3 2 2" xfId="30464" xr:uid="{00000000-0005-0000-0000-0000A3770000}"/>
    <cellStyle name="Calculation 3 3" xfId="30465" xr:uid="{00000000-0005-0000-0000-0000A4770000}"/>
    <cellStyle name="Calculation 3 4" xfId="30466" xr:uid="{00000000-0005-0000-0000-0000A5770000}"/>
    <cellStyle name="Calculation 3 5" xfId="55214" xr:uid="{00000000-0005-0000-0000-0000A6770000}"/>
    <cellStyle name="Calculation 3_OATT calc" xfId="30467" xr:uid="{00000000-0005-0000-0000-0000A7770000}"/>
    <cellStyle name="Calculation 4" xfId="30468" xr:uid="{00000000-0005-0000-0000-0000A8770000}"/>
    <cellStyle name="Calculation 4 2" xfId="55460" xr:uid="{00000000-0005-0000-0000-0000A9770000}"/>
    <cellStyle name="Calculation 5" xfId="30469" xr:uid="{00000000-0005-0000-0000-0000AA770000}"/>
    <cellStyle name="Check Cell 2" xfId="30470" xr:uid="{00000000-0005-0000-0000-0000AB770000}"/>
    <cellStyle name="Check Cell 2 2" xfId="30471" xr:uid="{00000000-0005-0000-0000-0000AC770000}"/>
    <cellStyle name="Check Cell 2 2 2" xfId="55463" xr:uid="{00000000-0005-0000-0000-0000AD770000}"/>
    <cellStyle name="Check Cell 2 2 3" xfId="55464" xr:uid="{00000000-0005-0000-0000-0000AE770000}"/>
    <cellStyle name="Check Cell 2 2 4" xfId="55465" xr:uid="{00000000-0005-0000-0000-0000AF770000}"/>
    <cellStyle name="Check Cell 2 2 5" xfId="55462" xr:uid="{00000000-0005-0000-0000-0000B0770000}"/>
    <cellStyle name="Check Cell 2 3" xfId="30472" xr:uid="{00000000-0005-0000-0000-0000B1770000}"/>
    <cellStyle name="Check Cell 2 4" xfId="30473" xr:uid="{00000000-0005-0000-0000-0000B2770000}"/>
    <cellStyle name="Check Cell 2 5" xfId="30474" xr:uid="{00000000-0005-0000-0000-0000B3770000}"/>
    <cellStyle name="Check Cell 2 6" xfId="55215" xr:uid="{00000000-0005-0000-0000-0000B4770000}"/>
    <cellStyle name="Check Cell 2 7" xfId="55461" xr:uid="{00000000-0005-0000-0000-0000B5770000}"/>
    <cellStyle name="Check Cell 2_OATT calc" xfId="30475" xr:uid="{00000000-0005-0000-0000-0000B6770000}"/>
    <cellStyle name="Check Cell 3" xfId="30476" xr:uid="{00000000-0005-0000-0000-0000B7770000}"/>
    <cellStyle name="Check Cell 3 2" xfId="30477" xr:uid="{00000000-0005-0000-0000-0000B8770000}"/>
    <cellStyle name="Check Cell 3 2 2" xfId="30478" xr:uid="{00000000-0005-0000-0000-0000B9770000}"/>
    <cellStyle name="Check Cell 3 3" xfId="30479" xr:uid="{00000000-0005-0000-0000-0000BA770000}"/>
    <cellStyle name="Check Cell 3_OATT calc" xfId="30480" xr:uid="{00000000-0005-0000-0000-0000BB770000}"/>
    <cellStyle name="Check Cell 4" xfId="30481" xr:uid="{00000000-0005-0000-0000-0000BC770000}"/>
    <cellStyle name="Check Cell 4 2" xfId="55466" xr:uid="{00000000-0005-0000-0000-0000BD770000}"/>
    <cellStyle name="Check Cell 5" xfId="30482" xr:uid="{00000000-0005-0000-0000-0000BE770000}"/>
    <cellStyle name="Comma" xfId="1" builtinId="3"/>
    <cellStyle name="Comma [0] 2" xfId="30483" xr:uid="{00000000-0005-0000-0000-0000C0770000}"/>
    <cellStyle name="Comma [0] 2 2" xfId="30484" xr:uid="{00000000-0005-0000-0000-0000C1770000}"/>
    <cellStyle name="Comma [0] 2 2 2" xfId="30485" xr:uid="{00000000-0005-0000-0000-0000C2770000}"/>
    <cellStyle name="Comma [0] 2 2 2 2" xfId="30486" xr:uid="{00000000-0005-0000-0000-0000C3770000}"/>
    <cellStyle name="Comma [0] 2 2 3" xfId="30487" xr:uid="{00000000-0005-0000-0000-0000C4770000}"/>
    <cellStyle name="Comma [0] 2 2_OATT calc" xfId="30488" xr:uid="{00000000-0005-0000-0000-0000C5770000}"/>
    <cellStyle name="Comma [0] 2 3" xfId="30489" xr:uid="{00000000-0005-0000-0000-0000C6770000}"/>
    <cellStyle name="Comma [0] 2 3 2" xfId="30490" xr:uid="{00000000-0005-0000-0000-0000C7770000}"/>
    <cellStyle name="Comma [0] 2 4" xfId="30491" xr:uid="{00000000-0005-0000-0000-0000C8770000}"/>
    <cellStyle name="Comma [0] 2_OATT calc" xfId="30492" xr:uid="{00000000-0005-0000-0000-0000C9770000}"/>
    <cellStyle name="Comma 10" xfId="30493" xr:uid="{00000000-0005-0000-0000-0000CA770000}"/>
    <cellStyle name="Comma 10 10" xfId="30494" xr:uid="{00000000-0005-0000-0000-0000CB770000}"/>
    <cellStyle name="Comma 10 2" xfId="30495" xr:uid="{00000000-0005-0000-0000-0000CC770000}"/>
    <cellStyle name="Comma 10 2 2" xfId="30496" xr:uid="{00000000-0005-0000-0000-0000CD770000}"/>
    <cellStyle name="Comma 10 2 2 2" xfId="30497" xr:uid="{00000000-0005-0000-0000-0000CE770000}"/>
    <cellStyle name="Comma 10 2 3" xfId="30498" xr:uid="{00000000-0005-0000-0000-0000CF770000}"/>
    <cellStyle name="Comma 10 2 3 2" xfId="55468" xr:uid="{00000000-0005-0000-0000-0000D0770000}"/>
    <cellStyle name="Comma 10 2_OATT calc" xfId="30499" xr:uid="{00000000-0005-0000-0000-0000D1770000}"/>
    <cellStyle name="Comma 10 3" xfId="30500" xr:uid="{00000000-0005-0000-0000-0000D2770000}"/>
    <cellStyle name="Comma 10 3 2" xfId="30501" xr:uid="{00000000-0005-0000-0000-0000D3770000}"/>
    <cellStyle name="Comma 10 3 2 2" xfId="30502" xr:uid="{00000000-0005-0000-0000-0000D4770000}"/>
    <cellStyle name="Comma 10 3 3" xfId="30503" xr:uid="{00000000-0005-0000-0000-0000D5770000}"/>
    <cellStyle name="Comma 10 3 3 2" xfId="30504" xr:uid="{00000000-0005-0000-0000-0000D6770000}"/>
    <cellStyle name="Comma 10 3 4" xfId="30505" xr:uid="{00000000-0005-0000-0000-0000D7770000}"/>
    <cellStyle name="Comma 10 4" xfId="30506" xr:uid="{00000000-0005-0000-0000-0000D8770000}"/>
    <cellStyle name="Comma 10 4 2" xfId="30507" xr:uid="{00000000-0005-0000-0000-0000D9770000}"/>
    <cellStyle name="Comma 10 4 2 2" xfId="30508" xr:uid="{00000000-0005-0000-0000-0000DA770000}"/>
    <cellStyle name="Comma 10 4 3" xfId="30509" xr:uid="{00000000-0005-0000-0000-0000DB770000}"/>
    <cellStyle name="Comma 10 4 3 2" xfId="30510" xr:uid="{00000000-0005-0000-0000-0000DC770000}"/>
    <cellStyle name="Comma 10 4 4" xfId="30511" xr:uid="{00000000-0005-0000-0000-0000DD770000}"/>
    <cellStyle name="Comma 10 4 4 2" xfId="30512" xr:uid="{00000000-0005-0000-0000-0000DE770000}"/>
    <cellStyle name="Comma 10 4 5" xfId="30513" xr:uid="{00000000-0005-0000-0000-0000DF770000}"/>
    <cellStyle name="Comma 10 4 5 2" xfId="30514" xr:uid="{00000000-0005-0000-0000-0000E0770000}"/>
    <cellStyle name="Comma 10 4 6" xfId="30515" xr:uid="{00000000-0005-0000-0000-0000E1770000}"/>
    <cellStyle name="Comma 10 5" xfId="30516" xr:uid="{00000000-0005-0000-0000-0000E2770000}"/>
    <cellStyle name="Comma 10 5 10" xfId="30517" xr:uid="{00000000-0005-0000-0000-0000E3770000}"/>
    <cellStyle name="Comma 10 5 2" xfId="30518" xr:uid="{00000000-0005-0000-0000-0000E4770000}"/>
    <cellStyle name="Comma 10 5 2 2" xfId="30519" xr:uid="{00000000-0005-0000-0000-0000E5770000}"/>
    <cellStyle name="Comma 10 5 2 2 2" xfId="30520" xr:uid="{00000000-0005-0000-0000-0000E6770000}"/>
    <cellStyle name="Comma 10 5 2 3" xfId="30521" xr:uid="{00000000-0005-0000-0000-0000E7770000}"/>
    <cellStyle name="Comma 10 5 2 3 2" xfId="30522" xr:uid="{00000000-0005-0000-0000-0000E8770000}"/>
    <cellStyle name="Comma 10 5 2 3 2 2" xfId="30523" xr:uid="{00000000-0005-0000-0000-0000E9770000}"/>
    <cellStyle name="Comma 10 5 2 3 2 2 2" xfId="30524" xr:uid="{00000000-0005-0000-0000-0000EA770000}"/>
    <cellStyle name="Comma 10 5 2 3 2 2 2 2" xfId="30525" xr:uid="{00000000-0005-0000-0000-0000EB770000}"/>
    <cellStyle name="Comma 10 5 2 3 2 2 3" xfId="30526" xr:uid="{00000000-0005-0000-0000-0000EC770000}"/>
    <cellStyle name="Comma 10 5 2 3 2 3" xfId="30527" xr:uid="{00000000-0005-0000-0000-0000ED770000}"/>
    <cellStyle name="Comma 10 5 2 3 3" xfId="30528" xr:uid="{00000000-0005-0000-0000-0000EE770000}"/>
    <cellStyle name="Comma 10 5 2 3 3 2" xfId="30529" xr:uid="{00000000-0005-0000-0000-0000EF770000}"/>
    <cellStyle name="Comma 10 5 2 3 4" xfId="30530" xr:uid="{00000000-0005-0000-0000-0000F0770000}"/>
    <cellStyle name="Comma 10 5 2 3 4 2" xfId="30531" xr:uid="{00000000-0005-0000-0000-0000F1770000}"/>
    <cellStyle name="Comma 10 5 2 3 5" xfId="30532" xr:uid="{00000000-0005-0000-0000-0000F2770000}"/>
    <cellStyle name="Comma 10 5 2 4" xfId="30533" xr:uid="{00000000-0005-0000-0000-0000F3770000}"/>
    <cellStyle name="Comma 10 5 2 4 2" xfId="30534" xr:uid="{00000000-0005-0000-0000-0000F4770000}"/>
    <cellStyle name="Comma 10 5 2 5" xfId="30535" xr:uid="{00000000-0005-0000-0000-0000F5770000}"/>
    <cellStyle name="Comma 10 5 2 5 2" xfId="30536" xr:uid="{00000000-0005-0000-0000-0000F6770000}"/>
    <cellStyle name="Comma 10 5 2 6" xfId="30537" xr:uid="{00000000-0005-0000-0000-0000F7770000}"/>
    <cellStyle name="Comma 10 5 2 6 2" xfId="30538" xr:uid="{00000000-0005-0000-0000-0000F8770000}"/>
    <cellStyle name="Comma 10 5 2 7" xfId="30539" xr:uid="{00000000-0005-0000-0000-0000F9770000}"/>
    <cellStyle name="Comma 10 5 3" xfId="30540" xr:uid="{00000000-0005-0000-0000-0000FA770000}"/>
    <cellStyle name="Comma 10 5 3 2" xfId="30541" xr:uid="{00000000-0005-0000-0000-0000FB770000}"/>
    <cellStyle name="Comma 10 5 4" xfId="30542" xr:uid="{00000000-0005-0000-0000-0000FC770000}"/>
    <cellStyle name="Comma 10 5 4 2" xfId="30543" xr:uid="{00000000-0005-0000-0000-0000FD770000}"/>
    <cellStyle name="Comma 10 5 5" xfId="30544" xr:uid="{00000000-0005-0000-0000-0000FE770000}"/>
    <cellStyle name="Comma 10 5 5 2" xfId="30545" xr:uid="{00000000-0005-0000-0000-0000FF770000}"/>
    <cellStyle name="Comma 10 5 6" xfId="30546" xr:uid="{00000000-0005-0000-0000-000000780000}"/>
    <cellStyle name="Comma 10 5 6 2" xfId="30547" xr:uid="{00000000-0005-0000-0000-000001780000}"/>
    <cellStyle name="Comma 10 5 7" xfId="30548" xr:uid="{00000000-0005-0000-0000-000002780000}"/>
    <cellStyle name="Comma 10 5 7 2" xfId="30549" xr:uid="{00000000-0005-0000-0000-000003780000}"/>
    <cellStyle name="Comma 10 5 8" xfId="30550" xr:uid="{00000000-0005-0000-0000-000004780000}"/>
    <cellStyle name="Comma 10 5 8 2" xfId="30551" xr:uid="{00000000-0005-0000-0000-000005780000}"/>
    <cellStyle name="Comma 10 5 9" xfId="30552" xr:uid="{00000000-0005-0000-0000-000006780000}"/>
    <cellStyle name="Comma 10 5 9 2" xfId="30553" xr:uid="{00000000-0005-0000-0000-000007780000}"/>
    <cellStyle name="Comma 10 6" xfId="30554" xr:uid="{00000000-0005-0000-0000-000008780000}"/>
    <cellStyle name="Comma 10 6 2" xfId="30555" xr:uid="{00000000-0005-0000-0000-000009780000}"/>
    <cellStyle name="Comma 10 6 2 2" xfId="30556" xr:uid="{00000000-0005-0000-0000-00000A780000}"/>
    <cellStyle name="Comma 10 6 3" xfId="30557" xr:uid="{00000000-0005-0000-0000-00000B780000}"/>
    <cellStyle name="Comma 10 6 3 2" xfId="30558" xr:uid="{00000000-0005-0000-0000-00000C780000}"/>
    <cellStyle name="Comma 10 6 3 2 2" xfId="30559" xr:uid="{00000000-0005-0000-0000-00000D780000}"/>
    <cellStyle name="Comma 10 6 3 3" xfId="30560" xr:uid="{00000000-0005-0000-0000-00000E780000}"/>
    <cellStyle name="Comma 10 6 3 3 2" xfId="30561" xr:uid="{00000000-0005-0000-0000-00000F780000}"/>
    <cellStyle name="Comma 10 6 3 3 2 2" xfId="30562" xr:uid="{00000000-0005-0000-0000-000010780000}"/>
    <cellStyle name="Comma 10 6 3 3 3" xfId="30563" xr:uid="{00000000-0005-0000-0000-000011780000}"/>
    <cellStyle name="Comma 10 6 3 4" xfId="30564" xr:uid="{00000000-0005-0000-0000-000012780000}"/>
    <cellStyle name="Comma 10 6 3 4 2" xfId="30565" xr:uid="{00000000-0005-0000-0000-000013780000}"/>
    <cellStyle name="Comma 10 6 3 5" xfId="30566" xr:uid="{00000000-0005-0000-0000-000014780000}"/>
    <cellStyle name="Comma 10 6 4" xfId="30567" xr:uid="{00000000-0005-0000-0000-000015780000}"/>
    <cellStyle name="Comma 10 6 4 2" xfId="30568" xr:uid="{00000000-0005-0000-0000-000016780000}"/>
    <cellStyle name="Comma 10 6 5" xfId="30569" xr:uid="{00000000-0005-0000-0000-000017780000}"/>
    <cellStyle name="Comma 10 6 5 2" xfId="30570" xr:uid="{00000000-0005-0000-0000-000018780000}"/>
    <cellStyle name="Comma 10 6 6" xfId="30571" xr:uid="{00000000-0005-0000-0000-000019780000}"/>
    <cellStyle name="Comma 10 6 6 2" xfId="30572" xr:uid="{00000000-0005-0000-0000-00001A780000}"/>
    <cellStyle name="Comma 10 6 7" xfId="30573" xr:uid="{00000000-0005-0000-0000-00001B780000}"/>
    <cellStyle name="Comma 10 6 7 2" xfId="30574" xr:uid="{00000000-0005-0000-0000-00001C780000}"/>
    <cellStyle name="Comma 10 6 8" xfId="30575" xr:uid="{00000000-0005-0000-0000-00001D780000}"/>
    <cellStyle name="Comma 10 6 8 2" xfId="30576" xr:uid="{00000000-0005-0000-0000-00001E780000}"/>
    <cellStyle name="Comma 10 6 9" xfId="30577" xr:uid="{00000000-0005-0000-0000-00001F780000}"/>
    <cellStyle name="Comma 10 7" xfId="30578" xr:uid="{00000000-0005-0000-0000-000020780000}"/>
    <cellStyle name="Comma 10 7 2" xfId="30579" xr:uid="{00000000-0005-0000-0000-000021780000}"/>
    <cellStyle name="Comma 10 8" xfId="30580" xr:uid="{00000000-0005-0000-0000-000022780000}"/>
    <cellStyle name="Comma 10 8 2" xfId="30581" xr:uid="{00000000-0005-0000-0000-000023780000}"/>
    <cellStyle name="Comma 10 8 2 2" xfId="30582" xr:uid="{00000000-0005-0000-0000-000024780000}"/>
    <cellStyle name="Comma 10 8 3" xfId="30583" xr:uid="{00000000-0005-0000-0000-000025780000}"/>
    <cellStyle name="Comma 10 8 3 2" xfId="30584" xr:uid="{00000000-0005-0000-0000-000026780000}"/>
    <cellStyle name="Comma 10 8 3 2 2" xfId="30585" xr:uid="{00000000-0005-0000-0000-000027780000}"/>
    <cellStyle name="Comma 10 8 3 3" xfId="30586" xr:uid="{00000000-0005-0000-0000-000028780000}"/>
    <cellStyle name="Comma 10 8 4" xfId="30587" xr:uid="{00000000-0005-0000-0000-000029780000}"/>
    <cellStyle name="Comma 10 8 4 2" xfId="30588" xr:uid="{00000000-0005-0000-0000-00002A780000}"/>
    <cellStyle name="Comma 10 8 5" xfId="30589" xr:uid="{00000000-0005-0000-0000-00002B780000}"/>
    <cellStyle name="Comma 10 9" xfId="30590" xr:uid="{00000000-0005-0000-0000-00002C780000}"/>
    <cellStyle name="Comma 10 9 2" xfId="30591" xr:uid="{00000000-0005-0000-0000-00002D780000}"/>
    <cellStyle name="Comma 10 9 2 2" xfId="30592" xr:uid="{00000000-0005-0000-0000-00002E780000}"/>
    <cellStyle name="Comma 10 9 3" xfId="30593" xr:uid="{00000000-0005-0000-0000-00002F780000}"/>
    <cellStyle name="Comma 10_OATT calc" xfId="30594" xr:uid="{00000000-0005-0000-0000-000030780000}"/>
    <cellStyle name="Comma 100" xfId="30595" xr:uid="{00000000-0005-0000-0000-000031780000}"/>
    <cellStyle name="Comma 101" xfId="30596" xr:uid="{00000000-0005-0000-0000-000032780000}"/>
    <cellStyle name="Comma 102" xfId="30597" xr:uid="{00000000-0005-0000-0000-000033780000}"/>
    <cellStyle name="Comma 103" xfId="30598" xr:uid="{00000000-0005-0000-0000-000034780000}"/>
    <cellStyle name="Comma 104" xfId="30599" xr:uid="{00000000-0005-0000-0000-000035780000}"/>
    <cellStyle name="Comma 105" xfId="30600" xr:uid="{00000000-0005-0000-0000-000036780000}"/>
    <cellStyle name="Comma 106" xfId="30601" xr:uid="{00000000-0005-0000-0000-000037780000}"/>
    <cellStyle name="Comma 107" xfId="30602" xr:uid="{00000000-0005-0000-0000-000038780000}"/>
    <cellStyle name="Comma 108" xfId="30603" xr:uid="{00000000-0005-0000-0000-000039780000}"/>
    <cellStyle name="Comma 109" xfId="30604" xr:uid="{00000000-0005-0000-0000-00003A780000}"/>
    <cellStyle name="Comma 11" xfId="30605" xr:uid="{00000000-0005-0000-0000-00003B780000}"/>
    <cellStyle name="Comma 11 10" xfId="30606" xr:uid="{00000000-0005-0000-0000-00003C780000}"/>
    <cellStyle name="Comma 11 10 2" xfId="30607" xr:uid="{00000000-0005-0000-0000-00003D780000}"/>
    <cellStyle name="Comma 11 11" xfId="30608" xr:uid="{00000000-0005-0000-0000-00003E780000}"/>
    <cellStyle name="Comma 11 11 2" xfId="30609" xr:uid="{00000000-0005-0000-0000-00003F780000}"/>
    <cellStyle name="Comma 11 11 2 10" xfId="30610" xr:uid="{00000000-0005-0000-0000-000040780000}"/>
    <cellStyle name="Comma 11 11 2 2" xfId="30611" xr:uid="{00000000-0005-0000-0000-000041780000}"/>
    <cellStyle name="Comma 11 11 2 2 2" xfId="30612" xr:uid="{00000000-0005-0000-0000-000042780000}"/>
    <cellStyle name="Comma 11 11 2 3" xfId="30613" xr:uid="{00000000-0005-0000-0000-000043780000}"/>
    <cellStyle name="Comma 11 11 2 3 2" xfId="30614" xr:uid="{00000000-0005-0000-0000-000044780000}"/>
    <cellStyle name="Comma 11 11 2 3 2 2" xfId="30615" xr:uid="{00000000-0005-0000-0000-000045780000}"/>
    <cellStyle name="Comma 11 11 2 3 3" xfId="30616" xr:uid="{00000000-0005-0000-0000-000046780000}"/>
    <cellStyle name="Comma 11 11 2 3 3 2" xfId="30617" xr:uid="{00000000-0005-0000-0000-000047780000}"/>
    <cellStyle name="Comma 11 11 2 3 3 2 2" xfId="30618" xr:uid="{00000000-0005-0000-0000-000048780000}"/>
    <cellStyle name="Comma 11 11 2 3 3 3" xfId="30619" xr:uid="{00000000-0005-0000-0000-000049780000}"/>
    <cellStyle name="Comma 11 11 2 3 4" xfId="30620" xr:uid="{00000000-0005-0000-0000-00004A780000}"/>
    <cellStyle name="Comma 11 11 2 3 4 2" xfId="30621" xr:uid="{00000000-0005-0000-0000-00004B780000}"/>
    <cellStyle name="Comma 11 11 2 3 5" xfId="30622" xr:uid="{00000000-0005-0000-0000-00004C780000}"/>
    <cellStyle name="Comma 11 11 2 4" xfId="30623" xr:uid="{00000000-0005-0000-0000-00004D780000}"/>
    <cellStyle name="Comma 11 11 2 4 2" xfId="30624" xr:uid="{00000000-0005-0000-0000-00004E780000}"/>
    <cellStyle name="Comma 11 11 2 5" xfId="30625" xr:uid="{00000000-0005-0000-0000-00004F780000}"/>
    <cellStyle name="Comma 11 11 2 5 2" xfId="30626" xr:uid="{00000000-0005-0000-0000-000050780000}"/>
    <cellStyle name="Comma 11 11 2 6" xfId="30627" xr:uid="{00000000-0005-0000-0000-000051780000}"/>
    <cellStyle name="Comma 11 11 2 6 2" xfId="30628" xr:uid="{00000000-0005-0000-0000-000052780000}"/>
    <cellStyle name="Comma 11 11 2 7" xfId="30629" xr:uid="{00000000-0005-0000-0000-000053780000}"/>
    <cellStyle name="Comma 11 11 2 7 2" xfId="30630" xr:uid="{00000000-0005-0000-0000-000054780000}"/>
    <cellStyle name="Comma 11 11 2 8" xfId="30631" xr:uid="{00000000-0005-0000-0000-000055780000}"/>
    <cellStyle name="Comma 11 11 2 8 2" xfId="30632" xr:uid="{00000000-0005-0000-0000-000056780000}"/>
    <cellStyle name="Comma 11 11 2 9" xfId="30633" xr:uid="{00000000-0005-0000-0000-000057780000}"/>
    <cellStyle name="Comma 11 11 2 9 2" xfId="30634" xr:uid="{00000000-0005-0000-0000-000058780000}"/>
    <cellStyle name="Comma 11 11 3" xfId="30635" xr:uid="{00000000-0005-0000-0000-000059780000}"/>
    <cellStyle name="Comma 11 11 3 2" xfId="30636" xr:uid="{00000000-0005-0000-0000-00005A780000}"/>
    <cellStyle name="Comma 11 11 4" xfId="30637" xr:uid="{00000000-0005-0000-0000-00005B780000}"/>
    <cellStyle name="Comma 11 12" xfId="30638" xr:uid="{00000000-0005-0000-0000-00005C780000}"/>
    <cellStyle name="Comma 11 12 2" xfId="30639" xr:uid="{00000000-0005-0000-0000-00005D780000}"/>
    <cellStyle name="Comma 11 13" xfId="30640" xr:uid="{00000000-0005-0000-0000-00005E780000}"/>
    <cellStyle name="Comma 11 13 2" xfId="30641" xr:uid="{00000000-0005-0000-0000-00005F780000}"/>
    <cellStyle name="Comma 11 13 2 2" xfId="30642" xr:uid="{00000000-0005-0000-0000-000060780000}"/>
    <cellStyle name="Comma 11 13 2 2 2" xfId="30643" xr:uid="{00000000-0005-0000-0000-000061780000}"/>
    <cellStyle name="Comma 11 13 2 3" xfId="30644" xr:uid="{00000000-0005-0000-0000-000062780000}"/>
    <cellStyle name="Comma 11 13 2 3 2" xfId="30645" xr:uid="{00000000-0005-0000-0000-000063780000}"/>
    <cellStyle name="Comma 11 13 2 3 2 2" xfId="30646" xr:uid="{00000000-0005-0000-0000-000064780000}"/>
    <cellStyle name="Comma 11 13 2 3 3" xfId="30647" xr:uid="{00000000-0005-0000-0000-000065780000}"/>
    <cellStyle name="Comma 11 13 2 3 3 2" xfId="30648" xr:uid="{00000000-0005-0000-0000-000066780000}"/>
    <cellStyle name="Comma 11 13 2 3 3 2 2" xfId="30649" xr:uid="{00000000-0005-0000-0000-000067780000}"/>
    <cellStyle name="Comma 11 13 2 3 3 3" xfId="30650" xr:uid="{00000000-0005-0000-0000-000068780000}"/>
    <cellStyle name="Comma 11 13 2 3 4" xfId="30651" xr:uid="{00000000-0005-0000-0000-000069780000}"/>
    <cellStyle name="Comma 11 13 2 3 4 2" xfId="30652" xr:uid="{00000000-0005-0000-0000-00006A780000}"/>
    <cellStyle name="Comma 11 13 2 3 5" xfId="30653" xr:uid="{00000000-0005-0000-0000-00006B780000}"/>
    <cellStyle name="Comma 11 13 2 4" xfId="30654" xr:uid="{00000000-0005-0000-0000-00006C780000}"/>
    <cellStyle name="Comma 11 13 2 4 2" xfId="30655" xr:uid="{00000000-0005-0000-0000-00006D780000}"/>
    <cellStyle name="Comma 11 13 2 5" xfId="30656" xr:uid="{00000000-0005-0000-0000-00006E780000}"/>
    <cellStyle name="Comma 11 13 2 5 2" xfId="30657" xr:uid="{00000000-0005-0000-0000-00006F780000}"/>
    <cellStyle name="Comma 11 13 2 6" xfId="30658" xr:uid="{00000000-0005-0000-0000-000070780000}"/>
    <cellStyle name="Comma 11 13 2 6 2" xfId="30659" xr:uid="{00000000-0005-0000-0000-000071780000}"/>
    <cellStyle name="Comma 11 13 2 7" xfId="30660" xr:uid="{00000000-0005-0000-0000-000072780000}"/>
    <cellStyle name="Comma 11 13 2 7 2" xfId="30661" xr:uid="{00000000-0005-0000-0000-000073780000}"/>
    <cellStyle name="Comma 11 13 2 8" xfId="30662" xr:uid="{00000000-0005-0000-0000-000074780000}"/>
    <cellStyle name="Comma 11 13 3" xfId="30663" xr:uid="{00000000-0005-0000-0000-000075780000}"/>
    <cellStyle name="Comma 11 13 3 2" xfId="30664" xr:uid="{00000000-0005-0000-0000-000076780000}"/>
    <cellStyle name="Comma 11 13 4" xfId="30665" xr:uid="{00000000-0005-0000-0000-000077780000}"/>
    <cellStyle name="Comma 11 14" xfId="30666" xr:uid="{00000000-0005-0000-0000-000078780000}"/>
    <cellStyle name="Comma 11 14 2" xfId="30667" xr:uid="{00000000-0005-0000-0000-000079780000}"/>
    <cellStyle name="Comma 11 14 2 2" xfId="30668" xr:uid="{00000000-0005-0000-0000-00007A780000}"/>
    <cellStyle name="Comma 11 14 3" xfId="30669" xr:uid="{00000000-0005-0000-0000-00007B780000}"/>
    <cellStyle name="Comma 11 15" xfId="30670" xr:uid="{00000000-0005-0000-0000-00007C780000}"/>
    <cellStyle name="Comma 11 2" xfId="30671" xr:uid="{00000000-0005-0000-0000-00007D780000}"/>
    <cellStyle name="Comma 11 2 2" xfId="30672" xr:uid="{00000000-0005-0000-0000-00007E780000}"/>
    <cellStyle name="Comma 11 2 2 2" xfId="30673" xr:uid="{00000000-0005-0000-0000-00007F780000}"/>
    <cellStyle name="Comma 11 2 3" xfId="30674" xr:uid="{00000000-0005-0000-0000-000080780000}"/>
    <cellStyle name="Comma 11 2 3 2" xfId="55472" xr:uid="{00000000-0005-0000-0000-000081780000}"/>
    <cellStyle name="Comma 11 2_OATT calc" xfId="30675" xr:uid="{00000000-0005-0000-0000-000082780000}"/>
    <cellStyle name="Comma 11 3" xfId="30676" xr:uid="{00000000-0005-0000-0000-000083780000}"/>
    <cellStyle name="Comma 11 3 2" xfId="30677" xr:uid="{00000000-0005-0000-0000-000084780000}"/>
    <cellStyle name="Comma 11 4" xfId="30678" xr:uid="{00000000-0005-0000-0000-000085780000}"/>
    <cellStyle name="Comma 11 4 2" xfId="30679" xr:uid="{00000000-0005-0000-0000-000086780000}"/>
    <cellStyle name="Comma 11 5" xfId="30680" xr:uid="{00000000-0005-0000-0000-000087780000}"/>
    <cellStyle name="Comma 11 5 2" xfId="30681" xr:uid="{00000000-0005-0000-0000-000088780000}"/>
    <cellStyle name="Comma 11 6" xfId="30682" xr:uid="{00000000-0005-0000-0000-000089780000}"/>
    <cellStyle name="Comma 11 6 2" xfId="30683" xr:uid="{00000000-0005-0000-0000-00008A780000}"/>
    <cellStyle name="Comma 11 7" xfId="30684" xr:uid="{00000000-0005-0000-0000-00008B780000}"/>
    <cellStyle name="Comma 11 7 2" xfId="30685" xr:uid="{00000000-0005-0000-0000-00008C780000}"/>
    <cellStyle name="Comma 11 7 2 2" xfId="30686" xr:uid="{00000000-0005-0000-0000-00008D780000}"/>
    <cellStyle name="Comma 11 7 2 2 2" xfId="30687" xr:uid="{00000000-0005-0000-0000-00008E780000}"/>
    <cellStyle name="Comma 11 7 2 3" xfId="30688" xr:uid="{00000000-0005-0000-0000-00008F780000}"/>
    <cellStyle name="Comma 11 7 2 3 2" xfId="30689" xr:uid="{00000000-0005-0000-0000-000090780000}"/>
    <cellStyle name="Comma 11 7 2 4" xfId="30690" xr:uid="{00000000-0005-0000-0000-000091780000}"/>
    <cellStyle name="Comma 11 7 2 4 2" xfId="30691" xr:uid="{00000000-0005-0000-0000-000092780000}"/>
    <cellStyle name="Comma 11 7 2 5" xfId="30692" xr:uid="{00000000-0005-0000-0000-000093780000}"/>
    <cellStyle name="Comma 11 7 3" xfId="30693" xr:uid="{00000000-0005-0000-0000-000094780000}"/>
    <cellStyle name="Comma 11 7 3 2" xfId="30694" xr:uid="{00000000-0005-0000-0000-000095780000}"/>
    <cellStyle name="Comma 11 7 4" xfId="30695" xr:uid="{00000000-0005-0000-0000-000096780000}"/>
    <cellStyle name="Comma 11 8" xfId="30696" xr:uid="{00000000-0005-0000-0000-000097780000}"/>
    <cellStyle name="Comma 11 8 2" xfId="30697" xr:uid="{00000000-0005-0000-0000-000098780000}"/>
    <cellStyle name="Comma 11 9" xfId="30698" xr:uid="{00000000-0005-0000-0000-000099780000}"/>
    <cellStyle name="Comma 11 9 2" xfId="30699" xr:uid="{00000000-0005-0000-0000-00009A780000}"/>
    <cellStyle name="Comma 11_OATT calc" xfId="30700" xr:uid="{00000000-0005-0000-0000-00009B780000}"/>
    <cellStyle name="Comma 110" xfId="30701" xr:uid="{00000000-0005-0000-0000-00009C780000}"/>
    <cellStyle name="Comma 111" xfId="30702" xr:uid="{00000000-0005-0000-0000-00009D780000}"/>
    <cellStyle name="Comma 112" xfId="30703" xr:uid="{00000000-0005-0000-0000-00009E780000}"/>
    <cellStyle name="Comma 113" xfId="30704" xr:uid="{00000000-0005-0000-0000-00009F780000}"/>
    <cellStyle name="Comma 114" xfId="30705" xr:uid="{00000000-0005-0000-0000-0000A0780000}"/>
    <cellStyle name="Comma 115" xfId="30706" xr:uid="{00000000-0005-0000-0000-0000A1780000}"/>
    <cellStyle name="Comma 116" xfId="30707" xr:uid="{00000000-0005-0000-0000-0000A2780000}"/>
    <cellStyle name="Comma 117" xfId="30708" xr:uid="{00000000-0005-0000-0000-0000A3780000}"/>
    <cellStyle name="Comma 118" xfId="30709" xr:uid="{00000000-0005-0000-0000-0000A4780000}"/>
    <cellStyle name="Comma 119" xfId="30710" xr:uid="{00000000-0005-0000-0000-0000A5780000}"/>
    <cellStyle name="Comma 12" xfId="30711" xr:uid="{00000000-0005-0000-0000-0000A6780000}"/>
    <cellStyle name="Comma 12 10" xfId="30712" xr:uid="{00000000-0005-0000-0000-0000A7780000}"/>
    <cellStyle name="Comma 12 10 2" xfId="30713" xr:uid="{00000000-0005-0000-0000-0000A8780000}"/>
    <cellStyle name="Comma 12 10 2 10" xfId="30714" xr:uid="{00000000-0005-0000-0000-0000A9780000}"/>
    <cellStyle name="Comma 12 10 2 2" xfId="30715" xr:uid="{00000000-0005-0000-0000-0000AA780000}"/>
    <cellStyle name="Comma 12 10 2 2 2" xfId="30716" xr:uid="{00000000-0005-0000-0000-0000AB780000}"/>
    <cellStyle name="Comma 12 10 2 3" xfId="30717" xr:uid="{00000000-0005-0000-0000-0000AC780000}"/>
    <cellStyle name="Comma 12 10 2 3 2" xfId="30718" xr:uid="{00000000-0005-0000-0000-0000AD780000}"/>
    <cellStyle name="Comma 12 10 2 3 2 2" xfId="30719" xr:uid="{00000000-0005-0000-0000-0000AE780000}"/>
    <cellStyle name="Comma 12 10 2 3 3" xfId="30720" xr:uid="{00000000-0005-0000-0000-0000AF780000}"/>
    <cellStyle name="Comma 12 10 2 3 3 2" xfId="30721" xr:uid="{00000000-0005-0000-0000-0000B0780000}"/>
    <cellStyle name="Comma 12 10 2 3 3 2 2" xfId="30722" xr:uid="{00000000-0005-0000-0000-0000B1780000}"/>
    <cellStyle name="Comma 12 10 2 3 3 3" xfId="30723" xr:uid="{00000000-0005-0000-0000-0000B2780000}"/>
    <cellStyle name="Comma 12 10 2 3 4" xfId="30724" xr:uid="{00000000-0005-0000-0000-0000B3780000}"/>
    <cellStyle name="Comma 12 10 2 3 4 2" xfId="30725" xr:uid="{00000000-0005-0000-0000-0000B4780000}"/>
    <cellStyle name="Comma 12 10 2 3 5" xfId="30726" xr:uid="{00000000-0005-0000-0000-0000B5780000}"/>
    <cellStyle name="Comma 12 10 2 4" xfId="30727" xr:uid="{00000000-0005-0000-0000-0000B6780000}"/>
    <cellStyle name="Comma 12 10 2 4 2" xfId="30728" xr:uid="{00000000-0005-0000-0000-0000B7780000}"/>
    <cellStyle name="Comma 12 10 2 5" xfId="30729" xr:uid="{00000000-0005-0000-0000-0000B8780000}"/>
    <cellStyle name="Comma 12 10 2 5 2" xfId="30730" xr:uid="{00000000-0005-0000-0000-0000B9780000}"/>
    <cellStyle name="Comma 12 10 2 6" xfId="30731" xr:uid="{00000000-0005-0000-0000-0000BA780000}"/>
    <cellStyle name="Comma 12 10 2 6 2" xfId="30732" xr:uid="{00000000-0005-0000-0000-0000BB780000}"/>
    <cellStyle name="Comma 12 10 2 7" xfId="30733" xr:uid="{00000000-0005-0000-0000-0000BC780000}"/>
    <cellStyle name="Comma 12 10 2 7 2" xfId="30734" xr:uid="{00000000-0005-0000-0000-0000BD780000}"/>
    <cellStyle name="Comma 12 10 2 8" xfId="30735" xr:uid="{00000000-0005-0000-0000-0000BE780000}"/>
    <cellStyle name="Comma 12 10 2 8 2" xfId="30736" xr:uid="{00000000-0005-0000-0000-0000BF780000}"/>
    <cellStyle name="Comma 12 10 2 9" xfId="30737" xr:uid="{00000000-0005-0000-0000-0000C0780000}"/>
    <cellStyle name="Comma 12 10 2 9 2" xfId="30738" xr:uid="{00000000-0005-0000-0000-0000C1780000}"/>
    <cellStyle name="Comma 12 10 3" xfId="30739" xr:uid="{00000000-0005-0000-0000-0000C2780000}"/>
    <cellStyle name="Comma 12 10 3 2" xfId="30740" xr:uid="{00000000-0005-0000-0000-0000C3780000}"/>
    <cellStyle name="Comma 12 10 4" xfId="30741" xr:uid="{00000000-0005-0000-0000-0000C4780000}"/>
    <cellStyle name="Comma 12 11" xfId="30742" xr:uid="{00000000-0005-0000-0000-0000C5780000}"/>
    <cellStyle name="Comma 12 11 2" xfId="30743" xr:uid="{00000000-0005-0000-0000-0000C6780000}"/>
    <cellStyle name="Comma 12 12" xfId="30744" xr:uid="{00000000-0005-0000-0000-0000C7780000}"/>
    <cellStyle name="Comma 12 12 2" xfId="30745" xr:uid="{00000000-0005-0000-0000-0000C8780000}"/>
    <cellStyle name="Comma 12 12 2 2" xfId="30746" xr:uid="{00000000-0005-0000-0000-0000C9780000}"/>
    <cellStyle name="Comma 12 12 2 2 2" xfId="30747" xr:uid="{00000000-0005-0000-0000-0000CA780000}"/>
    <cellStyle name="Comma 12 12 2 3" xfId="30748" xr:uid="{00000000-0005-0000-0000-0000CB780000}"/>
    <cellStyle name="Comma 12 12 2 3 2" xfId="30749" xr:uid="{00000000-0005-0000-0000-0000CC780000}"/>
    <cellStyle name="Comma 12 12 2 3 2 2" xfId="30750" xr:uid="{00000000-0005-0000-0000-0000CD780000}"/>
    <cellStyle name="Comma 12 12 2 3 3" xfId="30751" xr:uid="{00000000-0005-0000-0000-0000CE780000}"/>
    <cellStyle name="Comma 12 12 2 3 3 2" xfId="30752" xr:uid="{00000000-0005-0000-0000-0000CF780000}"/>
    <cellStyle name="Comma 12 12 2 3 3 2 2" xfId="30753" xr:uid="{00000000-0005-0000-0000-0000D0780000}"/>
    <cellStyle name="Comma 12 12 2 3 3 3" xfId="30754" xr:uid="{00000000-0005-0000-0000-0000D1780000}"/>
    <cellStyle name="Comma 12 12 2 3 4" xfId="30755" xr:uid="{00000000-0005-0000-0000-0000D2780000}"/>
    <cellStyle name="Comma 12 12 2 3 4 2" xfId="30756" xr:uid="{00000000-0005-0000-0000-0000D3780000}"/>
    <cellStyle name="Comma 12 12 2 3 5" xfId="30757" xr:uid="{00000000-0005-0000-0000-0000D4780000}"/>
    <cellStyle name="Comma 12 12 2 4" xfId="30758" xr:uid="{00000000-0005-0000-0000-0000D5780000}"/>
    <cellStyle name="Comma 12 12 2 4 2" xfId="30759" xr:uid="{00000000-0005-0000-0000-0000D6780000}"/>
    <cellStyle name="Comma 12 12 2 5" xfId="30760" xr:uid="{00000000-0005-0000-0000-0000D7780000}"/>
    <cellStyle name="Comma 12 12 2 5 2" xfId="30761" xr:uid="{00000000-0005-0000-0000-0000D8780000}"/>
    <cellStyle name="Comma 12 12 2 6" xfId="30762" xr:uid="{00000000-0005-0000-0000-0000D9780000}"/>
    <cellStyle name="Comma 12 12 2 6 2" xfId="30763" xr:uid="{00000000-0005-0000-0000-0000DA780000}"/>
    <cellStyle name="Comma 12 12 2 7" xfId="30764" xr:uid="{00000000-0005-0000-0000-0000DB780000}"/>
    <cellStyle name="Comma 12 12 2 7 2" xfId="30765" xr:uid="{00000000-0005-0000-0000-0000DC780000}"/>
    <cellStyle name="Comma 12 12 2 8" xfId="30766" xr:uid="{00000000-0005-0000-0000-0000DD780000}"/>
    <cellStyle name="Comma 12 12 3" xfId="30767" xr:uid="{00000000-0005-0000-0000-0000DE780000}"/>
    <cellStyle name="Comma 12 12 3 2" xfId="30768" xr:uid="{00000000-0005-0000-0000-0000DF780000}"/>
    <cellStyle name="Comma 12 12 4" xfId="30769" xr:uid="{00000000-0005-0000-0000-0000E0780000}"/>
    <cellStyle name="Comma 12 13" xfId="30770" xr:uid="{00000000-0005-0000-0000-0000E1780000}"/>
    <cellStyle name="Comma 12 13 2" xfId="30771" xr:uid="{00000000-0005-0000-0000-0000E2780000}"/>
    <cellStyle name="Comma 12 13 2 2" xfId="30772" xr:uid="{00000000-0005-0000-0000-0000E3780000}"/>
    <cellStyle name="Comma 12 13 3" xfId="30773" xr:uid="{00000000-0005-0000-0000-0000E4780000}"/>
    <cellStyle name="Comma 12 14" xfId="30774" xr:uid="{00000000-0005-0000-0000-0000E5780000}"/>
    <cellStyle name="Comma 12 2" xfId="30775" xr:uid="{00000000-0005-0000-0000-0000E6780000}"/>
    <cellStyle name="Comma 12 2 2" xfId="30776" xr:uid="{00000000-0005-0000-0000-0000E7780000}"/>
    <cellStyle name="Comma 12 2 2 2" xfId="30777" xr:uid="{00000000-0005-0000-0000-0000E8780000}"/>
    <cellStyle name="Comma 12 2 3" xfId="30778" xr:uid="{00000000-0005-0000-0000-0000E9780000}"/>
    <cellStyle name="Comma 12 2 4" xfId="55473" xr:uid="{00000000-0005-0000-0000-0000EA780000}"/>
    <cellStyle name="Comma 12 2_OATT calc" xfId="30779" xr:uid="{00000000-0005-0000-0000-0000EB780000}"/>
    <cellStyle name="Comma 12 3" xfId="30780" xr:uid="{00000000-0005-0000-0000-0000EC780000}"/>
    <cellStyle name="Comma 12 3 2" xfId="30781" xr:uid="{00000000-0005-0000-0000-0000ED780000}"/>
    <cellStyle name="Comma 12 3 3" xfId="55474" xr:uid="{00000000-0005-0000-0000-0000EE780000}"/>
    <cellStyle name="Comma 12 4" xfId="30782" xr:uid="{00000000-0005-0000-0000-0000EF780000}"/>
    <cellStyle name="Comma 12 4 2" xfId="30783" xr:uid="{00000000-0005-0000-0000-0000F0780000}"/>
    <cellStyle name="Comma 12 4 3" xfId="55475" xr:uid="{00000000-0005-0000-0000-0000F1780000}"/>
    <cellStyle name="Comma 12 5" xfId="30784" xr:uid="{00000000-0005-0000-0000-0000F2780000}"/>
    <cellStyle name="Comma 12 5 2" xfId="30785" xr:uid="{00000000-0005-0000-0000-0000F3780000}"/>
    <cellStyle name="Comma 12 5 3" xfId="55476" xr:uid="{00000000-0005-0000-0000-0000F4780000}"/>
    <cellStyle name="Comma 12 6" xfId="30786" xr:uid="{00000000-0005-0000-0000-0000F5780000}"/>
    <cellStyle name="Comma 12 6 2" xfId="30787" xr:uid="{00000000-0005-0000-0000-0000F6780000}"/>
    <cellStyle name="Comma 12 6 2 2" xfId="30788" xr:uid="{00000000-0005-0000-0000-0000F7780000}"/>
    <cellStyle name="Comma 12 6 2 2 2" xfId="30789" xr:uid="{00000000-0005-0000-0000-0000F8780000}"/>
    <cellStyle name="Comma 12 6 2 3" xfId="30790" xr:uid="{00000000-0005-0000-0000-0000F9780000}"/>
    <cellStyle name="Comma 12 6 2 3 2" xfId="30791" xr:uid="{00000000-0005-0000-0000-0000FA780000}"/>
    <cellStyle name="Comma 12 6 2 4" xfId="30792" xr:uid="{00000000-0005-0000-0000-0000FB780000}"/>
    <cellStyle name="Comma 12 6 2 4 2" xfId="30793" xr:uid="{00000000-0005-0000-0000-0000FC780000}"/>
    <cellStyle name="Comma 12 6 2 5" xfId="30794" xr:uid="{00000000-0005-0000-0000-0000FD780000}"/>
    <cellStyle name="Comma 12 6 3" xfId="30795" xr:uid="{00000000-0005-0000-0000-0000FE780000}"/>
    <cellStyle name="Comma 12 6 3 2" xfId="30796" xr:uid="{00000000-0005-0000-0000-0000FF780000}"/>
    <cellStyle name="Comma 12 6 4" xfId="30797" xr:uid="{00000000-0005-0000-0000-000000790000}"/>
    <cellStyle name="Comma 12 7" xfId="30798" xr:uid="{00000000-0005-0000-0000-000001790000}"/>
    <cellStyle name="Comma 12 7 2" xfId="30799" xr:uid="{00000000-0005-0000-0000-000002790000}"/>
    <cellStyle name="Comma 12 8" xfId="30800" xr:uid="{00000000-0005-0000-0000-000003790000}"/>
    <cellStyle name="Comma 12 8 2" xfId="30801" xr:uid="{00000000-0005-0000-0000-000004790000}"/>
    <cellStyle name="Comma 12 9" xfId="30802" xr:uid="{00000000-0005-0000-0000-000005790000}"/>
    <cellStyle name="Comma 12 9 2" xfId="30803" xr:uid="{00000000-0005-0000-0000-000006790000}"/>
    <cellStyle name="Comma 12_OATT calc" xfId="30804" xr:uid="{00000000-0005-0000-0000-000007790000}"/>
    <cellStyle name="Comma 120" xfId="30805" xr:uid="{00000000-0005-0000-0000-000008790000}"/>
    <cellStyle name="Comma 121" xfId="30806" xr:uid="{00000000-0005-0000-0000-000009790000}"/>
    <cellStyle name="Comma 122" xfId="30807" xr:uid="{00000000-0005-0000-0000-00000A790000}"/>
    <cellStyle name="Comma 123" xfId="30808" xr:uid="{00000000-0005-0000-0000-00000B790000}"/>
    <cellStyle name="Comma 124" xfId="30809" xr:uid="{00000000-0005-0000-0000-00000C790000}"/>
    <cellStyle name="Comma 125" xfId="30810" xr:uid="{00000000-0005-0000-0000-00000D790000}"/>
    <cellStyle name="Comma 126" xfId="30811" xr:uid="{00000000-0005-0000-0000-00000E790000}"/>
    <cellStyle name="Comma 127" xfId="30812" xr:uid="{00000000-0005-0000-0000-00000F790000}"/>
    <cellStyle name="Comma 128" xfId="30813" xr:uid="{00000000-0005-0000-0000-000010790000}"/>
    <cellStyle name="Comma 129" xfId="30814" xr:uid="{00000000-0005-0000-0000-000011790000}"/>
    <cellStyle name="Comma 13" xfId="30815" xr:uid="{00000000-0005-0000-0000-000012790000}"/>
    <cellStyle name="Comma 13 10" xfId="55477" xr:uid="{00000000-0005-0000-0000-000013790000}"/>
    <cellStyle name="Comma 13 10 2" xfId="55478" xr:uid="{00000000-0005-0000-0000-000014790000}"/>
    <cellStyle name="Comma 13 10 3" xfId="55479" xr:uid="{00000000-0005-0000-0000-000015790000}"/>
    <cellStyle name="Comma 13 11" xfId="55480" xr:uid="{00000000-0005-0000-0000-000016790000}"/>
    <cellStyle name="Comma 13 11 2" xfId="55481" xr:uid="{00000000-0005-0000-0000-000017790000}"/>
    <cellStyle name="Comma 13 11 3" xfId="55482" xr:uid="{00000000-0005-0000-0000-000018790000}"/>
    <cellStyle name="Comma 13 12" xfId="55483" xr:uid="{00000000-0005-0000-0000-000019790000}"/>
    <cellStyle name="Comma 13 12 2" xfId="55484" xr:uid="{00000000-0005-0000-0000-00001A790000}"/>
    <cellStyle name="Comma 13 13" xfId="55485" xr:uid="{00000000-0005-0000-0000-00001B790000}"/>
    <cellStyle name="Comma 13 13 2" xfId="55486" xr:uid="{00000000-0005-0000-0000-00001C790000}"/>
    <cellStyle name="Comma 13 14" xfId="55487" xr:uid="{00000000-0005-0000-0000-00001D790000}"/>
    <cellStyle name="Comma 13 14 2" xfId="55488" xr:uid="{00000000-0005-0000-0000-00001E790000}"/>
    <cellStyle name="Comma 13 15" xfId="55489" xr:uid="{00000000-0005-0000-0000-00001F790000}"/>
    <cellStyle name="Comma 13 15 2" xfId="55490" xr:uid="{00000000-0005-0000-0000-000020790000}"/>
    <cellStyle name="Comma 13 16" xfId="55491" xr:uid="{00000000-0005-0000-0000-000021790000}"/>
    <cellStyle name="Comma 13 16 2" xfId="55492" xr:uid="{00000000-0005-0000-0000-000022790000}"/>
    <cellStyle name="Comma 13 17" xfId="55493" xr:uid="{00000000-0005-0000-0000-000023790000}"/>
    <cellStyle name="Comma 13 18" xfId="55494" xr:uid="{00000000-0005-0000-0000-000024790000}"/>
    <cellStyle name="Comma 13 19" xfId="55495" xr:uid="{00000000-0005-0000-0000-000025790000}"/>
    <cellStyle name="Comma 13 2" xfId="30816" xr:uid="{00000000-0005-0000-0000-000026790000}"/>
    <cellStyle name="Comma 13 2 2" xfId="30817" xr:uid="{00000000-0005-0000-0000-000027790000}"/>
    <cellStyle name="Comma 13 2 2 2" xfId="30818" xr:uid="{00000000-0005-0000-0000-000028790000}"/>
    <cellStyle name="Comma 13 2 3" xfId="30819" xr:uid="{00000000-0005-0000-0000-000029790000}"/>
    <cellStyle name="Comma 13 2 4" xfId="55496" xr:uid="{00000000-0005-0000-0000-00002A790000}"/>
    <cellStyle name="Comma 13 2 5" xfId="55497" xr:uid="{00000000-0005-0000-0000-00002B790000}"/>
    <cellStyle name="Comma 13 2_OATT calc" xfId="30820" xr:uid="{00000000-0005-0000-0000-00002C790000}"/>
    <cellStyle name="Comma 13 20" xfId="55498" xr:uid="{00000000-0005-0000-0000-00002D790000}"/>
    <cellStyle name="Comma 13 21" xfId="55499" xr:uid="{00000000-0005-0000-0000-00002E790000}"/>
    <cellStyle name="Comma 13 22" xfId="55500" xr:uid="{00000000-0005-0000-0000-00002F790000}"/>
    <cellStyle name="Comma 13 3" xfId="30821" xr:uid="{00000000-0005-0000-0000-000030790000}"/>
    <cellStyle name="Comma 13 3 2" xfId="30822" xr:uid="{00000000-0005-0000-0000-000031790000}"/>
    <cellStyle name="Comma 13 3 3" xfId="55501" xr:uid="{00000000-0005-0000-0000-000032790000}"/>
    <cellStyle name="Comma 13 3 4" xfId="55502" xr:uid="{00000000-0005-0000-0000-000033790000}"/>
    <cellStyle name="Comma 13 4" xfId="30823" xr:uid="{00000000-0005-0000-0000-000034790000}"/>
    <cellStyle name="Comma 13 4 2" xfId="30824" xr:uid="{00000000-0005-0000-0000-000035790000}"/>
    <cellStyle name="Comma 13 5" xfId="30825" xr:uid="{00000000-0005-0000-0000-000036790000}"/>
    <cellStyle name="Comma 13 5 2" xfId="30826" xr:uid="{00000000-0005-0000-0000-000037790000}"/>
    <cellStyle name="Comma 13 6" xfId="30827" xr:uid="{00000000-0005-0000-0000-000038790000}"/>
    <cellStyle name="Comma 13 6 2" xfId="30828" xr:uid="{00000000-0005-0000-0000-000039790000}"/>
    <cellStyle name="Comma 13 7" xfId="30829" xr:uid="{00000000-0005-0000-0000-00003A790000}"/>
    <cellStyle name="Comma 13 7 2" xfId="30830" xr:uid="{00000000-0005-0000-0000-00003B790000}"/>
    <cellStyle name="Comma 13 8" xfId="30831" xr:uid="{00000000-0005-0000-0000-00003C790000}"/>
    <cellStyle name="Comma 13 8 2" xfId="55503" xr:uid="{00000000-0005-0000-0000-00003D790000}"/>
    <cellStyle name="Comma 13 9" xfId="55504" xr:uid="{00000000-0005-0000-0000-00003E790000}"/>
    <cellStyle name="Comma 13 9 2" xfId="55505" xr:uid="{00000000-0005-0000-0000-00003F790000}"/>
    <cellStyle name="Comma 13_OATT calc" xfId="30832" xr:uid="{00000000-0005-0000-0000-000040790000}"/>
    <cellStyle name="Comma 130" xfId="30833" xr:uid="{00000000-0005-0000-0000-000041790000}"/>
    <cellStyle name="Comma 131" xfId="30834" xr:uid="{00000000-0005-0000-0000-000042790000}"/>
    <cellStyle name="Comma 132" xfId="30835" xr:uid="{00000000-0005-0000-0000-000043790000}"/>
    <cellStyle name="Comma 133" xfId="30836" xr:uid="{00000000-0005-0000-0000-000044790000}"/>
    <cellStyle name="Comma 134" xfId="30837" xr:uid="{00000000-0005-0000-0000-000045790000}"/>
    <cellStyle name="Comma 135" xfId="30838" xr:uid="{00000000-0005-0000-0000-000046790000}"/>
    <cellStyle name="Comma 136" xfId="30839" xr:uid="{00000000-0005-0000-0000-000047790000}"/>
    <cellStyle name="Comma 137" xfId="30840" xr:uid="{00000000-0005-0000-0000-000048790000}"/>
    <cellStyle name="Comma 138" xfId="30841" xr:uid="{00000000-0005-0000-0000-000049790000}"/>
    <cellStyle name="Comma 139" xfId="55467" xr:uid="{00000000-0005-0000-0000-00004A790000}"/>
    <cellStyle name="Comma 14" xfId="30842" xr:uid="{00000000-0005-0000-0000-00004B790000}"/>
    <cellStyle name="Comma 14 2" xfId="30843" xr:uid="{00000000-0005-0000-0000-00004C790000}"/>
    <cellStyle name="Comma 14 2 2" xfId="30844" xr:uid="{00000000-0005-0000-0000-00004D790000}"/>
    <cellStyle name="Comma 14 2 2 2" xfId="30845" xr:uid="{00000000-0005-0000-0000-00004E790000}"/>
    <cellStyle name="Comma 14 2 3" xfId="30846" xr:uid="{00000000-0005-0000-0000-00004F790000}"/>
    <cellStyle name="Comma 14 2 4" xfId="55506" xr:uid="{00000000-0005-0000-0000-000050790000}"/>
    <cellStyle name="Comma 14 2 5" xfId="55507" xr:uid="{00000000-0005-0000-0000-000051790000}"/>
    <cellStyle name="Comma 14 2_OATT calc" xfId="30847" xr:uid="{00000000-0005-0000-0000-000052790000}"/>
    <cellStyle name="Comma 14 3" xfId="30848" xr:uid="{00000000-0005-0000-0000-000053790000}"/>
    <cellStyle name="Comma 14 3 2" xfId="30849" xr:uid="{00000000-0005-0000-0000-000054790000}"/>
    <cellStyle name="Comma 14 3 3" xfId="55508" xr:uid="{00000000-0005-0000-0000-000055790000}"/>
    <cellStyle name="Comma 14 3 4" xfId="55509" xr:uid="{00000000-0005-0000-0000-000056790000}"/>
    <cellStyle name="Comma 14 4" xfId="30850" xr:uid="{00000000-0005-0000-0000-000057790000}"/>
    <cellStyle name="Comma 14 4 2" xfId="30851" xr:uid="{00000000-0005-0000-0000-000058790000}"/>
    <cellStyle name="Comma 14 4 2 2" xfId="55510" xr:uid="{00000000-0005-0000-0000-000059790000}"/>
    <cellStyle name="Comma 14 4 3" xfId="55511" xr:uid="{00000000-0005-0000-0000-00005A790000}"/>
    <cellStyle name="Comma 14 5" xfId="30852" xr:uid="{00000000-0005-0000-0000-00005B790000}"/>
    <cellStyle name="Comma 14 5 2" xfId="30853" xr:uid="{00000000-0005-0000-0000-00005C790000}"/>
    <cellStyle name="Comma 14 5 3" xfId="55512" xr:uid="{00000000-0005-0000-0000-00005D790000}"/>
    <cellStyle name="Comma 14 6" xfId="30854" xr:uid="{00000000-0005-0000-0000-00005E790000}"/>
    <cellStyle name="Comma 14 6 2" xfId="30855" xr:uid="{00000000-0005-0000-0000-00005F790000}"/>
    <cellStyle name="Comma 14 7" xfId="30856" xr:uid="{00000000-0005-0000-0000-000060790000}"/>
    <cellStyle name="Comma 14 8" xfId="55513" xr:uid="{00000000-0005-0000-0000-000061790000}"/>
    <cellStyle name="Comma 14_OATT calc" xfId="30857" xr:uid="{00000000-0005-0000-0000-000062790000}"/>
    <cellStyle name="Comma 140" xfId="57445" xr:uid="{00000000-0005-0000-0000-000063790000}"/>
    <cellStyle name="Comma 141" xfId="59113" xr:uid="{00000000-0005-0000-0000-000064790000}"/>
    <cellStyle name="Comma 142" xfId="59117" xr:uid="{00000000-0005-0000-0000-000065790000}"/>
    <cellStyle name="Comma 143" xfId="59116" xr:uid="{00000000-0005-0000-0000-000066790000}"/>
    <cellStyle name="Comma 144" xfId="59118" xr:uid="{00000000-0005-0000-0000-000067790000}"/>
    <cellStyle name="Comma 145" xfId="59115" xr:uid="{00000000-0005-0000-0000-000068790000}"/>
    <cellStyle name="Comma 146" xfId="59114" xr:uid="{00000000-0005-0000-0000-000069790000}"/>
    <cellStyle name="Comma 147" xfId="59129" xr:uid="{00000000-0005-0000-0000-00006A790000}"/>
    <cellStyle name="Comma 15" xfId="30858" xr:uid="{00000000-0005-0000-0000-00006B790000}"/>
    <cellStyle name="Comma 15 2" xfId="30859" xr:uid="{00000000-0005-0000-0000-00006C790000}"/>
    <cellStyle name="Comma 15 2 2" xfId="30860" xr:uid="{00000000-0005-0000-0000-00006D790000}"/>
    <cellStyle name="Comma 15 2 2 2" xfId="30861" xr:uid="{00000000-0005-0000-0000-00006E790000}"/>
    <cellStyle name="Comma 15 2 3" xfId="30862" xr:uid="{00000000-0005-0000-0000-00006F790000}"/>
    <cellStyle name="Comma 15 2_OATT calc" xfId="30863" xr:uid="{00000000-0005-0000-0000-000070790000}"/>
    <cellStyle name="Comma 15 3" xfId="30864" xr:uid="{00000000-0005-0000-0000-000071790000}"/>
    <cellStyle name="Comma 15 3 2" xfId="30865" xr:uid="{00000000-0005-0000-0000-000072790000}"/>
    <cellStyle name="Comma 15 4" xfId="30866" xr:uid="{00000000-0005-0000-0000-000073790000}"/>
    <cellStyle name="Comma 15 4 2" xfId="30867" xr:uid="{00000000-0005-0000-0000-000074790000}"/>
    <cellStyle name="Comma 15 5" xfId="30868" xr:uid="{00000000-0005-0000-0000-000075790000}"/>
    <cellStyle name="Comma 15 5 2" xfId="30869" xr:uid="{00000000-0005-0000-0000-000076790000}"/>
    <cellStyle name="Comma 15 6" xfId="30870" xr:uid="{00000000-0005-0000-0000-000077790000}"/>
    <cellStyle name="Comma 15 6 2" xfId="30871" xr:uid="{00000000-0005-0000-0000-000078790000}"/>
    <cellStyle name="Comma 15 7" xfId="30872" xr:uid="{00000000-0005-0000-0000-000079790000}"/>
    <cellStyle name="Comma 15 7 2" xfId="30873" xr:uid="{00000000-0005-0000-0000-00007A790000}"/>
    <cellStyle name="Comma 15 8" xfId="30874" xr:uid="{00000000-0005-0000-0000-00007B790000}"/>
    <cellStyle name="Comma 15_OATT calc" xfId="30875" xr:uid="{00000000-0005-0000-0000-00007C790000}"/>
    <cellStyle name="Comma 16" xfId="30876" xr:uid="{00000000-0005-0000-0000-00007D790000}"/>
    <cellStyle name="Comma 16 2" xfId="30877" xr:uid="{00000000-0005-0000-0000-00007E790000}"/>
    <cellStyle name="Comma 16 2 2" xfId="30878" xr:uid="{00000000-0005-0000-0000-00007F790000}"/>
    <cellStyle name="Comma 16 2 2 2" xfId="30879" xr:uid="{00000000-0005-0000-0000-000080790000}"/>
    <cellStyle name="Comma 16 2 3" xfId="30880" xr:uid="{00000000-0005-0000-0000-000081790000}"/>
    <cellStyle name="Comma 16 2_OATT calc" xfId="30881" xr:uid="{00000000-0005-0000-0000-000082790000}"/>
    <cellStyle name="Comma 16 3" xfId="30882" xr:uid="{00000000-0005-0000-0000-000083790000}"/>
    <cellStyle name="Comma 16 3 2" xfId="30883" xr:uid="{00000000-0005-0000-0000-000084790000}"/>
    <cellStyle name="Comma 16 3 2 2" xfId="30884" xr:uid="{00000000-0005-0000-0000-000085790000}"/>
    <cellStyle name="Comma 16 3 3" xfId="30885" xr:uid="{00000000-0005-0000-0000-000086790000}"/>
    <cellStyle name="Comma 16 3 3 2" xfId="30886" xr:uid="{00000000-0005-0000-0000-000087790000}"/>
    <cellStyle name="Comma 16 3 3 2 2" xfId="30887" xr:uid="{00000000-0005-0000-0000-000088790000}"/>
    <cellStyle name="Comma 16 3 3 3" xfId="30888" xr:uid="{00000000-0005-0000-0000-000089790000}"/>
    <cellStyle name="Comma 16 3 3 3 2" xfId="30889" xr:uid="{00000000-0005-0000-0000-00008A790000}"/>
    <cellStyle name="Comma 16 3 3 3 2 2" xfId="30890" xr:uid="{00000000-0005-0000-0000-00008B790000}"/>
    <cellStyle name="Comma 16 3 3 3 3" xfId="30891" xr:uid="{00000000-0005-0000-0000-00008C790000}"/>
    <cellStyle name="Comma 16 3 3 4" xfId="30892" xr:uid="{00000000-0005-0000-0000-00008D790000}"/>
    <cellStyle name="Comma 16 3 3 4 2" xfId="30893" xr:uid="{00000000-0005-0000-0000-00008E790000}"/>
    <cellStyle name="Comma 16 3 3 5" xfId="30894" xr:uid="{00000000-0005-0000-0000-00008F790000}"/>
    <cellStyle name="Comma 16 3 4" xfId="30895" xr:uid="{00000000-0005-0000-0000-000090790000}"/>
    <cellStyle name="Comma 16 3 4 2" xfId="30896" xr:uid="{00000000-0005-0000-0000-000091790000}"/>
    <cellStyle name="Comma 16 3 5" xfId="30897" xr:uid="{00000000-0005-0000-0000-000092790000}"/>
    <cellStyle name="Comma 16 3 5 2" xfId="30898" xr:uid="{00000000-0005-0000-0000-000093790000}"/>
    <cellStyle name="Comma 16 3 6" xfId="30899" xr:uid="{00000000-0005-0000-0000-000094790000}"/>
    <cellStyle name="Comma 16 3 6 2" xfId="30900" xr:uid="{00000000-0005-0000-0000-000095790000}"/>
    <cellStyle name="Comma 16 3 7" xfId="30901" xr:uid="{00000000-0005-0000-0000-000096790000}"/>
    <cellStyle name="Comma 16 4" xfId="30902" xr:uid="{00000000-0005-0000-0000-000097790000}"/>
    <cellStyle name="Comma 16 4 2" xfId="30903" xr:uid="{00000000-0005-0000-0000-000098790000}"/>
    <cellStyle name="Comma 16 5" xfId="30904" xr:uid="{00000000-0005-0000-0000-000099790000}"/>
    <cellStyle name="Comma 16 5 2" xfId="30905" xr:uid="{00000000-0005-0000-0000-00009A790000}"/>
    <cellStyle name="Comma 16 5 3" xfId="55216" xr:uid="{00000000-0005-0000-0000-00009B790000}"/>
    <cellStyle name="Comma 16 6" xfId="30906" xr:uid="{00000000-0005-0000-0000-00009C790000}"/>
    <cellStyle name="Comma 16 6 2" xfId="55514" xr:uid="{00000000-0005-0000-0000-00009D790000}"/>
    <cellStyle name="Comma 16 7" xfId="30907" xr:uid="{00000000-0005-0000-0000-00009E790000}"/>
    <cellStyle name="Comma 16_OATT calc" xfId="30908" xr:uid="{00000000-0005-0000-0000-00009F790000}"/>
    <cellStyle name="Comma 17" xfId="30909" xr:uid="{00000000-0005-0000-0000-0000A0790000}"/>
    <cellStyle name="Comma 17 10" xfId="30910" xr:uid="{00000000-0005-0000-0000-0000A1790000}"/>
    <cellStyle name="Comma 17 10 2" xfId="30911" xr:uid="{00000000-0005-0000-0000-0000A2790000}"/>
    <cellStyle name="Comma 17 11" xfId="30912" xr:uid="{00000000-0005-0000-0000-0000A3790000}"/>
    <cellStyle name="Comma 17 11 2" xfId="30913" xr:uid="{00000000-0005-0000-0000-0000A4790000}"/>
    <cellStyle name="Comma 17 11 2 2" xfId="30914" xr:uid="{00000000-0005-0000-0000-0000A5790000}"/>
    <cellStyle name="Comma 17 11 3" xfId="30915" xr:uid="{00000000-0005-0000-0000-0000A6790000}"/>
    <cellStyle name="Comma 17 12" xfId="30916" xr:uid="{00000000-0005-0000-0000-0000A7790000}"/>
    <cellStyle name="Comma 17 12 2" xfId="30917" xr:uid="{00000000-0005-0000-0000-0000A8790000}"/>
    <cellStyle name="Comma 17 13" xfId="30918" xr:uid="{00000000-0005-0000-0000-0000A9790000}"/>
    <cellStyle name="Comma 17 13 2" xfId="30919" xr:uid="{00000000-0005-0000-0000-0000AA790000}"/>
    <cellStyle name="Comma 17 14" xfId="30920" xr:uid="{00000000-0005-0000-0000-0000AB790000}"/>
    <cellStyle name="Comma 17 14 2" xfId="30921" xr:uid="{00000000-0005-0000-0000-0000AC790000}"/>
    <cellStyle name="Comma 17 15" xfId="30922" xr:uid="{00000000-0005-0000-0000-0000AD790000}"/>
    <cellStyle name="Comma 17 15 2" xfId="30923" xr:uid="{00000000-0005-0000-0000-0000AE790000}"/>
    <cellStyle name="Comma 17 16" xfId="30924" xr:uid="{00000000-0005-0000-0000-0000AF790000}"/>
    <cellStyle name="Comma 17 16 2" xfId="30925" xr:uid="{00000000-0005-0000-0000-0000B0790000}"/>
    <cellStyle name="Comma 17 17" xfId="30926" xr:uid="{00000000-0005-0000-0000-0000B1790000}"/>
    <cellStyle name="Comma 17 17 2" xfId="30927" xr:uid="{00000000-0005-0000-0000-0000B2790000}"/>
    <cellStyle name="Comma 17 18" xfId="30928" xr:uid="{00000000-0005-0000-0000-0000B3790000}"/>
    <cellStyle name="Comma 17 2" xfId="30929" xr:uid="{00000000-0005-0000-0000-0000B4790000}"/>
    <cellStyle name="Comma 17 2 2" xfId="30930" xr:uid="{00000000-0005-0000-0000-0000B5790000}"/>
    <cellStyle name="Comma 17 2 2 2" xfId="30931" xr:uid="{00000000-0005-0000-0000-0000B6790000}"/>
    <cellStyle name="Comma 17 2 3" xfId="30932" xr:uid="{00000000-0005-0000-0000-0000B7790000}"/>
    <cellStyle name="Comma 17 2 3 2" xfId="55515" xr:uid="{00000000-0005-0000-0000-0000B8790000}"/>
    <cellStyle name="Comma 17 2_OATT calc" xfId="30933" xr:uid="{00000000-0005-0000-0000-0000B9790000}"/>
    <cellStyle name="Comma 17 3" xfId="30934" xr:uid="{00000000-0005-0000-0000-0000BA790000}"/>
    <cellStyle name="Comma 17 3 2" xfId="30935" xr:uid="{00000000-0005-0000-0000-0000BB790000}"/>
    <cellStyle name="Comma 17 3 2 2" xfId="30936" xr:uid="{00000000-0005-0000-0000-0000BC790000}"/>
    <cellStyle name="Comma 17 3 3" xfId="30937" xr:uid="{00000000-0005-0000-0000-0000BD790000}"/>
    <cellStyle name="Comma 17 3 3 2" xfId="30938" xr:uid="{00000000-0005-0000-0000-0000BE790000}"/>
    <cellStyle name="Comma 17 3 3 2 2" xfId="30939" xr:uid="{00000000-0005-0000-0000-0000BF790000}"/>
    <cellStyle name="Comma 17 3 3 3" xfId="30940" xr:uid="{00000000-0005-0000-0000-0000C0790000}"/>
    <cellStyle name="Comma 17 3 4" xfId="30941" xr:uid="{00000000-0005-0000-0000-0000C1790000}"/>
    <cellStyle name="Comma 17 3 4 2" xfId="30942" xr:uid="{00000000-0005-0000-0000-0000C2790000}"/>
    <cellStyle name="Comma 17 3 5" xfId="30943" xr:uid="{00000000-0005-0000-0000-0000C3790000}"/>
    <cellStyle name="Comma 17 4" xfId="30944" xr:uid="{00000000-0005-0000-0000-0000C4790000}"/>
    <cellStyle name="Comma 17 4 2" xfId="30945" xr:uid="{00000000-0005-0000-0000-0000C5790000}"/>
    <cellStyle name="Comma 17 5" xfId="30946" xr:uid="{00000000-0005-0000-0000-0000C6790000}"/>
    <cellStyle name="Comma 17 5 2" xfId="30947" xr:uid="{00000000-0005-0000-0000-0000C7790000}"/>
    <cellStyle name="Comma 17 6" xfId="30948" xr:uid="{00000000-0005-0000-0000-0000C8790000}"/>
    <cellStyle name="Comma 17 6 2" xfId="30949" xr:uid="{00000000-0005-0000-0000-0000C9790000}"/>
    <cellStyle name="Comma 17 7" xfId="30950" xr:uid="{00000000-0005-0000-0000-0000CA790000}"/>
    <cellStyle name="Comma 17 7 2" xfId="30951" xr:uid="{00000000-0005-0000-0000-0000CB790000}"/>
    <cellStyle name="Comma 17 8" xfId="30952" xr:uid="{00000000-0005-0000-0000-0000CC790000}"/>
    <cellStyle name="Comma 17 8 2" xfId="30953" xr:uid="{00000000-0005-0000-0000-0000CD790000}"/>
    <cellStyle name="Comma 17 9" xfId="30954" xr:uid="{00000000-0005-0000-0000-0000CE790000}"/>
    <cellStyle name="Comma 17 9 2" xfId="30955" xr:uid="{00000000-0005-0000-0000-0000CF790000}"/>
    <cellStyle name="Comma 17_OATT calc" xfId="30956" xr:uid="{00000000-0005-0000-0000-0000D0790000}"/>
    <cellStyle name="Comma 18" xfId="30957" xr:uid="{00000000-0005-0000-0000-0000D1790000}"/>
    <cellStyle name="Comma 18 10" xfId="30958" xr:uid="{00000000-0005-0000-0000-0000D2790000}"/>
    <cellStyle name="Comma 18 10 2" xfId="30959" xr:uid="{00000000-0005-0000-0000-0000D3790000}"/>
    <cellStyle name="Comma 18 10 2 2" xfId="30960" xr:uid="{00000000-0005-0000-0000-0000D4790000}"/>
    <cellStyle name="Comma 18 10 3" xfId="30961" xr:uid="{00000000-0005-0000-0000-0000D5790000}"/>
    <cellStyle name="Comma 18 11" xfId="30962" xr:uid="{00000000-0005-0000-0000-0000D6790000}"/>
    <cellStyle name="Comma 18 11 2" xfId="30963" xr:uid="{00000000-0005-0000-0000-0000D7790000}"/>
    <cellStyle name="Comma 18 12" xfId="30964" xr:uid="{00000000-0005-0000-0000-0000D8790000}"/>
    <cellStyle name="Comma 18 12 2" xfId="30965" xr:uid="{00000000-0005-0000-0000-0000D9790000}"/>
    <cellStyle name="Comma 18 13" xfId="30966" xr:uid="{00000000-0005-0000-0000-0000DA790000}"/>
    <cellStyle name="Comma 18 13 2" xfId="30967" xr:uid="{00000000-0005-0000-0000-0000DB790000}"/>
    <cellStyle name="Comma 18 14" xfId="30968" xr:uid="{00000000-0005-0000-0000-0000DC790000}"/>
    <cellStyle name="Comma 18 14 2" xfId="30969" xr:uid="{00000000-0005-0000-0000-0000DD790000}"/>
    <cellStyle name="Comma 18 15" xfId="30970" xr:uid="{00000000-0005-0000-0000-0000DE790000}"/>
    <cellStyle name="Comma 18 15 2" xfId="30971" xr:uid="{00000000-0005-0000-0000-0000DF790000}"/>
    <cellStyle name="Comma 18 16" xfId="30972" xr:uid="{00000000-0005-0000-0000-0000E0790000}"/>
    <cellStyle name="Comma 18 16 2" xfId="30973" xr:uid="{00000000-0005-0000-0000-0000E1790000}"/>
    <cellStyle name="Comma 18 17" xfId="30974" xr:uid="{00000000-0005-0000-0000-0000E2790000}"/>
    <cellStyle name="Comma 18 2" xfId="30975" xr:uid="{00000000-0005-0000-0000-0000E3790000}"/>
    <cellStyle name="Comma 18 2 2" xfId="30976" xr:uid="{00000000-0005-0000-0000-0000E4790000}"/>
    <cellStyle name="Comma 18 2 2 2" xfId="30977" xr:uid="{00000000-0005-0000-0000-0000E5790000}"/>
    <cellStyle name="Comma 18 2 3" xfId="30978" xr:uid="{00000000-0005-0000-0000-0000E6790000}"/>
    <cellStyle name="Comma 18 2 4" xfId="55516" xr:uid="{00000000-0005-0000-0000-0000E7790000}"/>
    <cellStyle name="Comma 18 2_OATT calc" xfId="30979" xr:uid="{00000000-0005-0000-0000-0000E8790000}"/>
    <cellStyle name="Comma 18 3" xfId="30980" xr:uid="{00000000-0005-0000-0000-0000E9790000}"/>
    <cellStyle name="Comma 18 3 2" xfId="30981" xr:uid="{00000000-0005-0000-0000-0000EA790000}"/>
    <cellStyle name="Comma 18 3 2 2" xfId="30982" xr:uid="{00000000-0005-0000-0000-0000EB790000}"/>
    <cellStyle name="Comma 18 3 3" xfId="30983" xr:uid="{00000000-0005-0000-0000-0000EC790000}"/>
    <cellStyle name="Comma 18 3 3 2" xfId="30984" xr:uid="{00000000-0005-0000-0000-0000ED790000}"/>
    <cellStyle name="Comma 18 3 3 2 2" xfId="30985" xr:uid="{00000000-0005-0000-0000-0000EE790000}"/>
    <cellStyle name="Comma 18 3 3 3" xfId="30986" xr:uid="{00000000-0005-0000-0000-0000EF790000}"/>
    <cellStyle name="Comma 18 3 4" xfId="30987" xr:uid="{00000000-0005-0000-0000-0000F0790000}"/>
    <cellStyle name="Comma 18 3 4 2" xfId="30988" xr:uid="{00000000-0005-0000-0000-0000F1790000}"/>
    <cellStyle name="Comma 18 3 5" xfId="30989" xr:uid="{00000000-0005-0000-0000-0000F2790000}"/>
    <cellStyle name="Comma 18 4" xfId="30990" xr:uid="{00000000-0005-0000-0000-0000F3790000}"/>
    <cellStyle name="Comma 18 4 2" xfId="30991" xr:uid="{00000000-0005-0000-0000-0000F4790000}"/>
    <cellStyle name="Comma 18 5" xfId="30992" xr:uid="{00000000-0005-0000-0000-0000F5790000}"/>
    <cellStyle name="Comma 18 5 2" xfId="30993" xr:uid="{00000000-0005-0000-0000-0000F6790000}"/>
    <cellStyle name="Comma 18 6" xfId="30994" xr:uid="{00000000-0005-0000-0000-0000F7790000}"/>
    <cellStyle name="Comma 18 6 2" xfId="30995" xr:uid="{00000000-0005-0000-0000-0000F8790000}"/>
    <cellStyle name="Comma 18 6 3" xfId="55517" xr:uid="{00000000-0005-0000-0000-0000F9790000}"/>
    <cellStyle name="Comma 18 7" xfId="30996" xr:uid="{00000000-0005-0000-0000-0000FA790000}"/>
    <cellStyle name="Comma 18 7 2" xfId="30997" xr:uid="{00000000-0005-0000-0000-0000FB790000}"/>
    <cellStyle name="Comma 18 8" xfId="30998" xr:uid="{00000000-0005-0000-0000-0000FC790000}"/>
    <cellStyle name="Comma 18 8 2" xfId="30999" xr:uid="{00000000-0005-0000-0000-0000FD790000}"/>
    <cellStyle name="Comma 18 9" xfId="31000" xr:uid="{00000000-0005-0000-0000-0000FE790000}"/>
    <cellStyle name="Comma 18 9 2" xfId="31001" xr:uid="{00000000-0005-0000-0000-0000FF790000}"/>
    <cellStyle name="Comma 18_OATT calc" xfId="31002" xr:uid="{00000000-0005-0000-0000-0000007A0000}"/>
    <cellStyle name="Comma 19" xfId="31003" xr:uid="{00000000-0005-0000-0000-0000017A0000}"/>
    <cellStyle name="Comma 19 10" xfId="31004" xr:uid="{00000000-0005-0000-0000-0000027A0000}"/>
    <cellStyle name="Comma 19 10 2" xfId="31005" xr:uid="{00000000-0005-0000-0000-0000037A0000}"/>
    <cellStyle name="Comma 19 11" xfId="31006" xr:uid="{00000000-0005-0000-0000-0000047A0000}"/>
    <cellStyle name="Comma 19 11 2" xfId="31007" xr:uid="{00000000-0005-0000-0000-0000057A0000}"/>
    <cellStyle name="Comma 19 12" xfId="31008" xr:uid="{00000000-0005-0000-0000-0000067A0000}"/>
    <cellStyle name="Comma 19 12 2" xfId="31009" xr:uid="{00000000-0005-0000-0000-0000077A0000}"/>
    <cellStyle name="Comma 19 13" xfId="31010" xr:uid="{00000000-0005-0000-0000-0000087A0000}"/>
    <cellStyle name="Comma 19 13 2" xfId="31011" xr:uid="{00000000-0005-0000-0000-0000097A0000}"/>
    <cellStyle name="Comma 19 14" xfId="31012" xr:uid="{00000000-0005-0000-0000-00000A7A0000}"/>
    <cellStyle name="Comma 19 14 2" xfId="31013" xr:uid="{00000000-0005-0000-0000-00000B7A0000}"/>
    <cellStyle name="Comma 19 15" xfId="31014" xr:uid="{00000000-0005-0000-0000-00000C7A0000}"/>
    <cellStyle name="Comma 19 15 2" xfId="31015" xr:uid="{00000000-0005-0000-0000-00000D7A0000}"/>
    <cellStyle name="Comma 19 16" xfId="31016" xr:uid="{00000000-0005-0000-0000-00000E7A0000}"/>
    <cellStyle name="Comma 19 2" xfId="31017" xr:uid="{00000000-0005-0000-0000-00000F7A0000}"/>
    <cellStyle name="Comma 19 2 2" xfId="31018" xr:uid="{00000000-0005-0000-0000-0000107A0000}"/>
    <cellStyle name="Comma 19 2 2 2" xfId="31019" xr:uid="{00000000-0005-0000-0000-0000117A0000}"/>
    <cellStyle name="Comma 19 2 3" xfId="31020" xr:uid="{00000000-0005-0000-0000-0000127A0000}"/>
    <cellStyle name="Comma 19 2 3 2" xfId="55518" xr:uid="{00000000-0005-0000-0000-0000137A0000}"/>
    <cellStyle name="Comma 19 2_OATT calc" xfId="31021" xr:uid="{00000000-0005-0000-0000-0000147A0000}"/>
    <cellStyle name="Comma 19 3" xfId="31022" xr:uid="{00000000-0005-0000-0000-0000157A0000}"/>
    <cellStyle name="Comma 19 3 2" xfId="31023" xr:uid="{00000000-0005-0000-0000-0000167A0000}"/>
    <cellStyle name="Comma 19 3 2 2" xfId="31024" xr:uid="{00000000-0005-0000-0000-0000177A0000}"/>
    <cellStyle name="Comma 19 3 3" xfId="31025" xr:uid="{00000000-0005-0000-0000-0000187A0000}"/>
    <cellStyle name="Comma 19 3 3 2" xfId="31026" xr:uid="{00000000-0005-0000-0000-0000197A0000}"/>
    <cellStyle name="Comma 19 3 3 2 2" xfId="31027" xr:uid="{00000000-0005-0000-0000-00001A7A0000}"/>
    <cellStyle name="Comma 19 3 3 3" xfId="31028" xr:uid="{00000000-0005-0000-0000-00001B7A0000}"/>
    <cellStyle name="Comma 19 3 4" xfId="31029" xr:uid="{00000000-0005-0000-0000-00001C7A0000}"/>
    <cellStyle name="Comma 19 3 4 2" xfId="31030" xr:uid="{00000000-0005-0000-0000-00001D7A0000}"/>
    <cellStyle name="Comma 19 3 5" xfId="31031" xr:uid="{00000000-0005-0000-0000-00001E7A0000}"/>
    <cellStyle name="Comma 19 4" xfId="31032" xr:uid="{00000000-0005-0000-0000-00001F7A0000}"/>
    <cellStyle name="Comma 19 4 2" xfId="31033" xr:uid="{00000000-0005-0000-0000-0000207A0000}"/>
    <cellStyle name="Comma 19 5" xfId="31034" xr:uid="{00000000-0005-0000-0000-0000217A0000}"/>
    <cellStyle name="Comma 19 5 2" xfId="31035" xr:uid="{00000000-0005-0000-0000-0000227A0000}"/>
    <cellStyle name="Comma 19 6" xfId="31036" xr:uid="{00000000-0005-0000-0000-0000237A0000}"/>
    <cellStyle name="Comma 19 6 2" xfId="31037" xr:uid="{00000000-0005-0000-0000-0000247A0000}"/>
    <cellStyle name="Comma 19 7" xfId="31038" xr:uid="{00000000-0005-0000-0000-0000257A0000}"/>
    <cellStyle name="Comma 19 7 2" xfId="31039" xr:uid="{00000000-0005-0000-0000-0000267A0000}"/>
    <cellStyle name="Comma 19 8" xfId="31040" xr:uid="{00000000-0005-0000-0000-0000277A0000}"/>
    <cellStyle name="Comma 19 8 2" xfId="31041" xr:uid="{00000000-0005-0000-0000-0000287A0000}"/>
    <cellStyle name="Comma 19 9" xfId="31042" xr:uid="{00000000-0005-0000-0000-0000297A0000}"/>
    <cellStyle name="Comma 19 9 2" xfId="31043" xr:uid="{00000000-0005-0000-0000-00002A7A0000}"/>
    <cellStyle name="Comma 19 9 2 2" xfId="31044" xr:uid="{00000000-0005-0000-0000-00002B7A0000}"/>
    <cellStyle name="Comma 19 9 3" xfId="31045" xr:uid="{00000000-0005-0000-0000-00002C7A0000}"/>
    <cellStyle name="Comma 19_OATT calc" xfId="31046" xr:uid="{00000000-0005-0000-0000-00002D7A0000}"/>
    <cellStyle name="Comma 2" xfId="3" xr:uid="{00000000-0005-0000-0000-00002E7A0000}"/>
    <cellStyle name="Comma 2 10" xfId="55519" xr:uid="{00000000-0005-0000-0000-00002F7A0000}"/>
    <cellStyle name="Comma 2 10 2" xfId="55520" xr:uid="{00000000-0005-0000-0000-0000307A0000}"/>
    <cellStyle name="Comma 2 11" xfId="55521" xr:uid="{00000000-0005-0000-0000-0000317A0000}"/>
    <cellStyle name="Comma 2 2" xfId="31047" xr:uid="{00000000-0005-0000-0000-0000327A0000}"/>
    <cellStyle name="Comma 2 2 2" xfId="31048" xr:uid="{00000000-0005-0000-0000-0000337A0000}"/>
    <cellStyle name="Comma 2 2 2 2" xfId="31049" xr:uid="{00000000-0005-0000-0000-0000347A0000}"/>
    <cellStyle name="Comma 2 2 2 2 2" xfId="31050" xr:uid="{00000000-0005-0000-0000-0000357A0000}"/>
    <cellStyle name="Comma 2 2 2 2 2 2" xfId="31051" xr:uid="{00000000-0005-0000-0000-0000367A0000}"/>
    <cellStyle name="Comma 2 2 2 2 2 2 2" xfId="31052" xr:uid="{00000000-0005-0000-0000-0000377A0000}"/>
    <cellStyle name="Comma 2 2 2 2 2 3" xfId="31053" xr:uid="{00000000-0005-0000-0000-0000387A0000}"/>
    <cellStyle name="Comma 2 2 2 2 2_OATT calc" xfId="31054" xr:uid="{00000000-0005-0000-0000-0000397A0000}"/>
    <cellStyle name="Comma 2 2 2 2 3" xfId="31055" xr:uid="{00000000-0005-0000-0000-00003A7A0000}"/>
    <cellStyle name="Comma 2 2 2 2 3 2" xfId="31056" xr:uid="{00000000-0005-0000-0000-00003B7A0000}"/>
    <cellStyle name="Comma 2 2 2 2 4" xfId="31057" xr:uid="{00000000-0005-0000-0000-00003C7A0000}"/>
    <cellStyle name="Comma 2 2 2 2_OATT calc" xfId="31058" xr:uid="{00000000-0005-0000-0000-00003D7A0000}"/>
    <cellStyle name="Comma 2 2 2 3" xfId="31059" xr:uid="{00000000-0005-0000-0000-00003E7A0000}"/>
    <cellStyle name="Comma 2 2 2 3 2" xfId="31060" xr:uid="{00000000-0005-0000-0000-00003F7A0000}"/>
    <cellStyle name="Comma 2 2 2 3 2 2" xfId="31061" xr:uid="{00000000-0005-0000-0000-0000407A0000}"/>
    <cellStyle name="Comma 2 2 2 3 2 2 2" xfId="31062" xr:uid="{00000000-0005-0000-0000-0000417A0000}"/>
    <cellStyle name="Comma 2 2 2 3 2 3" xfId="31063" xr:uid="{00000000-0005-0000-0000-0000427A0000}"/>
    <cellStyle name="Comma 2 2 2 3 2_OATT calc" xfId="31064" xr:uid="{00000000-0005-0000-0000-0000437A0000}"/>
    <cellStyle name="Comma 2 2 2 3 3" xfId="31065" xr:uid="{00000000-0005-0000-0000-0000447A0000}"/>
    <cellStyle name="Comma 2 2 2 3 3 2" xfId="31066" xr:uid="{00000000-0005-0000-0000-0000457A0000}"/>
    <cellStyle name="Comma 2 2 2 3 4" xfId="31067" xr:uid="{00000000-0005-0000-0000-0000467A0000}"/>
    <cellStyle name="Comma 2 2 2 3 5" xfId="55522" xr:uid="{00000000-0005-0000-0000-0000477A0000}"/>
    <cellStyle name="Comma 2 2 2 3 6" xfId="55759" xr:uid="{00000000-0005-0000-0000-0000487A0000}"/>
    <cellStyle name="Comma 2 2 2 3 7" xfId="59112" xr:uid="{00000000-0005-0000-0000-0000497A0000}"/>
    <cellStyle name="Comma 2 2 2 3_OATT calc" xfId="31068" xr:uid="{00000000-0005-0000-0000-00004A7A0000}"/>
    <cellStyle name="Comma 2 2 2 4" xfId="31069" xr:uid="{00000000-0005-0000-0000-00004B7A0000}"/>
    <cellStyle name="Comma 2 2 2 4 2" xfId="31070" xr:uid="{00000000-0005-0000-0000-00004C7A0000}"/>
    <cellStyle name="Comma 2 2 2 4 3" xfId="55523" xr:uid="{00000000-0005-0000-0000-00004D7A0000}"/>
    <cellStyle name="Comma 2 2 2 5" xfId="31071" xr:uid="{00000000-0005-0000-0000-00004E7A0000}"/>
    <cellStyle name="Comma 2 2 2_OATT calc" xfId="31072" xr:uid="{00000000-0005-0000-0000-00004F7A0000}"/>
    <cellStyle name="Comma 2 2 3" xfId="31073" xr:uid="{00000000-0005-0000-0000-0000507A0000}"/>
    <cellStyle name="Comma 2 2 3 2" xfId="31074" xr:uid="{00000000-0005-0000-0000-0000517A0000}"/>
    <cellStyle name="Comma 2 2 3 2 2" xfId="31075" xr:uid="{00000000-0005-0000-0000-0000527A0000}"/>
    <cellStyle name="Comma 2 2 3 3" xfId="31076" xr:uid="{00000000-0005-0000-0000-0000537A0000}"/>
    <cellStyle name="Comma 2 2 3_OATT calc" xfId="31077" xr:uid="{00000000-0005-0000-0000-0000547A0000}"/>
    <cellStyle name="Comma 2 2 4" xfId="31078" xr:uid="{00000000-0005-0000-0000-0000557A0000}"/>
    <cellStyle name="Comma 2 2 4 2" xfId="31079" xr:uid="{00000000-0005-0000-0000-0000567A0000}"/>
    <cellStyle name="Comma 2 2 4 2 2" xfId="31080" xr:uid="{00000000-0005-0000-0000-0000577A0000}"/>
    <cellStyle name="Comma 2 2 4 3" xfId="31081" xr:uid="{00000000-0005-0000-0000-0000587A0000}"/>
    <cellStyle name="Comma 2 2 4_OATT calc" xfId="31082" xr:uid="{00000000-0005-0000-0000-0000597A0000}"/>
    <cellStyle name="Comma 2 2 5" xfId="31083" xr:uid="{00000000-0005-0000-0000-00005A7A0000}"/>
    <cellStyle name="Comma 2 2 5 2" xfId="31084" xr:uid="{00000000-0005-0000-0000-00005B7A0000}"/>
    <cellStyle name="Comma 2 2 6" xfId="31085" xr:uid="{00000000-0005-0000-0000-00005C7A0000}"/>
    <cellStyle name="Comma 2 2 6 2" xfId="31086" xr:uid="{00000000-0005-0000-0000-00005D7A0000}"/>
    <cellStyle name="Comma 2 2_OATT calc" xfId="31087" xr:uid="{00000000-0005-0000-0000-00005E7A0000}"/>
    <cellStyle name="Comma 2 3" xfId="31088" xr:uid="{00000000-0005-0000-0000-00005F7A0000}"/>
    <cellStyle name="Comma 2 3 2" xfId="31089" xr:uid="{00000000-0005-0000-0000-0000607A0000}"/>
    <cellStyle name="Comma 2 3 2 2" xfId="31090" xr:uid="{00000000-0005-0000-0000-0000617A0000}"/>
    <cellStyle name="Comma 2 3 2 2 2" xfId="31091" xr:uid="{00000000-0005-0000-0000-0000627A0000}"/>
    <cellStyle name="Comma 2 3 2 3" xfId="31092" xr:uid="{00000000-0005-0000-0000-0000637A0000}"/>
    <cellStyle name="Comma 2 3 2_OATT calc" xfId="31093" xr:uid="{00000000-0005-0000-0000-0000647A0000}"/>
    <cellStyle name="Comma 2 3 3" xfId="31094" xr:uid="{00000000-0005-0000-0000-0000657A0000}"/>
    <cellStyle name="Comma 2 3 3 2" xfId="31095" xr:uid="{00000000-0005-0000-0000-0000667A0000}"/>
    <cellStyle name="Comma 2 3 3 2 2" xfId="31096" xr:uid="{00000000-0005-0000-0000-0000677A0000}"/>
    <cellStyle name="Comma 2 3 3 3" xfId="31097" xr:uid="{00000000-0005-0000-0000-0000687A0000}"/>
    <cellStyle name="Comma 2 3 3_OATT calc" xfId="31098" xr:uid="{00000000-0005-0000-0000-0000697A0000}"/>
    <cellStyle name="Comma 2 3 4" xfId="31099" xr:uid="{00000000-0005-0000-0000-00006A7A0000}"/>
    <cellStyle name="Comma 2 3 4 2" xfId="31100" xr:uid="{00000000-0005-0000-0000-00006B7A0000}"/>
    <cellStyle name="Comma 2 3 4 2 2" xfId="31101" xr:uid="{00000000-0005-0000-0000-00006C7A0000}"/>
    <cellStyle name="Comma 2 3 4 2 2 2" xfId="31102" xr:uid="{00000000-0005-0000-0000-00006D7A0000}"/>
    <cellStyle name="Comma 2 3 4 2 3" xfId="31103" xr:uid="{00000000-0005-0000-0000-00006E7A0000}"/>
    <cellStyle name="Comma 2 3 4 2 3 2" xfId="31104" xr:uid="{00000000-0005-0000-0000-00006F7A0000}"/>
    <cellStyle name="Comma 2 3 4 2 4" xfId="31105" xr:uid="{00000000-0005-0000-0000-0000707A0000}"/>
    <cellStyle name="Comma 2 3 4 2 4 2" xfId="31106" xr:uid="{00000000-0005-0000-0000-0000717A0000}"/>
    <cellStyle name="Comma 2 3 4 2 5" xfId="31107" xr:uid="{00000000-0005-0000-0000-0000727A0000}"/>
    <cellStyle name="Comma 2 3 4 3" xfId="31108" xr:uid="{00000000-0005-0000-0000-0000737A0000}"/>
    <cellStyle name="Comma 2 3 4 3 2" xfId="31109" xr:uid="{00000000-0005-0000-0000-0000747A0000}"/>
    <cellStyle name="Comma 2 3 4 4" xfId="31110" xr:uid="{00000000-0005-0000-0000-0000757A0000}"/>
    <cellStyle name="Comma 2 3 4 4 2" xfId="31111" xr:uid="{00000000-0005-0000-0000-0000767A0000}"/>
    <cellStyle name="Comma 2 3 4 5" xfId="31112" xr:uid="{00000000-0005-0000-0000-0000777A0000}"/>
    <cellStyle name="Comma 2 3 4 5 2" xfId="31113" xr:uid="{00000000-0005-0000-0000-0000787A0000}"/>
    <cellStyle name="Comma 2 3 4 5 2 2" xfId="31114" xr:uid="{00000000-0005-0000-0000-0000797A0000}"/>
    <cellStyle name="Comma 2 3 4 5 3" xfId="31115" xr:uid="{00000000-0005-0000-0000-00007A7A0000}"/>
    <cellStyle name="Comma 2 3 4 5 3 2" xfId="31116" xr:uid="{00000000-0005-0000-0000-00007B7A0000}"/>
    <cellStyle name="Comma 2 3 4 5 3 2 2" xfId="31117" xr:uid="{00000000-0005-0000-0000-00007C7A0000}"/>
    <cellStyle name="Comma 2 3 4 5 3 3" xfId="31118" xr:uid="{00000000-0005-0000-0000-00007D7A0000}"/>
    <cellStyle name="Comma 2 3 4 5 4" xfId="31119" xr:uid="{00000000-0005-0000-0000-00007E7A0000}"/>
    <cellStyle name="Comma 2 3 4 5 4 2" xfId="31120" xr:uid="{00000000-0005-0000-0000-00007F7A0000}"/>
    <cellStyle name="Comma 2 3 4 5 5" xfId="31121" xr:uid="{00000000-0005-0000-0000-0000807A0000}"/>
    <cellStyle name="Comma 2 3 4 6" xfId="31122" xr:uid="{00000000-0005-0000-0000-0000817A0000}"/>
    <cellStyle name="Comma 2 3 4 6 2" xfId="31123" xr:uid="{00000000-0005-0000-0000-0000827A0000}"/>
    <cellStyle name="Comma 2 3 4 7" xfId="31124" xr:uid="{00000000-0005-0000-0000-0000837A0000}"/>
    <cellStyle name="Comma 2 3 4_OATT calc" xfId="31125" xr:uid="{00000000-0005-0000-0000-0000847A0000}"/>
    <cellStyle name="Comma 2 3 5" xfId="31126" xr:uid="{00000000-0005-0000-0000-0000857A0000}"/>
    <cellStyle name="Comma 2 3 5 2" xfId="31127" xr:uid="{00000000-0005-0000-0000-0000867A0000}"/>
    <cellStyle name="Comma 2 3 6" xfId="31128" xr:uid="{00000000-0005-0000-0000-0000877A0000}"/>
    <cellStyle name="Comma 2 3_OATT calc" xfId="31129" xr:uid="{00000000-0005-0000-0000-0000887A0000}"/>
    <cellStyle name="Comma 2 4" xfId="31130" xr:uid="{00000000-0005-0000-0000-0000897A0000}"/>
    <cellStyle name="Comma 2 4 2" xfId="31131" xr:uid="{00000000-0005-0000-0000-00008A7A0000}"/>
    <cellStyle name="Comma 2 4 2 2" xfId="31132" xr:uid="{00000000-0005-0000-0000-00008B7A0000}"/>
    <cellStyle name="Comma 2 4 2 2 2" xfId="31133" xr:uid="{00000000-0005-0000-0000-00008C7A0000}"/>
    <cellStyle name="Comma 2 4 2 3" xfId="31134" xr:uid="{00000000-0005-0000-0000-00008D7A0000}"/>
    <cellStyle name="Comma 2 4 2_OATT calc" xfId="31135" xr:uid="{00000000-0005-0000-0000-00008E7A0000}"/>
    <cellStyle name="Comma 2 4 3" xfId="31136" xr:uid="{00000000-0005-0000-0000-00008F7A0000}"/>
    <cellStyle name="Comma 2 4 3 2" xfId="31137" xr:uid="{00000000-0005-0000-0000-0000907A0000}"/>
    <cellStyle name="Comma 2 4 3 3" xfId="31138" xr:uid="{00000000-0005-0000-0000-0000917A0000}"/>
    <cellStyle name="Comma 2 4 3 4" xfId="55217" xr:uid="{00000000-0005-0000-0000-0000927A0000}"/>
    <cellStyle name="Comma 2 4 4" xfId="31139" xr:uid="{00000000-0005-0000-0000-0000937A0000}"/>
    <cellStyle name="Comma 2 4 4 2" xfId="55524" xr:uid="{00000000-0005-0000-0000-0000947A0000}"/>
    <cellStyle name="Comma 2 4_OATT calc" xfId="31140" xr:uid="{00000000-0005-0000-0000-0000957A0000}"/>
    <cellStyle name="Comma 2 5" xfId="31141" xr:uid="{00000000-0005-0000-0000-0000967A0000}"/>
    <cellStyle name="Comma 2 5 2" xfId="31142" xr:uid="{00000000-0005-0000-0000-0000977A0000}"/>
    <cellStyle name="Comma 2 5 2 2" xfId="31143" xr:uid="{00000000-0005-0000-0000-0000987A0000}"/>
    <cellStyle name="Comma 2 5 2 3" xfId="55525" xr:uid="{00000000-0005-0000-0000-0000997A0000}"/>
    <cellStyle name="Comma 2 5 3" xfId="31144" xr:uid="{00000000-0005-0000-0000-00009A7A0000}"/>
    <cellStyle name="Comma 2 5 3 2" xfId="55526" xr:uid="{00000000-0005-0000-0000-00009B7A0000}"/>
    <cellStyle name="Comma 2 5 4" xfId="55527" xr:uid="{00000000-0005-0000-0000-00009C7A0000}"/>
    <cellStyle name="Comma 2 5 5" xfId="55528" xr:uid="{00000000-0005-0000-0000-00009D7A0000}"/>
    <cellStyle name="Comma 2 5_OATT calc" xfId="31145" xr:uid="{00000000-0005-0000-0000-00009E7A0000}"/>
    <cellStyle name="Comma 2 6" xfId="31146" xr:uid="{00000000-0005-0000-0000-00009F7A0000}"/>
    <cellStyle name="Comma 2 6 2" xfId="31147" xr:uid="{00000000-0005-0000-0000-0000A07A0000}"/>
    <cellStyle name="Comma 2 6 2 2" xfId="31148" xr:uid="{00000000-0005-0000-0000-0000A17A0000}"/>
    <cellStyle name="Comma 2 6 2 3" xfId="55529" xr:uid="{00000000-0005-0000-0000-0000A27A0000}"/>
    <cellStyle name="Comma 2 6 3" xfId="31149" xr:uid="{00000000-0005-0000-0000-0000A37A0000}"/>
    <cellStyle name="Comma 2 6_OATT calc" xfId="31150" xr:uid="{00000000-0005-0000-0000-0000A47A0000}"/>
    <cellStyle name="Comma 2 7" xfId="31151" xr:uid="{00000000-0005-0000-0000-0000A57A0000}"/>
    <cellStyle name="Comma 2 7 2" xfId="31152" xr:uid="{00000000-0005-0000-0000-0000A67A0000}"/>
    <cellStyle name="Comma 2 7 3" xfId="55530" xr:uid="{00000000-0005-0000-0000-0000A77A0000}"/>
    <cellStyle name="Comma 2 8" xfId="31153" xr:uid="{00000000-0005-0000-0000-0000A87A0000}"/>
    <cellStyle name="Comma 2 8 2" xfId="31154" xr:uid="{00000000-0005-0000-0000-0000A97A0000}"/>
    <cellStyle name="Comma 2 9" xfId="31155" xr:uid="{00000000-0005-0000-0000-0000AA7A0000}"/>
    <cellStyle name="Comma 2 9 2" xfId="31156" xr:uid="{00000000-0005-0000-0000-0000AB7A0000}"/>
    <cellStyle name="Comma 2 9 2 2" xfId="55533" xr:uid="{00000000-0005-0000-0000-0000AC7A0000}"/>
    <cellStyle name="Comma 2 9 2 3" xfId="55532" xr:uid="{00000000-0005-0000-0000-0000AD7A0000}"/>
    <cellStyle name="Comma 2 9 3" xfId="55534" xr:uid="{00000000-0005-0000-0000-0000AE7A0000}"/>
    <cellStyle name="Comma 2 9 3 2" xfId="55535" xr:uid="{00000000-0005-0000-0000-0000AF7A0000}"/>
    <cellStyle name="Comma 2 9 3 3" xfId="55536" xr:uid="{00000000-0005-0000-0000-0000B07A0000}"/>
    <cellStyle name="Comma 2 9 3 3 2" xfId="55537" xr:uid="{00000000-0005-0000-0000-0000B17A0000}"/>
    <cellStyle name="Comma 2 9 4" xfId="55538" xr:uid="{00000000-0005-0000-0000-0000B27A0000}"/>
    <cellStyle name="Comma 2 9 4 2" xfId="55539" xr:uid="{00000000-0005-0000-0000-0000B37A0000}"/>
    <cellStyle name="Comma 2 9 5" xfId="55540" xr:uid="{00000000-0005-0000-0000-0000B47A0000}"/>
    <cellStyle name="Comma 2 9 5 2" xfId="55541" xr:uid="{00000000-0005-0000-0000-0000B57A0000}"/>
    <cellStyle name="Comma 2 9 6" xfId="55542" xr:uid="{00000000-0005-0000-0000-0000B67A0000}"/>
    <cellStyle name="Comma 2 9 7" xfId="55531" xr:uid="{00000000-0005-0000-0000-0000B77A0000}"/>
    <cellStyle name="Comma 2_OATT calc" xfId="31157" xr:uid="{00000000-0005-0000-0000-0000B87A0000}"/>
    <cellStyle name="Comma 20" xfId="31158" xr:uid="{00000000-0005-0000-0000-0000B97A0000}"/>
    <cellStyle name="Comma 20 10" xfId="31159" xr:uid="{00000000-0005-0000-0000-0000BA7A0000}"/>
    <cellStyle name="Comma 20 10 2" xfId="31160" xr:uid="{00000000-0005-0000-0000-0000BB7A0000}"/>
    <cellStyle name="Comma 20 11" xfId="31161" xr:uid="{00000000-0005-0000-0000-0000BC7A0000}"/>
    <cellStyle name="Comma 20 11 2" xfId="31162" xr:uid="{00000000-0005-0000-0000-0000BD7A0000}"/>
    <cellStyle name="Comma 20 12" xfId="31163" xr:uid="{00000000-0005-0000-0000-0000BE7A0000}"/>
    <cellStyle name="Comma 20 12 2" xfId="31164" xr:uid="{00000000-0005-0000-0000-0000BF7A0000}"/>
    <cellStyle name="Comma 20 13" xfId="31165" xr:uid="{00000000-0005-0000-0000-0000C07A0000}"/>
    <cellStyle name="Comma 20 13 2" xfId="31166" xr:uid="{00000000-0005-0000-0000-0000C17A0000}"/>
    <cellStyle name="Comma 20 14" xfId="31167" xr:uid="{00000000-0005-0000-0000-0000C27A0000}"/>
    <cellStyle name="Comma 20 14 2" xfId="31168" xr:uid="{00000000-0005-0000-0000-0000C37A0000}"/>
    <cellStyle name="Comma 20 15" xfId="31169" xr:uid="{00000000-0005-0000-0000-0000C47A0000}"/>
    <cellStyle name="Comma 20 2" xfId="31170" xr:uid="{00000000-0005-0000-0000-0000C57A0000}"/>
    <cellStyle name="Comma 20 2 2" xfId="31171" xr:uid="{00000000-0005-0000-0000-0000C67A0000}"/>
    <cellStyle name="Comma 20 2 2 2" xfId="31172" xr:uid="{00000000-0005-0000-0000-0000C77A0000}"/>
    <cellStyle name="Comma 20 2 3" xfId="31173" xr:uid="{00000000-0005-0000-0000-0000C87A0000}"/>
    <cellStyle name="Comma 20 2 4" xfId="55543" xr:uid="{00000000-0005-0000-0000-0000C97A0000}"/>
    <cellStyle name="Comma 20 2_OATT calc" xfId="31174" xr:uid="{00000000-0005-0000-0000-0000CA7A0000}"/>
    <cellStyle name="Comma 20 3" xfId="31175" xr:uid="{00000000-0005-0000-0000-0000CB7A0000}"/>
    <cellStyle name="Comma 20 3 2" xfId="31176" xr:uid="{00000000-0005-0000-0000-0000CC7A0000}"/>
    <cellStyle name="Comma 20 3 2 2" xfId="31177" xr:uid="{00000000-0005-0000-0000-0000CD7A0000}"/>
    <cellStyle name="Comma 20 3 3" xfId="31178" xr:uid="{00000000-0005-0000-0000-0000CE7A0000}"/>
    <cellStyle name="Comma 20 3 3 2" xfId="31179" xr:uid="{00000000-0005-0000-0000-0000CF7A0000}"/>
    <cellStyle name="Comma 20 3 3 2 2" xfId="31180" xr:uid="{00000000-0005-0000-0000-0000D07A0000}"/>
    <cellStyle name="Comma 20 3 3 3" xfId="31181" xr:uid="{00000000-0005-0000-0000-0000D17A0000}"/>
    <cellStyle name="Comma 20 3 4" xfId="31182" xr:uid="{00000000-0005-0000-0000-0000D27A0000}"/>
    <cellStyle name="Comma 20 3 4 2" xfId="31183" xr:uid="{00000000-0005-0000-0000-0000D37A0000}"/>
    <cellStyle name="Comma 20 3 5" xfId="31184" xr:uid="{00000000-0005-0000-0000-0000D47A0000}"/>
    <cellStyle name="Comma 20 4" xfId="31185" xr:uid="{00000000-0005-0000-0000-0000D57A0000}"/>
    <cellStyle name="Comma 20 4 2" xfId="31186" xr:uid="{00000000-0005-0000-0000-0000D67A0000}"/>
    <cellStyle name="Comma 20 5" xfId="31187" xr:uid="{00000000-0005-0000-0000-0000D77A0000}"/>
    <cellStyle name="Comma 20 5 2" xfId="31188" xr:uid="{00000000-0005-0000-0000-0000D87A0000}"/>
    <cellStyle name="Comma 20 6" xfId="31189" xr:uid="{00000000-0005-0000-0000-0000D97A0000}"/>
    <cellStyle name="Comma 20 6 2" xfId="31190" xr:uid="{00000000-0005-0000-0000-0000DA7A0000}"/>
    <cellStyle name="Comma 20 7" xfId="31191" xr:uid="{00000000-0005-0000-0000-0000DB7A0000}"/>
    <cellStyle name="Comma 20 7 2" xfId="31192" xr:uid="{00000000-0005-0000-0000-0000DC7A0000}"/>
    <cellStyle name="Comma 20 8" xfId="31193" xr:uid="{00000000-0005-0000-0000-0000DD7A0000}"/>
    <cellStyle name="Comma 20 8 2" xfId="31194" xr:uid="{00000000-0005-0000-0000-0000DE7A0000}"/>
    <cellStyle name="Comma 20 8 2 2" xfId="31195" xr:uid="{00000000-0005-0000-0000-0000DF7A0000}"/>
    <cellStyle name="Comma 20 8 3" xfId="31196" xr:uid="{00000000-0005-0000-0000-0000E07A0000}"/>
    <cellStyle name="Comma 20 9" xfId="31197" xr:uid="{00000000-0005-0000-0000-0000E17A0000}"/>
    <cellStyle name="Comma 20 9 2" xfId="31198" xr:uid="{00000000-0005-0000-0000-0000E27A0000}"/>
    <cellStyle name="Comma 20_OATT calc" xfId="31199" xr:uid="{00000000-0005-0000-0000-0000E37A0000}"/>
    <cellStyle name="Comma 21" xfId="31200" xr:uid="{00000000-0005-0000-0000-0000E47A0000}"/>
    <cellStyle name="Comma 21 10" xfId="31201" xr:uid="{00000000-0005-0000-0000-0000E57A0000}"/>
    <cellStyle name="Comma 21 10 2" xfId="31202" xr:uid="{00000000-0005-0000-0000-0000E67A0000}"/>
    <cellStyle name="Comma 21 11" xfId="31203" xr:uid="{00000000-0005-0000-0000-0000E77A0000}"/>
    <cellStyle name="Comma 21 11 2" xfId="31204" xr:uid="{00000000-0005-0000-0000-0000E87A0000}"/>
    <cellStyle name="Comma 21 12" xfId="31205" xr:uid="{00000000-0005-0000-0000-0000E97A0000}"/>
    <cellStyle name="Comma 21 12 2" xfId="31206" xr:uid="{00000000-0005-0000-0000-0000EA7A0000}"/>
    <cellStyle name="Comma 21 13" xfId="31207" xr:uid="{00000000-0005-0000-0000-0000EB7A0000}"/>
    <cellStyle name="Comma 21 13 2" xfId="31208" xr:uid="{00000000-0005-0000-0000-0000EC7A0000}"/>
    <cellStyle name="Comma 21 14" xfId="31209" xr:uid="{00000000-0005-0000-0000-0000ED7A0000}"/>
    <cellStyle name="Comma 21 2" xfId="31210" xr:uid="{00000000-0005-0000-0000-0000EE7A0000}"/>
    <cellStyle name="Comma 21 2 2" xfId="31211" xr:uid="{00000000-0005-0000-0000-0000EF7A0000}"/>
    <cellStyle name="Comma 21 2 2 2" xfId="31212" xr:uid="{00000000-0005-0000-0000-0000F07A0000}"/>
    <cellStyle name="Comma 21 2 3" xfId="31213" xr:uid="{00000000-0005-0000-0000-0000F17A0000}"/>
    <cellStyle name="Comma 21 2 3 2" xfId="55544" xr:uid="{00000000-0005-0000-0000-0000F27A0000}"/>
    <cellStyle name="Comma 21 2_OATT calc" xfId="31214" xr:uid="{00000000-0005-0000-0000-0000F37A0000}"/>
    <cellStyle name="Comma 21 3" xfId="31215" xr:uid="{00000000-0005-0000-0000-0000F47A0000}"/>
    <cellStyle name="Comma 21 3 2" xfId="31216" xr:uid="{00000000-0005-0000-0000-0000F57A0000}"/>
    <cellStyle name="Comma 21 3 2 2" xfId="31217" xr:uid="{00000000-0005-0000-0000-0000F67A0000}"/>
    <cellStyle name="Comma 21 3 3" xfId="31218" xr:uid="{00000000-0005-0000-0000-0000F77A0000}"/>
    <cellStyle name="Comma 21 3 3 2" xfId="31219" xr:uid="{00000000-0005-0000-0000-0000F87A0000}"/>
    <cellStyle name="Comma 21 3 3 2 2" xfId="31220" xr:uid="{00000000-0005-0000-0000-0000F97A0000}"/>
    <cellStyle name="Comma 21 3 3 3" xfId="31221" xr:uid="{00000000-0005-0000-0000-0000FA7A0000}"/>
    <cellStyle name="Comma 21 3 4" xfId="31222" xr:uid="{00000000-0005-0000-0000-0000FB7A0000}"/>
    <cellStyle name="Comma 21 3 4 2" xfId="31223" xr:uid="{00000000-0005-0000-0000-0000FC7A0000}"/>
    <cellStyle name="Comma 21 3 5" xfId="31224" xr:uid="{00000000-0005-0000-0000-0000FD7A0000}"/>
    <cellStyle name="Comma 21 4" xfId="31225" xr:uid="{00000000-0005-0000-0000-0000FE7A0000}"/>
    <cellStyle name="Comma 21 4 2" xfId="31226" xr:uid="{00000000-0005-0000-0000-0000FF7A0000}"/>
    <cellStyle name="Comma 21 5" xfId="31227" xr:uid="{00000000-0005-0000-0000-0000007B0000}"/>
    <cellStyle name="Comma 21 5 2" xfId="31228" xr:uid="{00000000-0005-0000-0000-0000017B0000}"/>
    <cellStyle name="Comma 21 6" xfId="31229" xr:uid="{00000000-0005-0000-0000-0000027B0000}"/>
    <cellStyle name="Comma 21 6 2" xfId="31230" xr:uid="{00000000-0005-0000-0000-0000037B0000}"/>
    <cellStyle name="Comma 21 7" xfId="31231" xr:uid="{00000000-0005-0000-0000-0000047B0000}"/>
    <cellStyle name="Comma 21 7 2" xfId="31232" xr:uid="{00000000-0005-0000-0000-0000057B0000}"/>
    <cellStyle name="Comma 21 7 2 2" xfId="31233" xr:uid="{00000000-0005-0000-0000-0000067B0000}"/>
    <cellStyle name="Comma 21 7 3" xfId="31234" xr:uid="{00000000-0005-0000-0000-0000077B0000}"/>
    <cellStyle name="Comma 21 8" xfId="31235" xr:uid="{00000000-0005-0000-0000-0000087B0000}"/>
    <cellStyle name="Comma 21 8 2" xfId="31236" xr:uid="{00000000-0005-0000-0000-0000097B0000}"/>
    <cellStyle name="Comma 21 9" xfId="31237" xr:uid="{00000000-0005-0000-0000-00000A7B0000}"/>
    <cellStyle name="Comma 21 9 2" xfId="31238" xr:uid="{00000000-0005-0000-0000-00000B7B0000}"/>
    <cellStyle name="Comma 21_OATT calc" xfId="31239" xr:uid="{00000000-0005-0000-0000-00000C7B0000}"/>
    <cellStyle name="Comma 22" xfId="31240" xr:uid="{00000000-0005-0000-0000-00000D7B0000}"/>
    <cellStyle name="Comma 22 10" xfId="31241" xr:uid="{00000000-0005-0000-0000-00000E7B0000}"/>
    <cellStyle name="Comma 22 10 2" xfId="31242" xr:uid="{00000000-0005-0000-0000-00000F7B0000}"/>
    <cellStyle name="Comma 22 11" xfId="31243" xr:uid="{00000000-0005-0000-0000-0000107B0000}"/>
    <cellStyle name="Comma 22 11 2" xfId="31244" xr:uid="{00000000-0005-0000-0000-0000117B0000}"/>
    <cellStyle name="Comma 22 12" xfId="31245" xr:uid="{00000000-0005-0000-0000-0000127B0000}"/>
    <cellStyle name="Comma 22 12 2" xfId="31246" xr:uid="{00000000-0005-0000-0000-0000137B0000}"/>
    <cellStyle name="Comma 22 13" xfId="31247" xr:uid="{00000000-0005-0000-0000-0000147B0000}"/>
    <cellStyle name="Comma 22 13 2" xfId="31248" xr:uid="{00000000-0005-0000-0000-0000157B0000}"/>
    <cellStyle name="Comma 22 14" xfId="31249" xr:uid="{00000000-0005-0000-0000-0000167B0000}"/>
    <cellStyle name="Comma 22 2" xfId="31250" xr:uid="{00000000-0005-0000-0000-0000177B0000}"/>
    <cellStyle name="Comma 22 2 2" xfId="31251" xr:uid="{00000000-0005-0000-0000-0000187B0000}"/>
    <cellStyle name="Comma 22 2 3" xfId="55545" xr:uid="{00000000-0005-0000-0000-0000197B0000}"/>
    <cellStyle name="Comma 22 2 4" xfId="55546" xr:uid="{00000000-0005-0000-0000-00001A7B0000}"/>
    <cellStyle name="Comma 22 2 5" xfId="55547" xr:uid="{00000000-0005-0000-0000-00001B7B0000}"/>
    <cellStyle name="Comma 22 3" xfId="31252" xr:uid="{00000000-0005-0000-0000-00001C7B0000}"/>
    <cellStyle name="Comma 22 3 2" xfId="31253" xr:uid="{00000000-0005-0000-0000-00001D7B0000}"/>
    <cellStyle name="Comma 22 3 2 2" xfId="31254" xr:uid="{00000000-0005-0000-0000-00001E7B0000}"/>
    <cellStyle name="Comma 22 3 3" xfId="31255" xr:uid="{00000000-0005-0000-0000-00001F7B0000}"/>
    <cellStyle name="Comma 22 3 3 2" xfId="31256" xr:uid="{00000000-0005-0000-0000-0000207B0000}"/>
    <cellStyle name="Comma 22 3 3 2 2" xfId="31257" xr:uid="{00000000-0005-0000-0000-0000217B0000}"/>
    <cellStyle name="Comma 22 3 3 3" xfId="31258" xr:uid="{00000000-0005-0000-0000-0000227B0000}"/>
    <cellStyle name="Comma 22 3 4" xfId="31259" xr:uid="{00000000-0005-0000-0000-0000237B0000}"/>
    <cellStyle name="Comma 22 3 4 2" xfId="31260" xr:uid="{00000000-0005-0000-0000-0000247B0000}"/>
    <cellStyle name="Comma 22 3 5" xfId="31261" xr:uid="{00000000-0005-0000-0000-0000257B0000}"/>
    <cellStyle name="Comma 22 4" xfId="31262" xr:uid="{00000000-0005-0000-0000-0000267B0000}"/>
    <cellStyle name="Comma 22 4 2" xfId="31263" xr:uid="{00000000-0005-0000-0000-0000277B0000}"/>
    <cellStyle name="Comma 22 4 3" xfId="55548" xr:uid="{00000000-0005-0000-0000-0000287B0000}"/>
    <cellStyle name="Comma 22 5" xfId="31264" xr:uid="{00000000-0005-0000-0000-0000297B0000}"/>
    <cellStyle name="Comma 22 5 2" xfId="31265" xr:uid="{00000000-0005-0000-0000-00002A7B0000}"/>
    <cellStyle name="Comma 22 6" xfId="31266" xr:uid="{00000000-0005-0000-0000-00002B7B0000}"/>
    <cellStyle name="Comma 22 6 2" xfId="31267" xr:uid="{00000000-0005-0000-0000-00002C7B0000}"/>
    <cellStyle name="Comma 22 7" xfId="31268" xr:uid="{00000000-0005-0000-0000-00002D7B0000}"/>
    <cellStyle name="Comma 22 7 2" xfId="31269" xr:uid="{00000000-0005-0000-0000-00002E7B0000}"/>
    <cellStyle name="Comma 22 7 2 2" xfId="31270" xr:uid="{00000000-0005-0000-0000-00002F7B0000}"/>
    <cellStyle name="Comma 22 7 3" xfId="31271" xr:uid="{00000000-0005-0000-0000-0000307B0000}"/>
    <cellStyle name="Comma 22 8" xfId="31272" xr:uid="{00000000-0005-0000-0000-0000317B0000}"/>
    <cellStyle name="Comma 22 8 2" xfId="31273" xr:uid="{00000000-0005-0000-0000-0000327B0000}"/>
    <cellStyle name="Comma 22 9" xfId="31274" xr:uid="{00000000-0005-0000-0000-0000337B0000}"/>
    <cellStyle name="Comma 22 9 2" xfId="31275" xr:uid="{00000000-0005-0000-0000-0000347B0000}"/>
    <cellStyle name="Comma 22_OATT calc" xfId="31276" xr:uid="{00000000-0005-0000-0000-0000357B0000}"/>
    <cellStyle name="Comma 23" xfId="31277" xr:uid="{00000000-0005-0000-0000-0000367B0000}"/>
    <cellStyle name="Comma 23 10" xfId="31278" xr:uid="{00000000-0005-0000-0000-0000377B0000}"/>
    <cellStyle name="Comma 23 10 2" xfId="31279" xr:uid="{00000000-0005-0000-0000-0000387B0000}"/>
    <cellStyle name="Comma 23 11" xfId="31280" xr:uid="{00000000-0005-0000-0000-0000397B0000}"/>
    <cellStyle name="Comma 23 11 2" xfId="31281" xr:uid="{00000000-0005-0000-0000-00003A7B0000}"/>
    <cellStyle name="Comma 23 12" xfId="31282" xr:uid="{00000000-0005-0000-0000-00003B7B0000}"/>
    <cellStyle name="Comma 23 12 2" xfId="31283" xr:uid="{00000000-0005-0000-0000-00003C7B0000}"/>
    <cellStyle name="Comma 23 13" xfId="31284" xr:uid="{00000000-0005-0000-0000-00003D7B0000}"/>
    <cellStyle name="Comma 23 2" xfId="31285" xr:uid="{00000000-0005-0000-0000-00003E7B0000}"/>
    <cellStyle name="Comma 23 2 2" xfId="31286" xr:uid="{00000000-0005-0000-0000-00003F7B0000}"/>
    <cellStyle name="Comma 23 2 3" xfId="55549" xr:uid="{00000000-0005-0000-0000-0000407B0000}"/>
    <cellStyle name="Comma 23 3" xfId="31287" xr:uid="{00000000-0005-0000-0000-0000417B0000}"/>
    <cellStyle name="Comma 23 3 2" xfId="31288" xr:uid="{00000000-0005-0000-0000-0000427B0000}"/>
    <cellStyle name="Comma 23 3 2 2" xfId="31289" xr:uid="{00000000-0005-0000-0000-0000437B0000}"/>
    <cellStyle name="Comma 23 3 3" xfId="31290" xr:uid="{00000000-0005-0000-0000-0000447B0000}"/>
    <cellStyle name="Comma 23 3 3 2" xfId="31291" xr:uid="{00000000-0005-0000-0000-0000457B0000}"/>
    <cellStyle name="Comma 23 3 3 2 2" xfId="31292" xr:uid="{00000000-0005-0000-0000-0000467B0000}"/>
    <cellStyle name="Comma 23 3 3 3" xfId="31293" xr:uid="{00000000-0005-0000-0000-0000477B0000}"/>
    <cellStyle name="Comma 23 3 4" xfId="31294" xr:uid="{00000000-0005-0000-0000-0000487B0000}"/>
    <cellStyle name="Comma 23 3 4 2" xfId="31295" xr:uid="{00000000-0005-0000-0000-0000497B0000}"/>
    <cellStyle name="Comma 23 3 5" xfId="31296" xr:uid="{00000000-0005-0000-0000-00004A7B0000}"/>
    <cellStyle name="Comma 23 4" xfId="31297" xr:uid="{00000000-0005-0000-0000-00004B7B0000}"/>
    <cellStyle name="Comma 23 4 2" xfId="31298" xr:uid="{00000000-0005-0000-0000-00004C7B0000}"/>
    <cellStyle name="Comma 23 5" xfId="31299" xr:uid="{00000000-0005-0000-0000-00004D7B0000}"/>
    <cellStyle name="Comma 23 5 2" xfId="31300" xr:uid="{00000000-0005-0000-0000-00004E7B0000}"/>
    <cellStyle name="Comma 23 6" xfId="31301" xr:uid="{00000000-0005-0000-0000-00004F7B0000}"/>
    <cellStyle name="Comma 23 6 2" xfId="31302" xr:uid="{00000000-0005-0000-0000-0000507B0000}"/>
    <cellStyle name="Comma 23 6 2 2" xfId="31303" xr:uid="{00000000-0005-0000-0000-0000517B0000}"/>
    <cellStyle name="Comma 23 6 3" xfId="31304" xr:uid="{00000000-0005-0000-0000-0000527B0000}"/>
    <cellStyle name="Comma 23 7" xfId="31305" xr:uid="{00000000-0005-0000-0000-0000537B0000}"/>
    <cellStyle name="Comma 23 7 2" xfId="31306" xr:uid="{00000000-0005-0000-0000-0000547B0000}"/>
    <cellStyle name="Comma 23 8" xfId="31307" xr:uid="{00000000-0005-0000-0000-0000557B0000}"/>
    <cellStyle name="Comma 23 8 2" xfId="31308" xr:uid="{00000000-0005-0000-0000-0000567B0000}"/>
    <cellStyle name="Comma 23 9" xfId="31309" xr:uid="{00000000-0005-0000-0000-0000577B0000}"/>
    <cellStyle name="Comma 23 9 2" xfId="31310" xr:uid="{00000000-0005-0000-0000-0000587B0000}"/>
    <cellStyle name="Comma 23_OATT calc" xfId="31311" xr:uid="{00000000-0005-0000-0000-0000597B0000}"/>
    <cellStyle name="Comma 24" xfId="31312" xr:uid="{00000000-0005-0000-0000-00005A7B0000}"/>
    <cellStyle name="Comma 24 10" xfId="31313" xr:uid="{00000000-0005-0000-0000-00005B7B0000}"/>
    <cellStyle name="Comma 24 10 2" xfId="31314" xr:uid="{00000000-0005-0000-0000-00005C7B0000}"/>
    <cellStyle name="Comma 24 11" xfId="31315" xr:uid="{00000000-0005-0000-0000-00005D7B0000}"/>
    <cellStyle name="Comma 24 11 2" xfId="31316" xr:uid="{00000000-0005-0000-0000-00005E7B0000}"/>
    <cellStyle name="Comma 24 12" xfId="31317" xr:uid="{00000000-0005-0000-0000-00005F7B0000}"/>
    <cellStyle name="Comma 24 2" xfId="31318" xr:uid="{00000000-0005-0000-0000-0000607B0000}"/>
    <cellStyle name="Comma 24 2 2" xfId="31319" xr:uid="{00000000-0005-0000-0000-0000617B0000}"/>
    <cellStyle name="Comma 24 2 3" xfId="55550" xr:uid="{00000000-0005-0000-0000-0000627B0000}"/>
    <cellStyle name="Comma 24 3" xfId="31320" xr:uid="{00000000-0005-0000-0000-0000637B0000}"/>
    <cellStyle name="Comma 24 3 2" xfId="31321" xr:uid="{00000000-0005-0000-0000-0000647B0000}"/>
    <cellStyle name="Comma 24 3 2 2" xfId="31322" xr:uid="{00000000-0005-0000-0000-0000657B0000}"/>
    <cellStyle name="Comma 24 3 3" xfId="31323" xr:uid="{00000000-0005-0000-0000-0000667B0000}"/>
    <cellStyle name="Comma 24 3 3 2" xfId="31324" xr:uid="{00000000-0005-0000-0000-0000677B0000}"/>
    <cellStyle name="Comma 24 3 3 2 2" xfId="31325" xr:uid="{00000000-0005-0000-0000-0000687B0000}"/>
    <cellStyle name="Comma 24 3 3 3" xfId="31326" xr:uid="{00000000-0005-0000-0000-0000697B0000}"/>
    <cellStyle name="Comma 24 3 4" xfId="31327" xr:uid="{00000000-0005-0000-0000-00006A7B0000}"/>
    <cellStyle name="Comma 24 3 4 2" xfId="31328" xr:uid="{00000000-0005-0000-0000-00006B7B0000}"/>
    <cellStyle name="Comma 24 3 5" xfId="31329" xr:uid="{00000000-0005-0000-0000-00006C7B0000}"/>
    <cellStyle name="Comma 24 4" xfId="31330" xr:uid="{00000000-0005-0000-0000-00006D7B0000}"/>
    <cellStyle name="Comma 24 4 2" xfId="31331" xr:uid="{00000000-0005-0000-0000-00006E7B0000}"/>
    <cellStyle name="Comma 24 5" xfId="31332" xr:uid="{00000000-0005-0000-0000-00006F7B0000}"/>
    <cellStyle name="Comma 24 5 2" xfId="31333" xr:uid="{00000000-0005-0000-0000-0000707B0000}"/>
    <cellStyle name="Comma 24 5 2 2" xfId="31334" xr:uid="{00000000-0005-0000-0000-0000717B0000}"/>
    <cellStyle name="Comma 24 5 3" xfId="31335" xr:uid="{00000000-0005-0000-0000-0000727B0000}"/>
    <cellStyle name="Comma 24 6" xfId="31336" xr:uid="{00000000-0005-0000-0000-0000737B0000}"/>
    <cellStyle name="Comma 24 6 2" xfId="31337" xr:uid="{00000000-0005-0000-0000-0000747B0000}"/>
    <cellStyle name="Comma 24 7" xfId="31338" xr:uid="{00000000-0005-0000-0000-0000757B0000}"/>
    <cellStyle name="Comma 24 7 2" xfId="31339" xr:uid="{00000000-0005-0000-0000-0000767B0000}"/>
    <cellStyle name="Comma 24 8" xfId="31340" xr:uid="{00000000-0005-0000-0000-0000777B0000}"/>
    <cellStyle name="Comma 24 8 2" xfId="31341" xr:uid="{00000000-0005-0000-0000-0000787B0000}"/>
    <cellStyle name="Comma 24 9" xfId="31342" xr:uid="{00000000-0005-0000-0000-0000797B0000}"/>
    <cellStyle name="Comma 24 9 2" xfId="31343" xr:uid="{00000000-0005-0000-0000-00007A7B0000}"/>
    <cellStyle name="Comma 24_OATT calc" xfId="31344" xr:uid="{00000000-0005-0000-0000-00007B7B0000}"/>
    <cellStyle name="Comma 25" xfId="31345" xr:uid="{00000000-0005-0000-0000-00007C7B0000}"/>
    <cellStyle name="Comma 25 10" xfId="31346" xr:uid="{00000000-0005-0000-0000-00007D7B0000}"/>
    <cellStyle name="Comma 25 10 2" xfId="31347" xr:uid="{00000000-0005-0000-0000-00007E7B0000}"/>
    <cellStyle name="Comma 25 11" xfId="31348" xr:uid="{00000000-0005-0000-0000-00007F7B0000}"/>
    <cellStyle name="Comma 25 2" xfId="31349" xr:uid="{00000000-0005-0000-0000-0000807B0000}"/>
    <cellStyle name="Comma 25 2 2" xfId="31350" xr:uid="{00000000-0005-0000-0000-0000817B0000}"/>
    <cellStyle name="Comma 25 2 3" xfId="55551" xr:uid="{00000000-0005-0000-0000-0000827B0000}"/>
    <cellStyle name="Comma 25 3" xfId="31351" xr:uid="{00000000-0005-0000-0000-0000837B0000}"/>
    <cellStyle name="Comma 25 3 2" xfId="31352" xr:uid="{00000000-0005-0000-0000-0000847B0000}"/>
    <cellStyle name="Comma 25 3 2 2" xfId="31353" xr:uid="{00000000-0005-0000-0000-0000857B0000}"/>
    <cellStyle name="Comma 25 3 3" xfId="31354" xr:uid="{00000000-0005-0000-0000-0000867B0000}"/>
    <cellStyle name="Comma 25 3 3 2" xfId="31355" xr:uid="{00000000-0005-0000-0000-0000877B0000}"/>
    <cellStyle name="Comma 25 3 3 2 2" xfId="31356" xr:uid="{00000000-0005-0000-0000-0000887B0000}"/>
    <cellStyle name="Comma 25 3 3 3" xfId="31357" xr:uid="{00000000-0005-0000-0000-0000897B0000}"/>
    <cellStyle name="Comma 25 3 4" xfId="31358" xr:uid="{00000000-0005-0000-0000-00008A7B0000}"/>
    <cellStyle name="Comma 25 3 4 2" xfId="31359" xr:uid="{00000000-0005-0000-0000-00008B7B0000}"/>
    <cellStyle name="Comma 25 3 5" xfId="31360" xr:uid="{00000000-0005-0000-0000-00008C7B0000}"/>
    <cellStyle name="Comma 25 4" xfId="31361" xr:uid="{00000000-0005-0000-0000-00008D7B0000}"/>
    <cellStyle name="Comma 25 4 2" xfId="31362" xr:uid="{00000000-0005-0000-0000-00008E7B0000}"/>
    <cellStyle name="Comma 25 5" xfId="31363" xr:uid="{00000000-0005-0000-0000-00008F7B0000}"/>
    <cellStyle name="Comma 25 5 2" xfId="31364" xr:uid="{00000000-0005-0000-0000-0000907B0000}"/>
    <cellStyle name="Comma 25 6" xfId="31365" xr:uid="{00000000-0005-0000-0000-0000917B0000}"/>
    <cellStyle name="Comma 25 6 2" xfId="31366" xr:uid="{00000000-0005-0000-0000-0000927B0000}"/>
    <cellStyle name="Comma 25 7" xfId="31367" xr:uid="{00000000-0005-0000-0000-0000937B0000}"/>
    <cellStyle name="Comma 25 7 2" xfId="31368" xr:uid="{00000000-0005-0000-0000-0000947B0000}"/>
    <cellStyle name="Comma 25 8" xfId="31369" xr:uid="{00000000-0005-0000-0000-0000957B0000}"/>
    <cellStyle name="Comma 25 8 2" xfId="31370" xr:uid="{00000000-0005-0000-0000-0000967B0000}"/>
    <cellStyle name="Comma 25 9" xfId="31371" xr:uid="{00000000-0005-0000-0000-0000977B0000}"/>
    <cellStyle name="Comma 25 9 2" xfId="31372" xr:uid="{00000000-0005-0000-0000-0000987B0000}"/>
    <cellStyle name="Comma 25_OATT calc" xfId="31373" xr:uid="{00000000-0005-0000-0000-0000997B0000}"/>
    <cellStyle name="Comma 26" xfId="31374" xr:uid="{00000000-0005-0000-0000-00009A7B0000}"/>
    <cellStyle name="Comma 26 2" xfId="31375" xr:uid="{00000000-0005-0000-0000-00009B7B0000}"/>
    <cellStyle name="Comma 26 2 2" xfId="31376" xr:uid="{00000000-0005-0000-0000-00009C7B0000}"/>
    <cellStyle name="Comma 26 3" xfId="31377" xr:uid="{00000000-0005-0000-0000-00009D7B0000}"/>
    <cellStyle name="Comma 26 3 2" xfId="31378" xr:uid="{00000000-0005-0000-0000-00009E7B0000}"/>
    <cellStyle name="Comma 26 3 2 2" xfId="31379" xr:uid="{00000000-0005-0000-0000-00009F7B0000}"/>
    <cellStyle name="Comma 26 3 3" xfId="31380" xr:uid="{00000000-0005-0000-0000-0000A07B0000}"/>
    <cellStyle name="Comma 26 3 3 2" xfId="31381" xr:uid="{00000000-0005-0000-0000-0000A17B0000}"/>
    <cellStyle name="Comma 26 3 3 2 2" xfId="31382" xr:uid="{00000000-0005-0000-0000-0000A27B0000}"/>
    <cellStyle name="Comma 26 3 3 3" xfId="31383" xr:uid="{00000000-0005-0000-0000-0000A37B0000}"/>
    <cellStyle name="Comma 26 3 4" xfId="31384" xr:uid="{00000000-0005-0000-0000-0000A47B0000}"/>
    <cellStyle name="Comma 26 3 4 2" xfId="31385" xr:uid="{00000000-0005-0000-0000-0000A57B0000}"/>
    <cellStyle name="Comma 26 3 5" xfId="31386" xr:uid="{00000000-0005-0000-0000-0000A67B0000}"/>
    <cellStyle name="Comma 26 4" xfId="31387" xr:uid="{00000000-0005-0000-0000-0000A77B0000}"/>
    <cellStyle name="Comma 26 4 2" xfId="31388" xr:uid="{00000000-0005-0000-0000-0000A87B0000}"/>
    <cellStyle name="Comma 26 5" xfId="31389" xr:uid="{00000000-0005-0000-0000-0000A97B0000}"/>
    <cellStyle name="Comma 26 5 2" xfId="31390" xr:uid="{00000000-0005-0000-0000-0000AA7B0000}"/>
    <cellStyle name="Comma 26 6" xfId="31391" xr:uid="{00000000-0005-0000-0000-0000AB7B0000}"/>
    <cellStyle name="Comma 26 6 2" xfId="31392" xr:uid="{00000000-0005-0000-0000-0000AC7B0000}"/>
    <cellStyle name="Comma 26 7" xfId="31393" xr:uid="{00000000-0005-0000-0000-0000AD7B0000}"/>
    <cellStyle name="Comma 26 7 2" xfId="31394" xr:uid="{00000000-0005-0000-0000-0000AE7B0000}"/>
    <cellStyle name="Comma 26 8" xfId="31395" xr:uid="{00000000-0005-0000-0000-0000AF7B0000}"/>
    <cellStyle name="Comma 26 8 2" xfId="31396" xr:uid="{00000000-0005-0000-0000-0000B07B0000}"/>
    <cellStyle name="Comma 26 9" xfId="31397" xr:uid="{00000000-0005-0000-0000-0000B17B0000}"/>
    <cellStyle name="Comma 26_OATT calc" xfId="31398" xr:uid="{00000000-0005-0000-0000-0000B27B0000}"/>
    <cellStyle name="Comma 27" xfId="31399" xr:uid="{00000000-0005-0000-0000-0000B37B0000}"/>
    <cellStyle name="Comma 27 2" xfId="31400" xr:uid="{00000000-0005-0000-0000-0000B47B0000}"/>
    <cellStyle name="Comma 27 2 2" xfId="31401" xr:uid="{00000000-0005-0000-0000-0000B57B0000}"/>
    <cellStyle name="Comma 27 3" xfId="31402" xr:uid="{00000000-0005-0000-0000-0000B67B0000}"/>
    <cellStyle name="Comma 27 3 2" xfId="31403" xr:uid="{00000000-0005-0000-0000-0000B77B0000}"/>
    <cellStyle name="Comma 27 3 2 2" xfId="31404" xr:uid="{00000000-0005-0000-0000-0000B87B0000}"/>
    <cellStyle name="Comma 27 3 3" xfId="31405" xr:uid="{00000000-0005-0000-0000-0000B97B0000}"/>
    <cellStyle name="Comma 27 3 3 2" xfId="31406" xr:uid="{00000000-0005-0000-0000-0000BA7B0000}"/>
    <cellStyle name="Comma 27 3 3 2 2" xfId="31407" xr:uid="{00000000-0005-0000-0000-0000BB7B0000}"/>
    <cellStyle name="Comma 27 3 3 3" xfId="31408" xr:uid="{00000000-0005-0000-0000-0000BC7B0000}"/>
    <cellStyle name="Comma 27 3 4" xfId="31409" xr:uid="{00000000-0005-0000-0000-0000BD7B0000}"/>
    <cellStyle name="Comma 27 3 4 2" xfId="31410" xr:uid="{00000000-0005-0000-0000-0000BE7B0000}"/>
    <cellStyle name="Comma 27 3 5" xfId="31411" xr:uid="{00000000-0005-0000-0000-0000BF7B0000}"/>
    <cellStyle name="Comma 27 4" xfId="31412" xr:uid="{00000000-0005-0000-0000-0000C07B0000}"/>
    <cellStyle name="Comma 27 4 2" xfId="31413" xr:uid="{00000000-0005-0000-0000-0000C17B0000}"/>
    <cellStyle name="Comma 27 5" xfId="31414" xr:uid="{00000000-0005-0000-0000-0000C27B0000}"/>
    <cellStyle name="Comma 27 5 2" xfId="31415" xr:uid="{00000000-0005-0000-0000-0000C37B0000}"/>
    <cellStyle name="Comma 27 6" xfId="31416" xr:uid="{00000000-0005-0000-0000-0000C47B0000}"/>
    <cellStyle name="Comma 27 6 2" xfId="31417" xr:uid="{00000000-0005-0000-0000-0000C57B0000}"/>
    <cellStyle name="Comma 27 7" xfId="31418" xr:uid="{00000000-0005-0000-0000-0000C67B0000}"/>
    <cellStyle name="Comma 27_OATT calc" xfId="31419" xr:uid="{00000000-0005-0000-0000-0000C77B0000}"/>
    <cellStyle name="Comma 28" xfId="31420" xr:uid="{00000000-0005-0000-0000-0000C87B0000}"/>
    <cellStyle name="Comma 28 2" xfId="31421" xr:uid="{00000000-0005-0000-0000-0000C97B0000}"/>
    <cellStyle name="Comma 28 2 2" xfId="31422" xr:uid="{00000000-0005-0000-0000-0000CA7B0000}"/>
    <cellStyle name="Comma 28 3" xfId="31423" xr:uid="{00000000-0005-0000-0000-0000CB7B0000}"/>
    <cellStyle name="Comma 28 3 2" xfId="31424" xr:uid="{00000000-0005-0000-0000-0000CC7B0000}"/>
    <cellStyle name="Comma 28 3 2 2" xfId="31425" xr:uid="{00000000-0005-0000-0000-0000CD7B0000}"/>
    <cellStyle name="Comma 28 3 3" xfId="31426" xr:uid="{00000000-0005-0000-0000-0000CE7B0000}"/>
    <cellStyle name="Comma 28 4" xfId="31427" xr:uid="{00000000-0005-0000-0000-0000CF7B0000}"/>
    <cellStyle name="Comma 28_OATT calc" xfId="31428" xr:uid="{00000000-0005-0000-0000-0000D07B0000}"/>
    <cellStyle name="Comma 29" xfId="31429" xr:uid="{00000000-0005-0000-0000-0000D17B0000}"/>
    <cellStyle name="Comma 29 2" xfId="31430" xr:uid="{00000000-0005-0000-0000-0000D27B0000}"/>
    <cellStyle name="Comma 29 2 2" xfId="31431" xr:uid="{00000000-0005-0000-0000-0000D37B0000}"/>
    <cellStyle name="Comma 29 2 2 2" xfId="31432" xr:uid="{00000000-0005-0000-0000-0000D47B0000}"/>
    <cellStyle name="Comma 29 2 2 3" xfId="31433" xr:uid="{00000000-0005-0000-0000-0000D57B0000}"/>
    <cellStyle name="Comma 29 2 2 4" xfId="55218" xr:uid="{00000000-0005-0000-0000-0000D67B0000}"/>
    <cellStyle name="Comma 29 2 3" xfId="31434" xr:uid="{00000000-0005-0000-0000-0000D77B0000}"/>
    <cellStyle name="Comma 29 2 3 2" xfId="31435" xr:uid="{00000000-0005-0000-0000-0000D87B0000}"/>
    <cellStyle name="Comma 29 2 3 3" xfId="31436" xr:uid="{00000000-0005-0000-0000-0000D97B0000}"/>
    <cellStyle name="Comma 29 2 3 4" xfId="55219" xr:uid="{00000000-0005-0000-0000-0000DA7B0000}"/>
    <cellStyle name="Comma 29 2 4" xfId="31437" xr:uid="{00000000-0005-0000-0000-0000DB7B0000}"/>
    <cellStyle name="Comma 29 3" xfId="31438" xr:uid="{00000000-0005-0000-0000-0000DC7B0000}"/>
    <cellStyle name="Comma 29 3 2" xfId="31439" xr:uid="{00000000-0005-0000-0000-0000DD7B0000}"/>
    <cellStyle name="Comma 29 3 2 2" xfId="31440" xr:uid="{00000000-0005-0000-0000-0000DE7B0000}"/>
    <cellStyle name="Comma 29 3 2 3" xfId="31441" xr:uid="{00000000-0005-0000-0000-0000DF7B0000}"/>
    <cellStyle name="Comma 29 3 2 4" xfId="55220" xr:uid="{00000000-0005-0000-0000-0000E07B0000}"/>
    <cellStyle name="Comma 29 3 3" xfId="31442" xr:uid="{00000000-0005-0000-0000-0000E17B0000}"/>
    <cellStyle name="Comma 29 3 3 2" xfId="31443" xr:uid="{00000000-0005-0000-0000-0000E27B0000}"/>
    <cellStyle name="Comma 29 3 3 3" xfId="55221" xr:uid="{00000000-0005-0000-0000-0000E37B0000}"/>
    <cellStyle name="Comma 29 3 4" xfId="31444" xr:uid="{00000000-0005-0000-0000-0000E47B0000}"/>
    <cellStyle name="Comma 29 3 4 2" xfId="31445" xr:uid="{00000000-0005-0000-0000-0000E57B0000}"/>
    <cellStyle name="Comma 29 3 5" xfId="31446" xr:uid="{00000000-0005-0000-0000-0000E67B0000}"/>
    <cellStyle name="Comma 29 4" xfId="31447" xr:uid="{00000000-0005-0000-0000-0000E77B0000}"/>
    <cellStyle name="Comma 29 4 2" xfId="31448" xr:uid="{00000000-0005-0000-0000-0000E87B0000}"/>
    <cellStyle name="Comma 29 4 3" xfId="31449" xr:uid="{00000000-0005-0000-0000-0000E97B0000}"/>
    <cellStyle name="Comma 29 4 4" xfId="55222" xr:uid="{00000000-0005-0000-0000-0000EA7B0000}"/>
    <cellStyle name="Comma 29 5" xfId="31450" xr:uid="{00000000-0005-0000-0000-0000EB7B0000}"/>
    <cellStyle name="Comma 29 5 2" xfId="31451" xr:uid="{00000000-0005-0000-0000-0000EC7B0000}"/>
    <cellStyle name="Comma 29 5 3" xfId="31452" xr:uid="{00000000-0005-0000-0000-0000ED7B0000}"/>
    <cellStyle name="Comma 29 5 4" xfId="55223" xr:uid="{00000000-0005-0000-0000-0000EE7B0000}"/>
    <cellStyle name="Comma 29 6" xfId="31453" xr:uid="{00000000-0005-0000-0000-0000EF7B0000}"/>
    <cellStyle name="Comma 29_OATT calc" xfId="31454" xr:uid="{00000000-0005-0000-0000-0000F07B0000}"/>
    <cellStyle name="Comma 3" xfId="12" xr:uid="{00000000-0005-0000-0000-0000F17B0000}"/>
    <cellStyle name="Comma 3 2" xfId="31455" xr:uid="{00000000-0005-0000-0000-0000F27B0000}"/>
    <cellStyle name="Comma 3 2 2" xfId="31456" xr:uid="{00000000-0005-0000-0000-0000F37B0000}"/>
    <cellStyle name="Comma 3 2 2 2" xfId="31457" xr:uid="{00000000-0005-0000-0000-0000F47B0000}"/>
    <cellStyle name="Comma 3 2 2 2 2" xfId="31458" xr:uid="{00000000-0005-0000-0000-0000F57B0000}"/>
    <cellStyle name="Comma 3 2 2 3" xfId="31459" xr:uid="{00000000-0005-0000-0000-0000F67B0000}"/>
    <cellStyle name="Comma 3 2 2 4" xfId="55552" xr:uid="{00000000-0005-0000-0000-0000F77B0000}"/>
    <cellStyle name="Comma 3 2 2_OATT calc" xfId="31460" xr:uid="{00000000-0005-0000-0000-0000F87B0000}"/>
    <cellStyle name="Comma 3 2 3" xfId="31461" xr:uid="{00000000-0005-0000-0000-0000F97B0000}"/>
    <cellStyle name="Comma 3 2 3 2" xfId="31462" xr:uid="{00000000-0005-0000-0000-0000FA7B0000}"/>
    <cellStyle name="Comma 3 2 4" xfId="31463" xr:uid="{00000000-0005-0000-0000-0000FB7B0000}"/>
    <cellStyle name="Comma 3 2_OATT calc" xfId="31464" xr:uid="{00000000-0005-0000-0000-0000FC7B0000}"/>
    <cellStyle name="Comma 3 3" xfId="31465" xr:uid="{00000000-0005-0000-0000-0000FD7B0000}"/>
    <cellStyle name="Comma 3 3 2" xfId="31466" xr:uid="{00000000-0005-0000-0000-0000FE7B0000}"/>
    <cellStyle name="Comma 3 3 2 2" xfId="31467" xr:uid="{00000000-0005-0000-0000-0000FF7B0000}"/>
    <cellStyle name="Comma 3 3 3" xfId="31468" xr:uid="{00000000-0005-0000-0000-0000007C0000}"/>
    <cellStyle name="Comma 3 3 4" xfId="55553" xr:uid="{00000000-0005-0000-0000-0000017C0000}"/>
    <cellStyle name="Comma 3 3_OATT calc" xfId="31469" xr:uid="{00000000-0005-0000-0000-0000027C0000}"/>
    <cellStyle name="Comma 3 4" xfId="31470" xr:uid="{00000000-0005-0000-0000-0000037C0000}"/>
    <cellStyle name="Comma 3 4 2" xfId="31471" xr:uid="{00000000-0005-0000-0000-0000047C0000}"/>
    <cellStyle name="Comma 3 4 2 2" xfId="31472" xr:uid="{00000000-0005-0000-0000-0000057C0000}"/>
    <cellStyle name="Comma 3 4 3" xfId="31473" xr:uid="{00000000-0005-0000-0000-0000067C0000}"/>
    <cellStyle name="Comma 3 4 4" xfId="31474" xr:uid="{00000000-0005-0000-0000-0000077C0000}"/>
    <cellStyle name="Comma 3 4 4 2" xfId="31475" xr:uid="{00000000-0005-0000-0000-0000087C0000}"/>
    <cellStyle name="Comma 3 4 5" xfId="31476" xr:uid="{00000000-0005-0000-0000-0000097C0000}"/>
    <cellStyle name="Comma 3 4 6" xfId="55554" xr:uid="{00000000-0005-0000-0000-00000A7C0000}"/>
    <cellStyle name="Comma 3 4_OATT calc" xfId="31477" xr:uid="{00000000-0005-0000-0000-00000B7C0000}"/>
    <cellStyle name="Comma 3 5" xfId="31478" xr:uid="{00000000-0005-0000-0000-00000C7C0000}"/>
    <cellStyle name="Comma 3 5 2" xfId="31479" xr:uid="{00000000-0005-0000-0000-00000D7C0000}"/>
    <cellStyle name="Comma 3 5 3" xfId="55555" xr:uid="{00000000-0005-0000-0000-00000E7C0000}"/>
    <cellStyle name="Comma 3 6" xfId="31480" xr:uid="{00000000-0005-0000-0000-00000F7C0000}"/>
    <cellStyle name="Comma 3 6 2" xfId="31481" xr:uid="{00000000-0005-0000-0000-0000107C0000}"/>
    <cellStyle name="Comma 3 6 3" xfId="55556" xr:uid="{00000000-0005-0000-0000-0000117C0000}"/>
    <cellStyle name="Comma 3 7" xfId="31482" xr:uid="{00000000-0005-0000-0000-0000127C0000}"/>
    <cellStyle name="Comma 3 7 2" xfId="55558" xr:uid="{00000000-0005-0000-0000-0000137C0000}"/>
    <cellStyle name="Comma 3 7 3" xfId="55559" xr:uid="{00000000-0005-0000-0000-0000147C0000}"/>
    <cellStyle name="Comma 3 7 3 2" xfId="55560" xr:uid="{00000000-0005-0000-0000-0000157C0000}"/>
    <cellStyle name="Comma 3 7 3 3" xfId="55561" xr:uid="{00000000-0005-0000-0000-0000167C0000}"/>
    <cellStyle name="Comma 3 7 3 4" xfId="55562" xr:uid="{00000000-0005-0000-0000-0000177C0000}"/>
    <cellStyle name="Comma 3 7 3 5" xfId="55563" xr:uid="{00000000-0005-0000-0000-0000187C0000}"/>
    <cellStyle name="Comma 3 7 4" xfId="55564" xr:uid="{00000000-0005-0000-0000-0000197C0000}"/>
    <cellStyle name="Comma 3 8" xfId="55565" xr:uid="{00000000-0005-0000-0000-00001A7C0000}"/>
    <cellStyle name="Comma 3_OATT calc" xfId="31483" xr:uid="{00000000-0005-0000-0000-00001B7C0000}"/>
    <cellStyle name="Comma 30" xfId="31484" xr:uid="{00000000-0005-0000-0000-00001C7C0000}"/>
    <cellStyle name="Comma 30 2" xfId="31485" xr:uid="{00000000-0005-0000-0000-00001D7C0000}"/>
    <cellStyle name="Comma 30 2 2" xfId="31486" xr:uid="{00000000-0005-0000-0000-00001E7C0000}"/>
    <cellStyle name="Comma 30 2 2 2" xfId="31487" xr:uid="{00000000-0005-0000-0000-00001F7C0000}"/>
    <cellStyle name="Comma 30 2 2 3" xfId="31488" xr:uid="{00000000-0005-0000-0000-0000207C0000}"/>
    <cellStyle name="Comma 30 2 2 4" xfId="55224" xr:uid="{00000000-0005-0000-0000-0000217C0000}"/>
    <cellStyle name="Comma 30 2 3" xfId="31489" xr:uid="{00000000-0005-0000-0000-0000227C0000}"/>
    <cellStyle name="Comma 30 2 3 2" xfId="31490" xr:uid="{00000000-0005-0000-0000-0000237C0000}"/>
    <cellStyle name="Comma 30 2 4" xfId="55568" xr:uid="{00000000-0005-0000-0000-0000247C0000}"/>
    <cellStyle name="Comma 30 3" xfId="31491" xr:uid="{00000000-0005-0000-0000-0000257C0000}"/>
    <cellStyle name="Comma 30 3 2" xfId="31492" xr:uid="{00000000-0005-0000-0000-0000267C0000}"/>
    <cellStyle name="Comma 30 3 2 2" xfId="31493" xr:uid="{00000000-0005-0000-0000-0000277C0000}"/>
    <cellStyle name="Comma 30 4" xfId="31494" xr:uid="{00000000-0005-0000-0000-0000287C0000}"/>
    <cellStyle name="Comma 30 4 2" xfId="31495" xr:uid="{00000000-0005-0000-0000-0000297C0000}"/>
    <cellStyle name="Comma 30 4 3" xfId="31496" xr:uid="{00000000-0005-0000-0000-00002A7C0000}"/>
    <cellStyle name="Comma 30 4 4" xfId="55225" xr:uid="{00000000-0005-0000-0000-00002B7C0000}"/>
    <cellStyle name="Comma 30 5" xfId="55570" xr:uid="{00000000-0005-0000-0000-00002C7C0000}"/>
    <cellStyle name="Comma 30_OATT calc" xfId="31497" xr:uid="{00000000-0005-0000-0000-00002D7C0000}"/>
    <cellStyle name="Comma 31" xfId="31498" xr:uid="{00000000-0005-0000-0000-00002E7C0000}"/>
    <cellStyle name="Comma 31 2" xfId="31499" xr:uid="{00000000-0005-0000-0000-00002F7C0000}"/>
    <cellStyle name="Comma 31 2 2" xfId="31500" xr:uid="{00000000-0005-0000-0000-0000307C0000}"/>
    <cellStyle name="Comma 31 3" xfId="31501" xr:uid="{00000000-0005-0000-0000-0000317C0000}"/>
    <cellStyle name="Comma 31 3 2" xfId="31502" xr:uid="{00000000-0005-0000-0000-0000327C0000}"/>
    <cellStyle name="Comma 31 3 3" xfId="55226" xr:uid="{00000000-0005-0000-0000-0000337C0000}"/>
    <cellStyle name="Comma 31 4" xfId="31503" xr:uid="{00000000-0005-0000-0000-0000347C0000}"/>
    <cellStyle name="Comma 31 5" xfId="31504" xr:uid="{00000000-0005-0000-0000-0000357C0000}"/>
    <cellStyle name="Comma 31_OATT calc" xfId="31505" xr:uid="{00000000-0005-0000-0000-0000367C0000}"/>
    <cellStyle name="Comma 32" xfId="31506" xr:uid="{00000000-0005-0000-0000-0000377C0000}"/>
    <cellStyle name="Comma 32 2" xfId="31507" xr:uid="{00000000-0005-0000-0000-0000387C0000}"/>
    <cellStyle name="Comma 32 2 2" xfId="31508" xr:uid="{00000000-0005-0000-0000-0000397C0000}"/>
    <cellStyle name="Comma 32 3" xfId="31509" xr:uid="{00000000-0005-0000-0000-00003A7C0000}"/>
    <cellStyle name="Comma 32_OATT calc" xfId="31510" xr:uid="{00000000-0005-0000-0000-00003B7C0000}"/>
    <cellStyle name="Comma 33" xfId="31511" xr:uid="{00000000-0005-0000-0000-00003C7C0000}"/>
    <cellStyle name="Comma 33 2" xfId="31512" xr:uid="{00000000-0005-0000-0000-00003D7C0000}"/>
    <cellStyle name="Comma 33 2 2" xfId="31513" xr:uid="{00000000-0005-0000-0000-00003E7C0000}"/>
    <cellStyle name="Comma 33 3" xfId="31514" xr:uid="{00000000-0005-0000-0000-00003F7C0000}"/>
    <cellStyle name="Comma 33_OATT calc" xfId="31515" xr:uid="{00000000-0005-0000-0000-0000407C0000}"/>
    <cellStyle name="Comma 34" xfId="31516" xr:uid="{00000000-0005-0000-0000-0000417C0000}"/>
    <cellStyle name="Comma 34 2" xfId="31517" xr:uid="{00000000-0005-0000-0000-0000427C0000}"/>
    <cellStyle name="Comma 34 2 10" xfId="55572" xr:uid="{00000000-0005-0000-0000-0000437C0000}"/>
    <cellStyle name="Comma 34 2 2" xfId="31518" xr:uid="{00000000-0005-0000-0000-0000447C0000}"/>
    <cellStyle name="Comma 34 2 2 2" xfId="55573" xr:uid="{00000000-0005-0000-0000-0000457C0000}"/>
    <cellStyle name="Comma 34 2 3" xfId="55574" xr:uid="{00000000-0005-0000-0000-0000467C0000}"/>
    <cellStyle name="Comma 34 2 4" xfId="55575" xr:uid="{00000000-0005-0000-0000-0000477C0000}"/>
    <cellStyle name="Comma 34 2 5" xfId="55576" xr:uid="{00000000-0005-0000-0000-0000487C0000}"/>
    <cellStyle name="Comma 34 2 6" xfId="55577" xr:uid="{00000000-0005-0000-0000-0000497C0000}"/>
    <cellStyle name="Comma 34 2 7" xfId="55578" xr:uid="{00000000-0005-0000-0000-00004A7C0000}"/>
    <cellStyle name="Comma 34 2 8" xfId="55579" xr:uid="{00000000-0005-0000-0000-00004B7C0000}"/>
    <cellStyle name="Comma 34 2 9" xfId="55580" xr:uid="{00000000-0005-0000-0000-00004C7C0000}"/>
    <cellStyle name="Comma 34 3" xfId="31519" xr:uid="{00000000-0005-0000-0000-00004D7C0000}"/>
    <cellStyle name="Comma 34 3 2" xfId="55581" xr:uid="{00000000-0005-0000-0000-00004E7C0000}"/>
    <cellStyle name="Comma 34 4" xfId="55582" xr:uid="{00000000-0005-0000-0000-00004F7C0000}"/>
    <cellStyle name="Comma 34_OATT calc" xfId="31520" xr:uid="{00000000-0005-0000-0000-0000507C0000}"/>
    <cellStyle name="Comma 35" xfId="31521" xr:uid="{00000000-0005-0000-0000-0000517C0000}"/>
    <cellStyle name="Comma 35 2" xfId="31522" xr:uid="{00000000-0005-0000-0000-0000527C0000}"/>
    <cellStyle name="Comma 35 2 2" xfId="31523" xr:uid="{00000000-0005-0000-0000-0000537C0000}"/>
    <cellStyle name="Comma 35 3" xfId="31524" xr:uid="{00000000-0005-0000-0000-0000547C0000}"/>
    <cellStyle name="Comma 35_OATT calc" xfId="31525" xr:uid="{00000000-0005-0000-0000-0000557C0000}"/>
    <cellStyle name="Comma 36" xfId="31526" xr:uid="{00000000-0005-0000-0000-0000567C0000}"/>
    <cellStyle name="Comma 36 2" xfId="31527" xr:uid="{00000000-0005-0000-0000-0000577C0000}"/>
    <cellStyle name="Comma 36 2 2" xfId="31528" xr:uid="{00000000-0005-0000-0000-0000587C0000}"/>
    <cellStyle name="Comma 36 3" xfId="31529" xr:uid="{00000000-0005-0000-0000-0000597C0000}"/>
    <cellStyle name="Comma 36_OATT calc" xfId="31530" xr:uid="{00000000-0005-0000-0000-00005A7C0000}"/>
    <cellStyle name="Comma 37" xfId="31531" xr:uid="{00000000-0005-0000-0000-00005B7C0000}"/>
    <cellStyle name="Comma 37 2" xfId="31532" xr:uid="{00000000-0005-0000-0000-00005C7C0000}"/>
    <cellStyle name="Comma 37 2 2" xfId="31533" xr:uid="{00000000-0005-0000-0000-00005D7C0000}"/>
    <cellStyle name="Comma 37 3" xfId="31534" xr:uid="{00000000-0005-0000-0000-00005E7C0000}"/>
    <cellStyle name="Comma 37 4" xfId="55584" xr:uid="{00000000-0005-0000-0000-00005F7C0000}"/>
    <cellStyle name="Comma 37 5" xfId="55585" xr:uid="{00000000-0005-0000-0000-0000607C0000}"/>
    <cellStyle name="Comma 37_OATT calc" xfId="31535" xr:uid="{00000000-0005-0000-0000-0000617C0000}"/>
    <cellStyle name="Comma 38" xfId="31536" xr:uid="{00000000-0005-0000-0000-0000627C0000}"/>
    <cellStyle name="Comma 38 10" xfId="55586" xr:uid="{00000000-0005-0000-0000-0000637C0000}"/>
    <cellStyle name="Comma 38 2" xfId="31537" xr:uid="{00000000-0005-0000-0000-0000647C0000}"/>
    <cellStyle name="Comma 38 2 2" xfId="31538" xr:uid="{00000000-0005-0000-0000-0000657C0000}"/>
    <cellStyle name="Comma 38 2 2 2" xfId="55587" xr:uid="{00000000-0005-0000-0000-0000667C0000}"/>
    <cellStyle name="Comma 38 3" xfId="31539" xr:uid="{00000000-0005-0000-0000-0000677C0000}"/>
    <cellStyle name="Comma 38 3 2" xfId="55589" xr:uid="{00000000-0005-0000-0000-0000687C0000}"/>
    <cellStyle name="Comma 38 3 3" xfId="55588" xr:uid="{00000000-0005-0000-0000-0000697C0000}"/>
    <cellStyle name="Comma 38 4" xfId="55590" xr:uid="{00000000-0005-0000-0000-00006A7C0000}"/>
    <cellStyle name="Comma 38 5" xfId="55591" xr:uid="{00000000-0005-0000-0000-00006B7C0000}"/>
    <cellStyle name="Comma 38 6" xfId="55592" xr:uid="{00000000-0005-0000-0000-00006C7C0000}"/>
    <cellStyle name="Comma 38 7" xfId="55593" xr:uid="{00000000-0005-0000-0000-00006D7C0000}"/>
    <cellStyle name="Comma 38 8" xfId="55594" xr:uid="{00000000-0005-0000-0000-00006E7C0000}"/>
    <cellStyle name="Comma 38 9" xfId="55595" xr:uid="{00000000-0005-0000-0000-00006F7C0000}"/>
    <cellStyle name="Comma 38_OATT calc" xfId="31540" xr:uid="{00000000-0005-0000-0000-0000707C0000}"/>
    <cellStyle name="Comma 39" xfId="31541" xr:uid="{00000000-0005-0000-0000-0000717C0000}"/>
    <cellStyle name="Comma 39 2" xfId="31542" xr:uid="{00000000-0005-0000-0000-0000727C0000}"/>
    <cellStyle name="Comma 39 2 2" xfId="31543" xr:uid="{00000000-0005-0000-0000-0000737C0000}"/>
    <cellStyle name="Comma 39 2 2 2" xfId="31544" xr:uid="{00000000-0005-0000-0000-0000747C0000}"/>
    <cellStyle name="Comma 39 2 2 3" xfId="31545" xr:uid="{00000000-0005-0000-0000-0000757C0000}"/>
    <cellStyle name="Comma 39 2 2 4" xfId="31546" xr:uid="{00000000-0005-0000-0000-0000767C0000}"/>
    <cellStyle name="Comma 39 2 2 5" xfId="31547" xr:uid="{00000000-0005-0000-0000-0000777C0000}"/>
    <cellStyle name="Comma 39 2 2 6" xfId="55227" xr:uid="{00000000-0005-0000-0000-0000787C0000}"/>
    <cellStyle name="Comma 39 2 3" xfId="31548" xr:uid="{00000000-0005-0000-0000-0000797C0000}"/>
    <cellStyle name="Comma 39 2 3 2" xfId="31549" xr:uid="{00000000-0005-0000-0000-00007A7C0000}"/>
    <cellStyle name="Comma 39 2 4" xfId="31550" xr:uid="{00000000-0005-0000-0000-00007B7C0000}"/>
    <cellStyle name="Comma 39 2 5" xfId="31551" xr:uid="{00000000-0005-0000-0000-00007C7C0000}"/>
    <cellStyle name="Comma 39 2 6" xfId="31552" xr:uid="{00000000-0005-0000-0000-00007D7C0000}"/>
    <cellStyle name="Comma 39 2 7" xfId="55228" xr:uid="{00000000-0005-0000-0000-00007E7C0000}"/>
    <cellStyle name="Comma 39 2_OATT calc" xfId="31553" xr:uid="{00000000-0005-0000-0000-00007F7C0000}"/>
    <cellStyle name="Comma 39 3" xfId="31554" xr:uid="{00000000-0005-0000-0000-0000807C0000}"/>
    <cellStyle name="Comma 39 3 2" xfId="31555" xr:uid="{00000000-0005-0000-0000-0000817C0000}"/>
    <cellStyle name="Comma 39 3 3" xfId="31556" xr:uid="{00000000-0005-0000-0000-0000827C0000}"/>
    <cellStyle name="Comma 39 3 4" xfId="31557" xr:uid="{00000000-0005-0000-0000-0000837C0000}"/>
    <cellStyle name="Comma 39 3 5" xfId="55229" xr:uid="{00000000-0005-0000-0000-0000847C0000}"/>
    <cellStyle name="Comma 39 4" xfId="31558" xr:uid="{00000000-0005-0000-0000-0000857C0000}"/>
    <cellStyle name="Comma 39 5" xfId="31559" xr:uid="{00000000-0005-0000-0000-0000867C0000}"/>
    <cellStyle name="Comma 39 5 2" xfId="31560" xr:uid="{00000000-0005-0000-0000-0000877C0000}"/>
    <cellStyle name="Comma 39 6" xfId="31561" xr:uid="{00000000-0005-0000-0000-0000887C0000}"/>
    <cellStyle name="Comma 39 7" xfId="31562" xr:uid="{00000000-0005-0000-0000-0000897C0000}"/>
    <cellStyle name="Comma 39 8" xfId="31563" xr:uid="{00000000-0005-0000-0000-00008A7C0000}"/>
    <cellStyle name="Comma 39 9" xfId="31564" xr:uid="{00000000-0005-0000-0000-00008B7C0000}"/>
    <cellStyle name="Comma 39_OATT calc" xfId="31565" xr:uid="{00000000-0005-0000-0000-00008C7C0000}"/>
    <cellStyle name="Comma 4" xfId="31566" xr:uid="{00000000-0005-0000-0000-00008D7C0000}"/>
    <cellStyle name="Comma 4 10" xfId="31567" xr:uid="{00000000-0005-0000-0000-00008E7C0000}"/>
    <cellStyle name="Comma 4 10 2" xfId="31568" xr:uid="{00000000-0005-0000-0000-00008F7C0000}"/>
    <cellStyle name="Comma 4 10 2 2" xfId="31569" xr:uid="{00000000-0005-0000-0000-0000907C0000}"/>
    <cellStyle name="Comma 4 10 2 3" xfId="31570" xr:uid="{00000000-0005-0000-0000-0000917C0000}"/>
    <cellStyle name="Comma 4 10 2_OATT calc" xfId="31571" xr:uid="{00000000-0005-0000-0000-0000927C0000}"/>
    <cellStyle name="Comma 4 10 3" xfId="31572" xr:uid="{00000000-0005-0000-0000-0000937C0000}"/>
    <cellStyle name="Comma 4 10 4" xfId="31573" xr:uid="{00000000-0005-0000-0000-0000947C0000}"/>
    <cellStyle name="Comma 4 10 5" xfId="31574" xr:uid="{00000000-0005-0000-0000-0000957C0000}"/>
    <cellStyle name="Comma 4 10_OATT calc" xfId="31575" xr:uid="{00000000-0005-0000-0000-0000967C0000}"/>
    <cellStyle name="Comma 4 11" xfId="31576" xr:uid="{00000000-0005-0000-0000-0000977C0000}"/>
    <cellStyle name="Comma 4 11 2" xfId="31577" xr:uid="{00000000-0005-0000-0000-0000987C0000}"/>
    <cellStyle name="Comma 4 11 2 2" xfId="31578" xr:uid="{00000000-0005-0000-0000-0000997C0000}"/>
    <cellStyle name="Comma 4 11 2 3" xfId="31579" xr:uid="{00000000-0005-0000-0000-00009A7C0000}"/>
    <cellStyle name="Comma 4 11 2_OATT calc" xfId="31580" xr:uid="{00000000-0005-0000-0000-00009B7C0000}"/>
    <cellStyle name="Comma 4 11 3" xfId="31581" xr:uid="{00000000-0005-0000-0000-00009C7C0000}"/>
    <cellStyle name="Comma 4 11 4" xfId="31582" xr:uid="{00000000-0005-0000-0000-00009D7C0000}"/>
    <cellStyle name="Comma 4 11_OATT calc" xfId="31583" xr:uid="{00000000-0005-0000-0000-00009E7C0000}"/>
    <cellStyle name="Comma 4 12" xfId="31584" xr:uid="{00000000-0005-0000-0000-00009F7C0000}"/>
    <cellStyle name="Comma 4 12 2" xfId="31585" xr:uid="{00000000-0005-0000-0000-0000A07C0000}"/>
    <cellStyle name="Comma 4 12 2 2" xfId="31586" xr:uid="{00000000-0005-0000-0000-0000A17C0000}"/>
    <cellStyle name="Comma 4 12 2 3" xfId="31587" xr:uid="{00000000-0005-0000-0000-0000A27C0000}"/>
    <cellStyle name="Comma 4 12 2_OATT calc" xfId="31588" xr:uid="{00000000-0005-0000-0000-0000A37C0000}"/>
    <cellStyle name="Comma 4 12 3" xfId="31589" xr:uid="{00000000-0005-0000-0000-0000A47C0000}"/>
    <cellStyle name="Comma 4 12 4" xfId="31590" xr:uid="{00000000-0005-0000-0000-0000A57C0000}"/>
    <cellStyle name="Comma 4 12_OATT calc" xfId="31591" xr:uid="{00000000-0005-0000-0000-0000A67C0000}"/>
    <cellStyle name="Comma 4 13" xfId="31592" xr:uid="{00000000-0005-0000-0000-0000A77C0000}"/>
    <cellStyle name="Comma 4 14" xfId="31593" xr:uid="{00000000-0005-0000-0000-0000A87C0000}"/>
    <cellStyle name="Comma 4 15" xfId="31594" xr:uid="{00000000-0005-0000-0000-0000A97C0000}"/>
    <cellStyle name="Comma 4 16" xfId="31595" xr:uid="{00000000-0005-0000-0000-0000AA7C0000}"/>
    <cellStyle name="Comma 4 17" xfId="31596" xr:uid="{00000000-0005-0000-0000-0000AB7C0000}"/>
    <cellStyle name="Comma 4 18" xfId="31597" xr:uid="{00000000-0005-0000-0000-0000AC7C0000}"/>
    <cellStyle name="Comma 4 19" xfId="31598" xr:uid="{00000000-0005-0000-0000-0000AD7C0000}"/>
    <cellStyle name="Comma 4 2" xfId="31599" xr:uid="{00000000-0005-0000-0000-0000AE7C0000}"/>
    <cellStyle name="Comma 4 2 10" xfId="31600" xr:uid="{00000000-0005-0000-0000-0000AF7C0000}"/>
    <cellStyle name="Comma 4 2 10 2" xfId="31601" xr:uid="{00000000-0005-0000-0000-0000B07C0000}"/>
    <cellStyle name="Comma 4 2 10 2 2" xfId="31602" xr:uid="{00000000-0005-0000-0000-0000B17C0000}"/>
    <cellStyle name="Comma 4 2 10 2 3" xfId="31603" xr:uid="{00000000-0005-0000-0000-0000B27C0000}"/>
    <cellStyle name="Comma 4 2 10 2_OATT calc" xfId="31604" xr:uid="{00000000-0005-0000-0000-0000B37C0000}"/>
    <cellStyle name="Comma 4 2 10 3" xfId="31605" xr:uid="{00000000-0005-0000-0000-0000B47C0000}"/>
    <cellStyle name="Comma 4 2 10 4" xfId="31606" xr:uid="{00000000-0005-0000-0000-0000B57C0000}"/>
    <cellStyle name="Comma 4 2 10_OATT calc" xfId="31607" xr:uid="{00000000-0005-0000-0000-0000B67C0000}"/>
    <cellStyle name="Comma 4 2 11" xfId="31608" xr:uid="{00000000-0005-0000-0000-0000B77C0000}"/>
    <cellStyle name="Comma 4 2 11 2" xfId="31609" xr:uid="{00000000-0005-0000-0000-0000B87C0000}"/>
    <cellStyle name="Comma 4 2 11 3" xfId="31610" xr:uid="{00000000-0005-0000-0000-0000B97C0000}"/>
    <cellStyle name="Comma 4 2 11_OATT calc" xfId="31611" xr:uid="{00000000-0005-0000-0000-0000BA7C0000}"/>
    <cellStyle name="Comma 4 2 12" xfId="31612" xr:uid="{00000000-0005-0000-0000-0000BB7C0000}"/>
    <cellStyle name="Comma 4 2 13" xfId="31613" xr:uid="{00000000-0005-0000-0000-0000BC7C0000}"/>
    <cellStyle name="Comma 4 2 14" xfId="31614" xr:uid="{00000000-0005-0000-0000-0000BD7C0000}"/>
    <cellStyle name="Comma 4 2 15" xfId="31615" xr:uid="{00000000-0005-0000-0000-0000BE7C0000}"/>
    <cellStyle name="Comma 4 2 16" xfId="31616" xr:uid="{00000000-0005-0000-0000-0000BF7C0000}"/>
    <cellStyle name="Comma 4 2 17" xfId="31617" xr:uid="{00000000-0005-0000-0000-0000C07C0000}"/>
    <cellStyle name="Comma 4 2 18" xfId="31618" xr:uid="{00000000-0005-0000-0000-0000C17C0000}"/>
    <cellStyle name="Comma 4 2 2" xfId="31619" xr:uid="{00000000-0005-0000-0000-0000C27C0000}"/>
    <cellStyle name="Comma 4 2 2 2" xfId="31620" xr:uid="{00000000-0005-0000-0000-0000C37C0000}"/>
    <cellStyle name="Comma 4 2 2 2 2" xfId="31621" xr:uid="{00000000-0005-0000-0000-0000C47C0000}"/>
    <cellStyle name="Comma 4 2 2 2 2 2" xfId="31622" xr:uid="{00000000-0005-0000-0000-0000C57C0000}"/>
    <cellStyle name="Comma 4 2 2 2 2 2 2" xfId="31623" xr:uid="{00000000-0005-0000-0000-0000C67C0000}"/>
    <cellStyle name="Comma 4 2 2 2 2 3" xfId="31624" xr:uid="{00000000-0005-0000-0000-0000C77C0000}"/>
    <cellStyle name="Comma 4 2 2 2 2_OATT calc" xfId="31625" xr:uid="{00000000-0005-0000-0000-0000C87C0000}"/>
    <cellStyle name="Comma 4 2 2 2 3" xfId="31626" xr:uid="{00000000-0005-0000-0000-0000C97C0000}"/>
    <cellStyle name="Comma 4 2 2 2 3 2" xfId="31627" xr:uid="{00000000-0005-0000-0000-0000CA7C0000}"/>
    <cellStyle name="Comma 4 2 2 2 4" xfId="31628" xr:uid="{00000000-0005-0000-0000-0000CB7C0000}"/>
    <cellStyle name="Comma 4 2 2 2_OATT calc" xfId="31629" xr:uid="{00000000-0005-0000-0000-0000CC7C0000}"/>
    <cellStyle name="Comma 4 2 2 3" xfId="31630" xr:uid="{00000000-0005-0000-0000-0000CD7C0000}"/>
    <cellStyle name="Comma 4 2 2 3 2" xfId="31631" xr:uid="{00000000-0005-0000-0000-0000CE7C0000}"/>
    <cellStyle name="Comma 4 2 2 4" xfId="31632" xr:uid="{00000000-0005-0000-0000-0000CF7C0000}"/>
    <cellStyle name="Comma 4 2 2_OATT calc" xfId="31633" xr:uid="{00000000-0005-0000-0000-0000D07C0000}"/>
    <cellStyle name="Comma 4 2 3" xfId="31634" xr:uid="{00000000-0005-0000-0000-0000D17C0000}"/>
    <cellStyle name="Comma 4 2 3 10" xfId="31635" xr:uid="{00000000-0005-0000-0000-0000D27C0000}"/>
    <cellStyle name="Comma 4 2 3 11" xfId="31636" xr:uid="{00000000-0005-0000-0000-0000D37C0000}"/>
    <cellStyle name="Comma 4 2 3 12" xfId="31637" xr:uid="{00000000-0005-0000-0000-0000D47C0000}"/>
    <cellStyle name="Comma 4 2 3 13" xfId="31638" xr:uid="{00000000-0005-0000-0000-0000D57C0000}"/>
    <cellStyle name="Comma 4 2 3 14" xfId="31639" xr:uid="{00000000-0005-0000-0000-0000D67C0000}"/>
    <cellStyle name="Comma 4 2 3 15" xfId="55597" xr:uid="{00000000-0005-0000-0000-0000D77C0000}"/>
    <cellStyle name="Comma 4 2 3 2" xfId="31640" xr:uid="{00000000-0005-0000-0000-0000D87C0000}"/>
    <cellStyle name="Comma 4 2 3 2 10" xfId="31641" xr:uid="{00000000-0005-0000-0000-0000D97C0000}"/>
    <cellStyle name="Comma 4 2 3 2 11" xfId="31642" xr:uid="{00000000-0005-0000-0000-0000DA7C0000}"/>
    <cellStyle name="Comma 4 2 3 2 12" xfId="31643" xr:uid="{00000000-0005-0000-0000-0000DB7C0000}"/>
    <cellStyle name="Comma 4 2 3 2 2" xfId="31644" xr:uid="{00000000-0005-0000-0000-0000DC7C0000}"/>
    <cellStyle name="Comma 4 2 3 2 2 10" xfId="31645" xr:uid="{00000000-0005-0000-0000-0000DD7C0000}"/>
    <cellStyle name="Comma 4 2 3 2 2 11" xfId="31646" xr:uid="{00000000-0005-0000-0000-0000DE7C0000}"/>
    <cellStyle name="Comma 4 2 3 2 2 2" xfId="31647" xr:uid="{00000000-0005-0000-0000-0000DF7C0000}"/>
    <cellStyle name="Comma 4 2 3 2 2 2 10" xfId="31648" xr:uid="{00000000-0005-0000-0000-0000E07C0000}"/>
    <cellStyle name="Comma 4 2 3 2 2 2 11" xfId="31649" xr:uid="{00000000-0005-0000-0000-0000E17C0000}"/>
    <cellStyle name="Comma 4 2 3 2 2 2 2" xfId="31650" xr:uid="{00000000-0005-0000-0000-0000E27C0000}"/>
    <cellStyle name="Comma 4 2 3 2 2 2 2 2" xfId="31651" xr:uid="{00000000-0005-0000-0000-0000E37C0000}"/>
    <cellStyle name="Comma 4 2 3 2 2 2 2 2 2" xfId="31652" xr:uid="{00000000-0005-0000-0000-0000E47C0000}"/>
    <cellStyle name="Comma 4 2 3 2 2 2 2 2 3" xfId="31653" xr:uid="{00000000-0005-0000-0000-0000E57C0000}"/>
    <cellStyle name="Comma 4 2 3 2 2 2 2 2_OATT calc" xfId="31654" xr:uid="{00000000-0005-0000-0000-0000E67C0000}"/>
    <cellStyle name="Comma 4 2 3 2 2 2 2 3" xfId="31655" xr:uid="{00000000-0005-0000-0000-0000E77C0000}"/>
    <cellStyle name="Comma 4 2 3 2 2 2 2 4" xfId="31656" xr:uid="{00000000-0005-0000-0000-0000E87C0000}"/>
    <cellStyle name="Comma 4 2 3 2 2 2 2 5" xfId="31657" xr:uid="{00000000-0005-0000-0000-0000E97C0000}"/>
    <cellStyle name="Comma 4 2 3 2 2 2 2_OATT calc" xfId="31658" xr:uid="{00000000-0005-0000-0000-0000EA7C0000}"/>
    <cellStyle name="Comma 4 2 3 2 2 2 3" xfId="31659" xr:uid="{00000000-0005-0000-0000-0000EB7C0000}"/>
    <cellStyle name="Comma 4 2 3 2 2 2 3 2" xfId="31660" xr:uid="{00000000-0005-0000-0000-0000EC7C0000}"/>
    <cellStyle name="Comma 4 2 3 2 2 2 3 2 2" xfId="31661" xr:uid="{00000000-0005-0000-0000-0000ED7C0000}"/>
    <cellStyle name="Comma 4 2 3 2 2 2 3 2 3" xfId="31662" xr:uid="{00000000-0005-0000-0000-0000EE7C0000}"/>
    <cellStyle name="Comma 4 2 3 2 2 2 3 2_OATT calc" xfId="31663" xr:uid="{00000000-0005-0000-0000-0000EF7C0000}"/>
    <cellStyle name="Comma 4 2 3 2 2 2 3 3" xfId="31664" xr:uid="{00000000-0005-0000-0000-0000F07C0000}"/>
    <cellStyle name="Comma 4 2 3 2 2 2 3 4" xfId="31665" xr:uid="{00000000-0005-0000-0000-0000F17C0000}"/>
    <cellStyle name="Comma 4 2 3 2 2 2 3_OATT calc" xfId="31666" xr:uid="{00000000-0005-0000-0000-0000F27C0000}"/>
    <cellStyle name="Comma 4 2 3 2 2 2 4" xfId="31667" xr:uid="{00000000-0005-0000-0000-0000F37C0000}"/>
    <cellStyle name="Comma 4 2 3 2 2 2 4 2" xfId="31668" xr:uid="{00000000-0005-0000-0000-0000F47C0000}"/>
    <cellStyle name="Comma 4 2 3 2 2 2 4 3" xfId="31669" xr:uid="{00000000-0005-0000-0000-0000F57C0000}"/>
    <cellStyle name="Comma 4 2 3 2 2 2 4_OATT calc" xfId="31670" xr:uid="{00000000-0005-0000-0000-0000F67C0000}"/>
    <cellStyle name="Comma 4 2 3 2 2 2 5" xfId="31671" xr:uid="{00000000-0005-0000-0000-0000F77C0000}"/>
    <cellStyle name="Comma 4 2 3 2 2 2 6" xfId="31672" xr:uid="{00000000-0005-0000-0000-0000F87C0000}"/>
    <cellStyle name="Comma 4 2 3 2 2 2 7" xfId="31673" xr:uid="{00000000-0005-0000-0000-0000F97C0000}"/>
    <cellStyle name="Comma 4 2 3 2 2 2 8" xfId="31674" xr:uid="{00000000-0005-0000-0000-0000FA7C0000}"/>
    <cellStyle name="Comma 4 2 3 2 2 2 9" xfId="31675" xr:uid="{00000000-0005-0000-0000-0000FB7C0000}"/>
    <cellStyle name="Comma 4 2 3 2 2 2_OATT calc" xfId="31676" xr:uid="{00000000-0005-0000-0000-0000FC7C0000}"/>
    <cellStyle name="Comma 4 2 3 2 2 3" xfId="31677" xr:uid="{00000000-0005-0000-0000-0000FD7C0000}"/>
    <cellStyle name="Comma 4 2 3 2 2 3 2" xfId="31678" xr:uid="{00000000-0005-0000-0000-0000FE7C0000}"/>
    <cellStyle name="Comma 4 2 3 2 2 3 2 2" xfId="31679" xr:uid="{00000000-0005-0000-0000-0000FF7C0000}"/>
    <cellStyle name="Comma 4 2 3 2 2 3 2 3" xfId="31680" xr:uid="{00000000-0005-0000-0000-0000007D0000}"/>
    <cellStyle name="Comma 4 2 3 2 2 3 2_OATT calc" xfId="31681" xr:uid="{00000000-0005-0000-0000-0000017D0000}"/>
    <cellStyle name="Comma 4 2 3 2 2 3 3" xfId="31682" xr:uid="{00000000-0005-0000-0000-0000027D0000}"/>
    <cellStyle name="Comma 4 2 3 2 2 3 4" xfId="31683" xr:uid="{00000000-0005-0000-0000-0000037D0000}"/>
    <cellStyle name="Comma 4 2 3 2 2 3 5" xfId="31684" xr:uid="{00000000-0005-0000-0000-0000047D0000}"/>
    <cellStyle name="Comma 4 2 3 2 2 3_OATT calc" xfId="31685" xr:uid="{00000000-0005-0000-0000-0000057D0000}"/>
    <cellStyle name="Comma 4 2 3 2 2 4" xfId="31686" xr:uid="{00000000-0005-0000-0000-0000067D0000}"/>
    <cellStyle name="Comma 4 2 3 2 2 4 2" xfId="31687" xr:uid="{00000000-0005-0000-0000-0000077D0000}"/>
    <cellStyle name="Comma 4 2 3 2 2 4 2 2" xfId="31688" xr:uid="{00000000-0005-0000-0000-0000087D0000}"/>
    <cellStyle name="Comma 4 2 3 2 2 4 2 3" xfId="31689" xr:uid="{00000000-0005-0000-0000-0000097D0000}"/>
    <cellStyle name="Comma 4 2 3 2 2 4 2_OATT calc" xfId="31690" xr:uid="{00000000-0005-0000-0000-00000A7D0000}"/>
    <cellStyle name="Comma 4 2 3 2 2 4 3" xfId="31691" xr:uid="{00000000-0005-0000-0000-00000B7D0000}"/>
    <cellStyle name="Comma 4 2 3 2 2 4 4" xfId="31692" xr:uid="{00000000-0005-0000-0000-00000C7D0000}"/>
    <cellStyle name="Comma 4 2 3 2 2 4_OATT calc" xfId="31693" xr:uid="{00000000-0005-0000-0000-00000D7D0000}"/>
    <cellStyle name="Comma 4 2 3 2 2 5" xfId="31694" xr:uid="{00000000-0005-0000-0000-00000E7D0000}"/>
    <cellStyle name="Comma 4 2 3 2 2 5 2" xfId="31695" xr:uid="{00000000-0005-0000-0000-00000F7D0000}"/>
    <cellStyle name="Comma 4 2 3 2 2 5 3" xfId="31696" xr:uid="{00000000-0005-0000-0000-0000107D0000}"/>
    <cellStyle name="Comma 4 2 3 2 2 5_OATT calc" xfId="31697" xr:uid="{00000000-0005-0000-0000-0000117D0000}"/>
    <cellStyle name="Comma 4 2 3 2 2 6" xfId="31698" xr:uid="{00000000-0005-0000-0000-0000127D0000}"/>
    <cellStyle name="Comma 4 2 3 2 2 7" xfId="31699" xr:uid="{00000000-0005-0000-0000-0000137D0000}"/>
    <cellStyle name="Comma 4 2 3 2 2 8" xfId="31700" xr:uid="{00000000-0005-0000-0000-0000147D0000}"/>
    <cellStyle name="Comma 4 2 3 2 2 9" xfId="31701" xr:uid="{00000000-0005-0000-0000-0000157D0000}"/>
    <cellStyle name="Comma 4 2 3 2 2_OATT calc" xfId="31702" xr:uid="{00000000-0005-0000-0000-0000167D0000}"/>
    <cellStyle name="Comma 4 2 3 2 3" xfId="31703" xr:uid="{00000000-0005-0000-0000-0000177D0000}"/>
    <cellStyle name="Comma 4 2 3 2 3 10" xfId="31704" xr:uid="{00000000-0005-0000-0000-0000187D0000}"/>
    <cellStyle name="Comma 4 2 3 2 3 11" xfId="31705" xr:uid="{00000000-0005-0000-0000-0000197D0000}"/>
    <cellStyle name="Comma 4 2 3 2 3 2" xfId="31706" xr:uid="{00000000-0005-0000-0000-00001A7D0000}"/>
    <cellStyle name="Comma 4 2 3 2 3 2 2" xfId="31707" xr:uid="{00000000-0005-0000-0000-00001B7D0000}"/>
    <cellStyle name="Comma 4 2 3 2 3 2 2 2" xfId="31708" xr:uid="{00000000-0005-0000-0000-00001C7D0000}"/>
    <cellStyle name="Comma 4 2 3 2 3 2 2 3" xfId="31709" xr:uid="{00000000-0005-0000-0000-00001D7D0000}"/>
    <cellStyle name="Comma 4 2 3 2 3 2 2_OATT calc" xfId="31710" xr:uid="{00000000-0005-0000-0000-00001E7D0000}"/>
    <cellStyle name="Comma 4 2 3 2 3 2 3" xfId="31711" xr:uid="{00000000-0005-0000-0000-00001F7D0000}"/>
    <cellStyle name="Comma 4 2 3 2 3 2 4" xfId="31712" xr:uid="{00000000-0005-0000-0000-0000207D0000}"/>
    <cellStyle name="Comma 4 2 3 2 3 2 5" xfId="31713" xr:uid="{00000000-0005-0000-0000-0000217D0000}"/>
    <cellStyle name="Comma 4 2 3 2 3 2_OATT calc" xfId="31714" xr:uid="{00000000-0005-0000-0000-0000227D0000}"/>
    <cellStyle name="Comma 4 2 3 2 3 3" xfId="31715" xr:uid="{00000000-0005-0000-0000-0000237D0000}"/>
    <cellStyle name="Comma 4 2 3 2 3 3 2" xfId="31716" xr:uid="{00000000-0005-0000-0000-0000247D0000}"/>
    <cellStyle name="Comma 4 2 3 2 3 3 2 2" xfId="31717" xr:uid="{00000000-0005-0000-0000-0000257D0000}"/>
    <cellStyle name="Comma 4 2 3 2 3 3 2 3" xfId="31718" xr:uid="{00000000-0005-0000-0000-0000267D0000}"/>
    <cellStyle name="Comma 4 2 3 2 3 3 2_OATT calc" xfId="31719" xr:uid="{00000000-0005-0000-0000-0000277D0000}"/>
    <cellStyle name="Comma 4 2 3 2 3 3 3" xfId="31720" xr:uid="{00000000-0005-0000-0000-0000287D0000}"/>
    <cellStyle name="Comma 4 2 3 2 3 3 4" xfId="31721" xr:uid="{00000000-0005-0000-0000-0000297D0000}"/>
    <cellStyle name="Comma 4 2 3 2 3 3_OATT calc" xfId="31722" xr:uid="{00000000-0005-0000-0000-00002A7D0000}"/>
    <cellStyle name="Comma 4 2 3 2 3 4" xfId="31723" xr:uid="{00000000-0005-0000-0000-00002B7D0000}"/>
    <cellStyle name="Comma 4 2 3 2 3 4 2" xfId="31724" xr:uid="{00000000-0005-0000-0000-00002C7D0000}"/>
    <cellStyle name="Comma 4 2 3 2 3 4 3" xfId="31725" xr:uid="{00000000-0005-0000-0000-00002D7D0000}"/>
    <cellStyle name="Comma 4 2 3 2 3 4_OATT calc" xfId="31726" xr:uid="{00000000-0005-0000-0000-00002E7D0000}"/>
    <cellStyle name="Comma 4 2 3 2 3 5" xfId="31727" xr:uid="{00000000-0005-0000-0000-00002F7D0000}"/>
    <cellStyle name="Comma 4 2 3 2 3 6" xfId="31728" xr:uid="{00000000-0005-0000-0000-0000307D0000}"/>
    <cellStyle name="Comma 4 2 3 2 3 7" xfId="31729" xr:uid="{00000000-0005-0000-0000-0000317D0000}"/>
    <cellStyle name="Comma 4 2 3 2 3 8" xfId="31730" xr:uid="{00000000-0005-0000-0000-0000327D0000}"/>
    <cellStyle name="Comma 4 2 3 2 3 9" xfId="31731" xr:uid="{00000000-0005-0000-0000-0000337D0000}"/>
    <cellStyle name="Comma 4 2 3 2 3_OATT calc" xfId="31732" xr:uid="{00000000-0005-0000-0000-0000347D0000}"/>
    <cellStyle name="Comma 4 2 3 2 4" xfId="31733" xr:uid="{00000000-0005-0000-0000-0000357D0000}"/>
    <cellStyle name="Comma 4 2 3 2 4 2" xfId="31734" xr:uid="{00000000-0005-0000-0000-0000367D0000}"/>
    <cellStyle name="Comma 4 2 3 2 4 2 2" xfId="31735" xr:uid="{00000000-0005-0000-0000-0000377D0000}"/>
    <cellStyle name="Comma 4 2 3 2 4 2 3" xfId="31736" xr:uid="{00000000-0005-0000-0000-0000387D0000}"/>
    <cellStyle name="Comma 4 2 3 2 4 2_OATT calc" xfId="31737" xr:uid="{00000000-0005-0000-0000-0000397D0000}"/>
    <cellStyle name="Comma 4 2 3 2 4 3" xfId="31738" xr:uid="{00000000-0005-0000-0000-00003A7D0000}"/>
    <cellStyle name="Comma 4 2 3 2 4 4" xfId="31739" xr:uid="{00000000-0005-0000-0000-00003B7D0000}"/>
    <cellStyle name="Comma 4 2 3 2 4 5" xfId="31740" xr:uid="{00000000-0005-0000-0000-00003C7D0000}"/>
    <cellStyle name="Comma 4 2 3 2 4_OATT calc" xfId="31741" xr:uid="{00000000-0005-0000-0000-00003D7D0000}"/>
    <cellStyle name="Comma 4 2 3 2 5" xfId="31742" xr:uid="{00000000-0005-0000-0000-00003E7D0000}"/>
    <cellStyle name="Comma 4 2 3 2 5 2" xfId="31743" xr:uid="{00000000-0005-0000-0000-00003F7D0000}"/>
    <cellStyle name="Comma 4 2 3 2 5 2 2" xfId="31744" xr:uid="{00000000-0005-0000-0000-0000407D0000}"/>
    <cellStyle name="Comma 4 2 3 2 5 2 3" xfId="31745" xr:uid="{00000000-0005-0000-0000-0000417D0000}"/>
    <cellStyle name="Comma 4 2 3 2 5 2_OATT calc" xfId="31746" xr:uid="{00000000-0005-0000-0000-0000427D0000}"/>
    <cellStyle name="Comma 4 2 3 2 5 3" xfId="31747" xr:uid="{00000000-0005-0000-0000-0000437D0000}"/>
    <cellStyle name="Comma 4 2 3 2 5 4" xfId="31748" xr:uid="{00000000-0005-0000-0000-0000447D0000}"/>
    <cellStyle name="Comma 4 2 3 2 5_OATT calc" xfId="31749" xr:uid="{00000000-0005-0000-0000-0000457D0000}"/>
    <cellStyle name="Comma 4 2 3 2 6" xfId="31750" xr:uid="{00000000-0005-0000-0000-0000467D0000}"/>
    <cellStyle name="Comma 4 2 3 2 6 2" xfId="31751" xr:uid="{00000000-0005-0000-0000-0000477D0000}"/>
    <cellStyle name="Comma 4 2 3 2 6 3" xfId="31752" xr:uid="{00000000-0005-0000-0000-0000487D0000}"/>
    <cellStyle name="Comma 4 2 3 2 6_OATT calc" xfId="31753" xr:uid="{00000000-0005-0000-0000-0000497D0000}"/>
    <cellStyle name="Comma 4 2 3 2 7" xfId="31754" xr:uid="{00000000-0005-0000-0000-00004A7D0000}"/>
    <cellStyle name="Comma 4 2 3 2 8" xfId="31755" xr:uid="{00000000-0005-0000-0000-00004B7D0000}"/>
    <cellStyle name="Comma 4 2 3 2 9" xfId="31756" xr:uid="{00000000-0005-0000-0000-00004C7D0000}"/>
    <cellStyle name="Comma 4 2 3 2_OATT calc" xfId="31757" xr:uid="{00000000-0005-0000-0000-00004D7D0000}"/>
    <cellStyle name="Comma 4 2 3 3" xfId="31758" xr:uid="{00000000-0005-0000-0000-00004E7D0000}"/>
    <cellStyle name="Comma 4 2 3 3 10" xfId="31759" xr:uid="{00000000-0005-0000-0000-00004F7D0000}"/>
    <cellStyle name="Comma 4 2 3 3 11" xfId="31760" xr:uid="{00000000-0005-0000-0000-0000507D0000}"/>
    <cellStyle name="Comma 4 2 3 3 12" xfId="31761" xr:uid="{00000000-0005-0000-0000-0000517D0000}"/>
    <cellStyle name="Comma 4 2 3 3 2" xfId="31762" xr:uid="{00000000-0005-0000-0000-0000527D0000}"/>
    <cellStyle name="Comma 4 2 3 3 2 10" xfId="31763" xr:uid="{00000000-0005-0000-0000-0000537D0000}"/>
    <cellStyle name="Comma 4 2 3 3 2 11" xfId="31764" xr:uid="{00000000-0005-0000-0000-0000547D0000}"/>
    <cellStyle name="Comma 4 2 3 3 2 2" xfId="31765" xr:uid="{00000000-0005-0000-0000-0000557D0000}"/>
    <cellStyle name="Comma 4 2 3 3 2 2 10" xfId="31766" xr:uid="{00000000-0005-0000-0000-0000567D0000}"/>
    <cellStyle name="Comma 4 2 3 3 2 2 11" xfId="31767" xr:uid="{00000000-0005-0000-0000-0000577D0000}"/>
    <cellStyle name="Comma 4 2 3 3 2 2 2" xfId="31768" xr:uid="{00000000-0005-0000-0000-0000587D0000}"/>
    <cellStyle name="Comma 4 2 3 3 2 2 2 2" xfId="31769" xr:uid="{00000000-0005-0000-0000-0000597D0000}"/>
    <cellStyle name="Comma 4 2 3 3 2 2 2 2 2" xfId="31770" xr:uid="{00000000-0005-0000-0000-00005A7D0000}"/>
    <cellStyle name="Comma 4 2 3 3 2 2 2 2 3" xfId="31771" xr:uid="{00000000-0005-0000-0000-00005B7D0000}"/>
    <cellStyle name="Comma 4 2 3 3 2 2 2 2_OATT calc" xfId="31772" xr:uid="{00000000-0005-0000-0000-00005C7D0000}"/>
    <cellStyle name="Comma 4 2 3 3 2 2 2 3" xfId="31773" xr:uid="{00000000-0005-0000-0000-00005D7D0000}"/>
    <cellStyle name="Comma 4 2 3 3 2 2 2 4" xfId="31774" xr:uid="{00000000-0005-0000-0000-00005E7D0000}"/>
    <cellStyle name="Comma 4 2 3 3 2 2 2 5" xfId="31775" xr:uid="{00000000-0005-0000-0000-00005F7D0000}"/>
    <cellStyle name="Comma 4 2 3 3 2 2 2_OATT calc" xfId="31776" xr:uid="{00000000-0005-0000-0000-0000607D0000}"/>
    <cellStyle name="Comma 4 2 3 3 2 2 3" xfId="31777" xr:uid="{00000000-0005-0000-0000-0000617D0000}"/>
    <cellStyle name="Comma 4 2 3 3 2 2 3 2" xfId="31778" xr:uid="{00000000-0005-0000-0000-0000627D0000}"/>
    <cellStyle name="Comma 4 2 3 3 2 2 3 2 2" xfId="31779" xr:uid="{00000000-0005-0000-0000-0000637D0000}"/>
    <cellStyle name="Comma 4 2 3 3 2 2 3 2 3" xfId="31780" xr:uid="{00000000-0005-0000-0000-0000647D0000}"/>
    <cellStyle name="Comma 4 2 3 3 2 2 3 2_OATT calc" xfId="31781" xr:uid="{00000000-0005-0000-0000-0000657D0000}"/>
    <cellStyle name="Comma 4 2 3 3 2 2 3 3" xfId="31782" xr:uid="{00000000-0005-0000-0000-0000667D0000}"/>
    <cellStyle name="Comma 4 2 3 3 2 2 3 4" xfId="31783" xr:uid="{00000000-0005-0000-0000-0000677D0000}"/>
    <cellStyle name="Comma 4 2 3 3 2 2 3_OATT calc" xfId="31784" xr:uid="{00000000-0005-0000-0000-0000687D0000}"/>
    <cellStyle name="Comma 4 2 3 3 2 2 4" xfId="31785" xr:uid="{00000000-0005-0000-0000-0000697D0000}"/>
    <cellStyle name="Comma 4 2 3 3 2 2 4 2" xfId="31786" xr:uid="{00000000-0005-0000-0000-00006A7D0000}"/>
    <cellStyle name="Comma 4 2 3 3 2 2 4 3" xfId="31787" xr:uid="{00000000-0005-0000-0000-00006B7D0000}"/>
    <cellStyle name="Comma 4 2 3 3 2 2 4_OATT calc" xfId="31788" xr:uid="{00000000-0005-0000-0000-00006C7D0000}"/>
    <cellStyle name="Comma 4 2 3 3 2 2 5" xfId="31789" xr:uid="{00000000-0005-0000-0000-00006D7D0000}"/>
    <cellStyle name="Comma 4 2 3 3 2 2 6" xfId="31790" xr:uid="{00000000-0005-0000-0000-00006E7D0000}"/>
    <cellStyle name="Comma 4 2 3 3 2 2 7" xfId="31791" xr:uid="{00000000-0005-0000-0000-00006F7D0000}"/>
    <cellStyle name="Comma 4 2 3 3 2 2 8" xfId="31792" xr:uid="{00000000-0005-0000-0000-0000707D0000}"/>
    <cellStyle name="Comma 4 2 3 3 2 2 9" xfId="31793" xr:uid="{00000000-0005-0000-0000-0000717D0000}"/>
    <cellStyle name="Comma 4 2 3 3 2 2_OATT calc" xfId="31794" xr:uid="{00000000-0005-0000-0000-0000727D0000}"/>
    <cellStyle name="Comma 4 2 3 3 2 3" xfId="31795" xr:uid="{00000000-0005-0000-0000-0000737D0000}"/>
    <cellStyle name="Comma 4 2 3 3 2 3 2" xfId="31796" xr:uid="{00000000-0005-0000-0000-0000747D0000}"/>
    <cellStyle name="Comma 4 2 3 3 2 3 2 2" xfId="31797" xr:uid="{00000000-0005-0000-0000-0000757D0000}"/>
    <cellStyle name="Comma 4 2 3 3 2 3 2 3" xfId="31798" xr:uid="{00000000-0005-0000-0000-0000767D0000}"/>
    <cellStyle name="Comma 4 2 3 3 2 3 2_OATT calc" xfId="31799" xr:uid="{00000000-0005-0000-0000-0000777D0000}"/>
    <cellStyle name="Comma 4 2 3 3 2 3 3" xfId="31800" xr:uid="{00000000-0005-0000-0000-0000787D0000}"/>
    <cellStyle name="Comma 4 2 3 3 2 3 4" xfId="31801" xr:uid="{00000000-0005-0000-0000-0000797D0000}"/>
    <cellStyle name="Comma 4 2 3 3 2 3 5" xfId="31802" xr:uid="{00000000-0005-0000-0000-00007A7D0000}"/>
    <cellStyle name="Comma 4 2 3 3 2 3_OATT calc" xfId="31803" xr:uid="{00000000-0005-0000-0000-00007B7D0000}"/>
    <cellStyle name="Comma 4 2 3 3 2 4" xfId="31804" xr:uid="{00000000-0005-0000-0000-00007C7D0000}"/>
    <cellStyle name="Comma 4 2 3 3 2 4 2" xfId="31805" xr:uid="{00000000-0005-0000-0000-00007D7D0000}"/>
    <cellStyle name="Comma 4 2 3 3 2 4 2 2" xfId="31806" xr:uid="{00000000-0005-0000-0000-00007E7D0000}"/>
    <cellStyle name="Comma 4 2 3 3 2 4 2 3" xfId="31807" xr:uid="{00000000-0005-0000-0000-00007F7D0000}"/>
    <cellStyle name="Comma 4 2 3 3 2 4 2_OATT calc" xfId="31808" xr:uid="{00000000-0005-0000-0000-0000807D0000}"/>
    <cellStyle name="Comma 4 2 3 3 2 4 3" xfId="31809" xr:uid="{00000000-0005-0000-0000-0000817D0000}"/>
    <cellStyle name="Comma 4 2 3 3 2 4 4" xfId="31810" xr:uid="{00000000-0005-0000-0000-0000827D0000}"/>
    <cellStyle name="Comma 4 2 3 3 2 4_OATT calc" xfId="31811" xr:uid="{00000000-0005-0000-0000-0000837D0000}"/>
    <cellStyle name="Comma 4 2 3 3 2 5" xfId="31812" xr:uid="{00000000-0005-0000-0000-0000847D0000}"/>
    <cellStyle name="Comma 4 2 3 3 2 5 2" xfId="31813" xr:uid="{00000000-0005-0000-0000-0000857D0000}"/>
    <cellStyle name="Comma 4 2 3 3 2 5 3" xfId="31814" xr:uid="{00000000-0005-0000-0000-0000867D0000}"/>
    <cellStyle name="Comma 4 2 3 3 2 5_OATT calc" xfId="31815" xr:uid="{00000000-0005-0000-0000-0000877D0000}"/>
    <cellStyle name="Comma 4 2 3 3 2 6" xfId="31816" xr:uid="{00000000-0005-0000-0000-0000887D0000}"/>
    <cellStyle name="Comma 4 2 3 3 2 7" xfId="31817" xr:uid="{00000000-0005-0000-0000-0000897D0000}"/>
    <cellStyle name="Comma 4 2 3 3 2 8" xfId="31818" xr:uid="{00000000-0005-0000-0000-00008A7D0000}"/>
    <cellStyle name="Comma 4 2 3 3 2 9" xfId="31819" xr:uid="{00000000-0005-0000-0000-00008B7D0000}"/>
    <cellStyle name="Comma 4 2 3 3 2_OATT calc" xfId="31820" xr:uid="{00000000-0005-0000-0000-00008C7D0000}"/>
    <cellStyle name="Comma 4 2 3 3 3" xfId="31821" xr:uid="{00000000-0005-0000-0000-00008D7D0000}"/>
    <cellStyle name="Comma 4 2 3 3 3 10" xfId="31822" xr:uid="{00000000-0005-0000-0000-00008E7D0000}"/>
    <cellStyle name="Comma 4 2 3 3 3 11" xfId="31823" xr:uid="{00000000-0005-0000-0000-00008F7D0000}"/>
    <cellStyle name="Comma 4 2 3 3 3 2" xfId="31824" xr:uid="{00000000-0005-0000-0000-0000907D0000}"/>
    <cellStyle name="Comma 4 2 3 3 3 2 2" xfId="31825" xr:uid="{00000000-0005-0000-0000-0000917D0000}"/>
    <cellStyle name="Comma 4 2 3 3 3 2 2 2" xfId="31826" xr:uid="{00000000-0005-0000-0000-0000927D0000}"/>
    <cellStyle name="Comma 4 2 3 3 3 2 2 3" xfId="31827" xr:uid="{00000000-0005-0000-0000-0000937D0000}"/>
    <cellStyle name="Comma 4 2 3 3 3 2 2_OATT calc" xfId="31828" xr:uid="{00000000-0005-0000-0000-0000947D0000}"/>
    <cellStyle name="Comma 4 2 3 3 3 2 3" xfId="31829" xr:uid="{00000000-0005-0000-0000-0000957D0000}"/>
    <cellStyle name="Comma 4 2 3 3 3 2 4" xfId="31830" xr:uid="{00000000-0005-0000-0000-0000967D0000}"/>
    <cellStyle name="Comma 4 2 3 3 3 2 5" xfId="31831" xr:uid="{00000000-0005-0000-0000-0000977D0000}"/>
    <cellStyle name="Comma 4 2 3 3 3 2_OATT calc" xfId="31832" xr:uid="{00000000-0005-0000-0000-0000987D0000}"/>
    <cellStyle name="Comma 4 2 3 3 3 3" xfId="31833" xr:uid="{00000000-0005-0000-0000-0000997D0000}"/>
    <cellStyle name="Comma 4 2 3 3 3 3 2" xfId="31834" xr:uid="{00000000-0005-0000-0000-00009A7D0000}"/>
    <cellStyle name="Comma 4 2 3 3 3 3 2 2" xfId="31835" xr:uid="{00000000-0005-0000-0000-00009B7D0000}"/>
    <cellStyle name="Comma 4 2 3 3 3 3 2 3" xfId="31836" xr:uid="{00000000-0005-0000-0000-00009C7D0000}"/>
    <cellStyle name="Comma 4 2 3 3 3 3 2_OATT calc" xfId="31837" xr:uid="{00000000-0005-0000-0000-00009D7D0000}"/>
    <cellStyle name="Comma 4 2 3 3 3 3 3" xfId="31838" xr:uid="{00000000-0005-0000-0000-00009E7D0000}"/>
    <cellStyle name="Comma 4 2 3 3 3 3 4" xfId="31839" xr:uid="{00000000-0005-0000-0000-00009F7D0000}"/>
    <cellStyle name="Comma 4 2 3 3 3 3_OATT calc" xfId="31840" xr:uid="{00000000-0005-0000-0000-0000A07D0000}"/>
    <cellStyle name="Comma 4 2 3 3 3 4" xfId="31841" xr:uid="{00000000-0005-0000-0000-0000A17D0000}"/>
    <cellStyle name="Comma 4 2 3 3 3 4 2" xfId="31842" xr:uid="{00000000-0005-0000-0000-0000A27D0000}"/>
    <cellStyle name="Comma 4 2 3 3 3 4 3" xfId="31843" xr:uid="{00000000-0005-0000-0000-0000A37D0000}"/>
    <cellStyle name="Comma 4 2 3 3 3 4_OATT calc" xfId="31844" xr:uid="{00000000-0005-0000-0000-0000A47D0000}"/>
    <cellStyle name="Comma 4 2 3 3 3 5" xfId="31845" xr:uid="{00000000-0005-0000-0000-0000A57D0000}"/>
    <cellStyle name="Comma 4 2 3 3 3 6" xfId="31846" xr:uid="{00000000-0005-0000-0000-0000A67D0000}"/>
    <cellStyle name="Comma 4 2 3 3 3 7" xfId="31847" xr:uid="{00000000-0005-0000-0000-0000A77D0000}"/>
    <cellStyle name="Comma 4 2 3 3 3 8" xfId="31848" xr:uid="{00000000-0005-0000-0000-0000A87D0000}"/>
    <cellStyle name="Comma 4 2 3 3 3 9" xfId="31849" xr:uid="{00000000-0005-0000-0000-0000A97D0000}"/>
    <cellStyle name="Comma 4 2 3 3 3_OATT calc" xfId="31850" xr:uid="{00000000-0005-0000-0000-0000AA7D0000}"/>
    <cellStyle name="Comma 4 2 3 3 4" xfId="31851" xr:uid="{00000000-0005-0000-0000-0000AB7D0000}"/>
    <cellStyle name="Comma 4 2 3 3 4 2" xfId="31852" xr:uid="{00000000-0005-0000-0000-0000AC7D0000}"/>
    <cellStyle name="Comma 4 2 3 3 4 2 2" xfId="31853" xr:uid="{00000000-0005-0000-0000-0000AD7D0000}"/>
    <cellStyle name="Comma 4 2 3 3 4 2 3" xfId="31854" xr:uid="{00000000-0005-0000-0000-0000AE7D0000}"/>
    <cellStyle name="Comma 4 2 3 3 4 2_OATT calc" xfId="31855" xr:uid="{00000000-0005-0000-0000-0000AF7D0000}"/>
    <cellStyle name="Comma 4 2 3 3 4 3" xfId="31856" xr:uid="{00000000-0005-0000-0000-0000B07D0000}"/>
    <cellStyle name="Comma 4 2 3 3 4 4" xfId="31857" xr:uid="{00000000-0005-0000-0000-0000B17D0000}"/>
    <cellStyle name="Comma 4 2 3 3 4 5" xfId="31858" xr:uid="{00000000-0005-0000-0000-0000B27D0000}"/>
    <cellStyle name="Comma 4 2 3 3 4_OATT calc" xfId="31859" xr:uid="{00000000-0005-0000-0000-0000B37D0000}"/>
    <cellStyle name="Comma 4 2 3 3 5" xfId="31860" xr:uid="{00000000-0005-0000-0000-0000B47D0000}"/>
    <cellStyle name="Comma 4 2 3 3 5 2" xfId="31861" xr:uid="{00000000-0005-0000-0000-0000B57D0000}"/>
    <cellStyle name="Comma 4 2 3 3 5 2 2" xfId="31862" xr:uid="{00000000-0005-0000-0000-0000B67D0000}"/>
    <cellStyle name="Comma 4 2 3 3 5 2 3" xfId="31863" xr:uid="{00000000-0005-0000-0000-0000B77D0000}"/>
    <cellStyle name="Comma 4 2 3 3 5 2_OATT calc" xfId="31864" xr:uid="{00000000-0005-0000-0000-0000B87D0000}"/>
    <cellStyle name="Comma 4 2 3 3 5 3" xfId="31865" xr:uid="{00000000-0005-0000-0000-0000B97D0000}"/>
    <cellStyle name="Comma 4 2 3 3 5 4" xfId="31866" xr:uid="{00000000-0005-0000-0000-0000BA7D0000}"/>
    <cellStyle name="Comma 4 2 3 3 5_OATT calc" xfId="31867" xr:uid="{00000000-0005-0000-0000-0000BB7D0000}"/>
    <cellStyle name="Comma 4 2 3 3 6" xfId="31868" xr:uid="{00000000-0005-0000-0000-0000BC7D0000}"/>
    <cellStyle name="Comma 4 2 3 3 6 2" xfId="31869" xr:uid="{00000000-0005-0000-0000-0000BD7D0000}"/>
    <cellStyle name="Comma 4 2 3 3 6 3" xfId="31870" xr:uid="{00000000-0005-0000-0000-0000BE7D0000}"/>
    <cellStyle name="Comma 4 2 3 3 6_OATT calc" xfId="31871" xr:uid="{00000000-0005-0000-0000-0000BF7D0000}"/>
    <cellStyle name="Comma 4 2 3 3 7" xfId="31872" xr:uid="{00000000-0005-0000-0000-0000C07D0000}"/>
    <cellStyle name="Comma 4 2 3 3 8" xfId="31873" xr:uid="{00000000-0005-0000-0000-0000C17D0000}"/>
    <cellStyle name="Comma 4 2 3 3 9" xfId="31874" xr:uid="{00000000-0005-0000-0000-0000C27D0000}"/>
    <cellStyle name="Comma 4 2 3 3_OATT calc" xfId="31875" xr:uid="{00000000-0005-0000-0000-0000C37D0000}"/>
    <cellStyle name="Comma 4 2 3 4" xfId="31876" xr:uid="{00000000-0005-0000-0000-0000C47D0000}"/>
    <cellStyle name="Comma 4 2 3 4 10" xfId="31877" xr:uid="{00000000-0005-0000-0000-0000C57D0000}"/>
    <cellStyle name="Comma 4 2 3 4 11" xfId="31878" xr:uid="{00000000-0005-0000-0000-0000C67D0000}"/>
    <cellStyle name="Comma 4 2 3 4 2" xfId="31879" xr:uid="{00000000-0005-0000-0000-0000C77D0000}"/>
    <cellStyle name="Comma 4 2 3 4 2 10" xfId="31880" xr:uid="{00000000-0005-0000-0000-0000C87D0000}"/>
    <cellStyle name="Comma 4 2 3 4 2 11" xfId="31881" xr:uid="{00000000-0005-0000-0000-0000C97D0000}"/>
    <cellStyle name="Comma 4 2 3 4 2 2" xfId="31882" xr:uid="{00000000-0005-0000-0000-0000CA7D0000}"/>
    <cellStyle name="Comma 4 2 3 4 2 2 2" xfId="31883" xr:uid="{00000000-0005-0000-0000-0000CB7D0000}"/>
    <cellStyle name="Comma 4 2 3 4 2 2 2 2" xfId="31884" xr:uid="{00000000-0005-0000-0000-0000CC7D0000}"/>
    <cellStyle name="Comma 4 2 3 4 2 2 2 3" xfId="31885" xr:uid="{00000000-0005-0000-0000-0000CD7D0000}"/>
    <cellStyle name="Comma 4 2 3 4 2 2 2_OATT calc" xfId="31886" xr:uid="{00000000-0005-0000-0000-0000CE7D0000}"/>
    <cellStyle name="Comma 4 2 3 4 2 2 3" xfId="31887" xr:uid="{00000000-0005-0000-0000-0000CF7D0000}"/>
    <cellStyle name="Comma 4 2 3 4 2 2 4" xfId="31888" xr:uid="{00000000-0005-0000-0000-0000D07D0000}"/>
    <cellStyle name="Comma 4 2 3 4 2 2 5" xfId="31889" xr:uid="{00000000-0005-0000-0000-0000D17D0000}"/>
    <cellStyle name="Comma 4 2 3 4 2 2_OATT calc" xfId="31890" xr:uid="{00000000-0005-0000-0000-0000D27D0000}"/>
    <cellStyle name="Comma 4 2 3 4 2 3" xfId="31891" xr:uid="{00000000-0005-0000-0000-0000D37D0000}"/>
    <cellStyle name="Comma 4 2 3 4 2 3 2" xfId="31892" xr:uid="{00000000-0005-0000-0000-0000D47D0000}"/>
    <cellStyle name="Comma 4 2 3 4 2 3 2 2" xfId="31893" xr:uid="{00000000-0005-0000-0000-0000D57D0000}"/>
    <cellStyle name="Comma 4 2 3 4 2 3 2 3" xfId="31894" xr:uid="{00000000-0005-0000-0000-0000D67D0000}"/>
    <cellStyle name="Comma 4 2 3 4 2 3 2_OATT calc" xfId="31895" xr:uid="{00000000-0005-0000-0000-0000D77D0000}"/>
    <cellStyle name="Comma 4 2 3 4 2 3 3" xfId="31896" xr:uid="{00000000-0005-0000-0000-0000D87D0000}"/>
    <cellStyle name="Comma 4 2 3 4 2 3 4" xfId="31897" xr:uid="{00000000-0005-0000-0000-0000D97D0000}"/>
    <cellStyle name="Comma 4 2 3 4 2 3_OATT calc" xfId="31898" xr:uid="{00000000-0005-0000-0000-0000DA7D0000}"/>
    <cellStyle name="Comma 4 2 3 4 2 4" xfId="31899" xr:uid="{00000000-0005-0000-0000-0000DB7D0000}"/>
    <cellStyle name="Comma 4 2 3 4 2 4 2" xfId="31900" xr:uid="{00000000-0005-0000-0000-0000DC7D0000}"/>
    <cellStyle name="Comma 4 2 3 4 2 4 3" xfId="31901" xr:uid="{00000000-0005-0000-0000-0000DD7D0000}"/>
    <cellStyle name="Comma 4 2 3 4 2 4_OATT calc" xfId="31902" xr:uid="{00000000-0005-0000-0000-0000DE7D0000}"/>
    <cellStyle name="Comma 4 2 3 4 2 5" xfId="31903" xr:uid="{00000000-0005-0000-0000-0000DF7D0000}"/>
    <cellStyle name="Comma 4 2 3 4 2 6" xfId="31904" xr:uid="{00000000-0005-0000-0000-0000E07D0000}"/>
    <cellStyle name="Comma 4 2 3 4 2 7" xfId="31905" xr:uid="{00000000-0005-0000-0000-0000E17D0000}"/>
    <cellStyle name="Comma 4 2 3 4 2 8" xfId="31906" xr:uid="{00000000-0005-0000-0000-0000E27D0000}"/>
    <cellStyle name="Comma 4 2 3 4 2 9" xfId="31907" xr:uid="{00000000-0005-0000-0000-0000E37D0000}"/>
    <cellStyle name="Comma 4 2 3 4 2_OATT calc" xfId="31908" xr:uid="{00000000-0005-0000-0000-0000E47D0000}"/>
    <cellStyle name="Comma 4 2 3 4 3" xfId="31909" xr:uid="{00000000-0005-0000-0000-0000E57D0000}"/>
    <cellStyle name="Comma 4 2 3 4 3 2" xfId="31910" xr:uid="{00000000-0005-0000-0000-0000E67D0000}"/>
    <cellStyle name="Comma 4 2 3 4 3 2 2" xfId="31911" xr:uid="{00000000-0005-0000-0000-0000E77D0000}"/>
    <cellStyle name="Comma 4 2 3 4 3 2 3" xfId="31912" xr:uid="{00000000-0005-0000-0000-0000E87D0000}"/>
    <cellStyle name="Comma 4 2 3 4 3 2_OATT calc" xfId="31913" xr:uid="{00000000-0005-0000-0000-0000E97D0000}"/>
    <cellStyle name="Comma 4 2 3 4 3 3" xfId="31914" xr:uid="{00000000-0005-0000-0000-0000EA7D0000}"/>
    <cellStyle name="Comma 4 2 3 4 3 4" xfId="31915" xr:uid="{00000000-0005-0000-0000-0000EB7D0000}"/>
    <cellStyle name="Comma 4 2 3 4 3 5" xfId="31916" xr:uid="{00000000-0005-0000-0000-0000EC7D0000}"/>
    <cellStyle name="Comma 4 2 3 4 3_OATT calc" xfId="31917" xr:uid="{00000000-0005-0000-0000-0000ED7D0000}"/>
    <cellStyle name="Comma 4 2 3 4 4" xfId="31918" xr:uid="{00000000-0005-0000-0000-0000EE7D0000}"/>
    <cellStyle name="Comma 4 2 3 4 4 2" xfId="31919" xr:uid="{00000000-0005-0000-0000-0000EF7D0000}"/>
    <cellStyle name="Comma 4 2 3 4 4 2 2" xfId="31920" xr:uid="{00000000-0005-0000-0000-0000F07D0000}"/>
    <cellStyle name="Comma 4 2 3 4 4 2 3" xfId="31921" xr:uid="{00000000-0005-0000-0000-0000F17D0000}"/>
    <cellStyle name="Comma 4 2 3 4 4 2_OATT calc" xfId="31922" xr:uid="{00000000-0005-0000-0000-0000F27D0000}"/>
    <cellStyle name="Comma 4 2 3 4 4 3" xfId="31923" xr:uid="{00000000-0005-0000-0000-0000F37D0000}"/>
    <cellStyle name="Comma 4 2 3 4 4 4" xfId="31924" xr:uid="{00000000-0005-0000-0000-0000F47D0000}"/>
    <cellStyle name="Comma 4 2 3 4 4_OATT calc" xfId="31925" xr:uid="{00000000-0005-0000-0000-0000F57D0000}"/>
    <cellStyle name="Comma 4 2 3 4 5" xfId="31926" xr:uid="{00000000-0005-0000-0000-0000F67D0000}"/>
    <cellStyle name="Comma 4 2 3 4 5 2" xfId="31927" xr:uid="{00000000-0005-0000-0000-0000F77D0000}"/>
    <cellStyle name="Comma 4 2 3 4 5 3" xfId="31928" xr:uid="{00000000-0005-0000-0000-0000F87D0000}"/>
    <cellStyle name="Comma 4 2 3 4 5_OATT calc" xfId="31929" xr:uid="{00000000-0005-0000-0000-0000F97D0000}"/>
    <cellStyle name="Comma 4 2 3 4 6" xfId="31930" xr:uid="{00000000-0005-0000-0000-0000FA7D0000}"/>
    <cellStyle name="Comma 4 2 3 4 7" xfId="31931" xr:uid="{00000000-0005-0000-0000-0000FB7D0000}"/>
    <cellStyle name="Comma 4 2 3 4 8" xfId="31932" xr:uid="{00000000-0005-0000-0000-0000FC7D0000}"/>
    <cellStyle name="Comma 4 2 3 4 9" xfId="31933" xr:uid="{00000000-0005-0000-0000-0000FD7D0000}"/>
    <cellStyle name="Comma 4 2 3 4_OATT calc" xfId="31934" xr:uid="{00000000-0005-0000-0000-0000FE7D0000}"/>
    <cellStyle name="Comma 4 2 3 5" xfId="31935" xr:uid="{00000000-0005-0000-0000-0000FF7D0000}"/>
    <cellStyle name="Comma 4 2 3 5 10" xfId="31936" xr:uid="{00000000-0005-0000-0000-0000007E0000}"/>
    <cellStyle name="Comma 4 2 3 5 11" xfId="31937" xr:uid="{00000000-0005-0000-0000-0000017E0000}"/>
    <cellStyle name="Comma 4 2 3 5 2" xfId="31938" xr:uid="{00000000-0005-0000-0000-0000027E0000}"/>
    <cellStyle name="Comma 4 2 3 5 2 2" xfId="31939" xr:uid="{00000000-0005-0000-0000-0000037E0000}"/>
    <cellStyle name="Comma 4 2 3 5 2 2 2" xfId="31940" xr:uid="{00000000-0005-0000-0000-0000047E0000}"/>
    <cellStyle name="Comma 4 2 3 5 2 2 3" xfId="31941" xr:uid="{00000000-0005-0000-0000-0000057E0000}"/>
    <cellStyle name="Comma 4 2 3 5 2 2_OATT calc" xfId="31942" xr:uid="{00000000-0005-0000-0000-0000067E0000}"/>
    <cellStyle name="Comma 4 2 3 5 2 3" xfId="31943" xr:uid="{00000000-0005-0000-0000-0000077E0000}"/>
    <cellStyle name="Comma 4 2 3 5 2 4" xfId="31944" xr:uid="{00000000-0005-0000-0000-0000087E0000}"/>
    <cellStyle name="Comma 4 2 3 5 2 5" xfId="31945" xr:uid="{00000000-0005-0000-0000-0000097E0000}"/>
    <cellStyle name="Comma 4 2 3 5 2_OATT calc" xfId="31946" xr:uid="{00000000-0005-0000-0000-00000A7E0000}"/>
    <cellStyle name="Comma 4 2 3 5 3" xfId="31947" xr:uid="{00000000-0005-0000-0000-00000B7E0000}"/>
    <cellStyle name="Comma 4 2 3 5 3 2" xfId="31948" xr:uid="{00000000-0005-0000-0000-00000C7E0000}"/>
    <cellStyle name="Comma 4 2 3 5 3 2 2" xfId="31949" xr:uid="{00000000-0005-0000-0000-00000D7E0000}"/>
    <cellStyle name="Comma 4 2 3 5 3 2 3" xfId="31950" xr:uid="{00000000-0005-0000-0000-00000E7E0000}"/>
    <cellStyle name="Comma 4 2 3 5 3 2_OATT calc" xfId="31951" xr:uid="{00000000-0005-0000-0000-00000F7E0000}"/>
    <cellStyle name="Comma 4 2 3 5 3 3" xfId="31952" xr:uid="{00000000-0005-0000-0000-0000107E0000}"/>
    <cellStyle name="Comma 4 2 3 5 3 4" xfId="31953" xr:uid="{00000000-0005-0000-0000-0000117E0000}"/>
    <cellStyle name="Comma 4 2 3 5 3_OATT calc" xfId="31954" xr:uid="{00000000-0005-0000-0000-0000127E0000}"/>
    <cellStyle name="Comma 4 2 3 5 4" xfId="31955" xr:uid="{00000000-0005-0000-0000-0000137E0000}"/>
    <cellStyle name="Comma 4 2 3 5 4 2" xfId="31956" xr:uid="{00000000-0005-0000-0000-0000147E0000}"/>
    <cellStyle name="Comma 4 2 3 5 4 3" xfId="31957" xr:uid="{00000000-0005-0000-0000-0000157E0000}"/>
    <cellStyle name="Comma 4 2 3 5 4_OATT calc" xfId="31958" xr:uid="{00000000-0005-0000-0000-0000167E0000}"/>
    <cellStyle name="Comma 4 2 3 5 5" xfId="31959" xr:uid="{00000000-0005-0000-0000-0000177E0000}"/>
    <cellStyle name="Comma 4 2 3 5 6" xfId="31960" xr:uid="{00000000-0005-0000-0000-0000187E0000}"/>
    <cellStyle name="Comma 4 2 3 5 7" xfId="31961" xr:uid="{00000000-0005-0000-0000-0000197E0000}"/>
    <cellStyle name="Comma 4 2 3 5 8" xfId="31962" xr:uid="{00000000-0005-0000-0000-00001A7E0000}"/>
    <cellStyle name="Comma 4 2 3 5 9" xfId="31963" xr:uid="{00000000-0005-0000-0000-00001B7E0000}"/>
    <cellStyle name="Comma 4 2 3 5_OATT calc" xfId="31964" xr:uid="{00000000-0005-0000-0000-00001C7E0000}"/>
    <cellStyle name="Comma 4 2 3 6" xfId="31965" xr:uid="{00000000-0005-0000-0000-00001D7E0000}"/>
    <cellStyle name="Comma 4 2 3 6 2" xfId="31966" xr:uid="{00000000-0005-0000-0000-00001E7E0000}"/>
    <cellStyle name="Comma 4 2 3 6 2 2" xfId="31967" xr:uid="{00000000-0005-0000-0000-00001F7E0000}"/>
    <cellStyle name="Comma 4 2 3 6 2 3" xfId="31968" xr:uid="{00000000-0005-0000-0000-0000207E0000}"/>
    <cellStyle name="Comma 4 2 3 6 2_OATT calc" xfId="31969" xr:uid="{00000000-0005-0000-0000-0000217E0000}"/>
    <cellStyle name="Comma 4 2 3 6 3" xfId="31970" xr:uid="{00000000-0005-0000-0000-0000227E0000}"/>
    <cellStyle name="Comma 4 2 3 6 4" xfId="31971" xr:uid="{00000000-0005-0000-0000-0000237E0000}"/>
    <cellStyle name="Comma 4 2 3 6 5" xfId="31972" xr:uid="{00000000-0005-0000-0000-0000247E0000}"/>
    <cellStyle name="Comma 4 2 3 6_OATT calc" xfId="31973" xr:uid="{00000000-0005-0000-0000-0000257E0000}"/>
    <cellStyle name="Comma 4 2 3 7" xfId="31974" xr:uid="{00000000-0005-0000-0000-0000267E0000}"/>
    <cellStyle name="Comma 4 2 3 7 2" xfId="31975" xr:uid="{00000000-0005-0000-0000-0000277E0000}"/>
    <cellStyle name="Comma 4 2 3 7 2 2" xfId="31976" xr:uid="{00000000-0005-0000-0000-0000287E0000}"/>
    <cellStyle name="Comma 4 2 3 7 2 3" xfId="31977" xr:uid="{00000000-0005-0000-0000-0000297E0000}"/>
    <cellStyle name="Comma 4 2 3 7 2_OATT calc" xfId="31978" xr:uid="{00000000-0005-0000-0000-00002A7E0000}"/>
    <cellStyle name="Comma 4 2 3 7 3" xfId="31979" xr:uid="{00000000-0005-0000-0000-00002B7E0000}"/>
    <cellStyle name="Comma 4 2 3 7 4" xfId="31980" xr:uid="{00000000-0005-0000-0000-00002C7E0000}"/>
    <cellStyle name="Comma 4 2 3 7_OATT calc" xfId="31981" xr:uid="{00000000-0005-0000-0000-00002D7E0000}"/>
    <cellStyle name="Comma 4 2 3 8" xfId="31982" xr:uid="{00000000-0005-0000-0000-00002E7E0000}"/>
    <cellStyle name="Comma 4 2 3 8 2" xfId="31983" xr:uid="{00000000-0005-0000-0000-00002F7E0000}"/>
    <cellStyle name="Comma 4 2 3 8 3" xfId="31984" xr:uid="{00000000-0005-0000-0000-0000307E0000}"/>
    <cellStyle name="Comma 4 2 3 8_OATT calc" xfId="31985" xr:uid="{00000000-0005-0000-0000-0000317E0000}"/>
    <cellStyle name="Comma 4 2 3 9" xfId="31986" xr:uid="{00000000-0005-0000-0000-0000327E0000}"/>
    <cellStyle name="Comma 4 2 3_OATT calc" xfId="31987" xr:uid="{00000000-0005-0000-0000-0000337E0000}"/>
    <cellStyle name="Comma 4 2 4" xfId="31988" xr:uid="{00000000-0005-0000-0000-0000347E0000}"/>
    <cellStyle name="Comma 4 2 4 10" xfId="31989" xr:uid="{00000000-0005-0000-0000-0000357E0000}"/>
    <cellStyle name="Comma 4 2 4 11" xfId="31990" xr:uid="{00000000-0005-0000-0000-0000367E0000}"/>
    <cellStyle name="Comma 4 2 4 12" xfId="31991" xr:uid="{00000000-0005-0000-0000-0000377E0000}"/>
    <cellStyle name="Comma 4 2 4 13" xfId="55598" xr:uid="{00000000-0005-0000-0000-0000387E0000}"/>
    <cellStyle name="Comma 4 2 4 2" xfId="31992" xr:uid="{00000000-0005-0000-0000-0000397E0000}"/>
    <cellStyle name="Comma 4 2 4 2 10" xfId="31993" xr:uid="{00000000-0005-0000-0000-00003A7E0000}"/>
    <cellStyle name="Comma 4 2 4 2 11" xfId="31994" xr:uid="{00000000-0005-0000-0000-00003B7E0000}"/>
    <cellStyle name="Comma 4 2 4 2 2" xfId="31995" xr:uid="{00000000-0005-0000-0000-00003C7E0000}"/>
    <cellStyle name="Comma 4 2 4 2 2 10" xfId="31996" xr:uid="{00000000-0005-0000-0000-00003D7E0000}"/>
    <cellStyle name="Comma 4 2 4 2 2 11" xfId="31997" xr:uid="{00000000-0005-0000-0000-00003E7E0000}"/>
    <cellStyle name="Comma 4 2 4 2 2 2" xfId="31998" xr:uid="{00000000-0005-0000-0000-00003F7E0000}"/>
    <cellStyle name="Comma 4 2 4 2 2 2 2" xfId="31999" xr:uid="{00000000-0005-0000-0000-0000407E0000}"/>
    <cellStyle name="Comma 4 2 4 2 2 2 2 2" xfId="32000" xr:uid="{00000000-0005-0000-0000-0000417E0000}"/>
    <cellStyle name="Comma 4 2 4 2 2 2 2 3" xfId="32001" xr:uid="{00000000-0005-0000-0000-0000427E0000}"/>
    <cellStyle name="Comma 4 2 4 2 2 2 2_OATT calc" xfId="32002" xr:uid="{00000000-0005-0000-0000-0000437E0000}"/>
    <cellStyle name="Comma 4 2 4 2 2 2 3" xfId="32003" xr:uid="{00000000-0005-0000-0000-0000447E0000}"/>
    <cellStyle name="Comma 4 2 4 2 2 2 4" xfId="32004" xr:uid="{00000000-0005-0000-0000-0000457E0000}"/>
    <cellStyle name="Comma 4 2 4 2 2 2 5" xfId="32005" xr:uid="{00000000-0005-0000-0000-0000467E0000}"/>
    <cellStyle name="Comma 4 2 4 2 2 2_OATT calc" xfId="32006" xr:uid="{00000000-0005-0000-0000-0000477E0000}"/>
    <cellStyle name="Comma 4 2 4 2 2 3" xfId="32007" xr:uid="{00000000-0005-0000-0000-0000487E0000}"/>
    <cellStyle name="Comma 4 2 4 2 2 3 2" xfId="32008" xr:uid="{00000000-0005-0000-0000-0000497E0000}"/>
    <cellStyle name="Comma 4 2 4 2 2 3 2 2" xfId="32009" xr:uid="{00000000-0005-0000-0000-00004A7E0000}"/>
    <cellStyle name="Comma 4 2 4 2 2 3 2 3" xfId="32010" xr:uid="{00000000-0005-0000-0000-00004B7E0000}"/>
    <cellStyle name="Comma 4 2 4 2 2 3 2_OATT calc" xfId="32011" xr:uid="{00000000-0005-0000-0000-00004C7E0000}"/>
    <cellStyle name="Comma 4 2 4 2 2 3 3" xfId="32012" xr:uid="{00000000-0005-0000-0000-00004D7E0000}"/>
    <cellStyle name="Comma 4 2 4 2 2 3 4" xfId="32013" xr:uid="{00000000-0005-0000-0000-00004E7E0000}"/>
    <cellStyle name="Comma 4 2 4 2 2 3_OATT calc" xfId="32014" xr:uid="{00000000-0005-0000-0000-00004F7E0000}"/>
    <cellStyle name="Comma 4 2 4 2 2 4" xfId="32015" xr:uid="{00000000-0005-0000-0000-0000507E0000}"/>
    <cellStyle name="Comma 4 2 4 2 2 4 2" xfId="32016" xr:uid="{00000000-0005-0000-0000-0000517E0000}"/>
    <cellStyle name="Comma 4 2 4 2 2 4 3" xfId="32017" xr:uid="{00000000-0005-0000-0000-0000527E0000}"/>
    <cellStyle name="Comma 4 2 4 2 2 4_OATT calc" xfId="32018" xr:uid="{00000000-0005-0000-0000-0000537E0000}"/>
    <cellStyle name="Comma 4 2 4 2 2 5" xfId="32019" xr:uid="{00000000-0005-0000-0000-0000547E0000}"/>
    <cellStyle name="Comma 4 2 4 2 2 6" xfId="32020" xr:uid="{00000000-0005-0000-0000-0000557E0000}"/>
    <cellStyle name="Comma 4 2 4 2 2 7" xfId="32021" xr:uid="{00000000-0005-0000-0000-0000567E0000}"/>
    <cellStyle name="Comma 4 2 4 2 2 8" xfId="32022" xr:uid="{00000000-0005-0000-0000-0000577E0000}"/>
    <cellStyle name="Comma 4 2 4 2 2 9" xfId="32023" xr:uid="{00000000-0005-0000-0000-0000587E0000}"/>
    <cellStyle name="Comma 4 2 4 2 2_OATT calc" xfId="32024" xr:uid="{00000000-0005-0000-0000-0000597E0000}"/>
    <cellStyle name="Comma 4 2 4 2 3" xfId="32025" xr:uid="{00000000-0005-0000-0000-00005A7E0000}"/>
    <cellStyle name="Comma 4 2 4 2 3 2" xfId="32026" xr:uid="{00000000-0005-0000-0000-00005B7E0000}"/>
    <cellStyle name="Comma 4 2 4 2 3 2 2" xfId="32027" xr:uid="{00000000-0005-0000-0000-00005C7E0000}"/>
    <cellStyle name="Comma 4 2 4 2 3 2 3" xfId="32028" xr:uid="{00000000-0005-0000-0000-00005D7E0000}"/>
    <cellStyle name="Comma 4 2 4 2 3 2_OATT calc" xfId="32029" xr:uid="{00000000-0005-0000-0000-00005E7E0000}"/>
    <cellStyle name="Comma 4 2 4 2 3 3" xfId="32030" xr:uid="{00000000-0005-0000-0000-00005F7E0000}"/>
    <cellStyle name="Comma 4 2 4 2 3 4" xfId="32031" xr:uid="{00000000-0005-0000-0000-0000607E0000}"/>
    <cellStyle name="Comma 4 2 4 2 3 5" xfId="32032" xr:uid="{00000000-0005-0000-0000-0000617E0000}"/>
    <cellStyle name="Comma 4 2 4 2 3_OATT calc" xfId="32033" xr:uid="{00000000-0005-0000-0000-0000627E0000}"/>
    <cellStyle name="Comma 4 2 4 2 4" xfId="32034" xr:uid="{00000000-0005-0000-0000-0000637E0000}"/>
    <cellStyle name="Comma 4 2 4 2 4 2" xfId="32035" xr:uid="{00000000-0005-0000-0000-0000647E0000}"/>
    <cellStyle name="Comma 4 2 4 2 4 2 2" xfId="32036" xr:uid="{00000000-0005-0000-0000-0000657E0000}"/>
    <cellStyle name="Comma 4 2 4 2 4 2 3" xfId="32037" xr:uid="{00000000-0005-0000-0000-0000667E0000}"/>
    <cellStyle name="Comma 4 2 4 2 4 2_OATT calc" xfId="32038" xr:uid="{00000000-0005-0000-0000-0000677E0000}"/>
    <cellStyle name="Comma 4 2 4 2 4 3" xfId="32039" xr:uid="{00000000-0005-0000-0000-0000687E0000}"/>
    <cellStyle name="Comma 4 2 4 2 4 4" xfId="32040" xr:uid="{00000000-0005-0000-0000-0000697E0000}"/>
    <cellStyle name="Comma 4 2 4 2 4_OATT calc" xfId="32041" xr:uid="{00000000-0005-0000-0000-00006A7E0000}"/>
    <cellStyle name="Comma 4 2 4 2 5" xfId="32042" xr:uid="{00000000-0005-0000-0000-00006B7E0000}"/>
    <cellStyle name="Comma 4 2 4 2 5 2" xfId="32043" xr:uid="{00000000-0005-0000-0000-00006C7E0000}"/>
    <cellStyle name="Comma 4 2 4 2 5 3" xfId="32044" xr:uid="{00000000-0005-0000-0000-00006D7E0000}"/>
    <cellStyle name="Comma 4 2 4 2 5_OATT calc" xfId="32045" xr:uid="{00000000-0005-0000-0000-00006E7E0000}"/>
    <cellStyle name="Comma 4 2 4 2 6" xfId="32046" xr:uid="{00000000-0005-0000-0000-00006F7E0000}"/>
    <cellStyle name="Comma 4 2 4 2 7" xfId="32047" xr:uid="{00000000-0005-0000-0000-0000707E0000}"/>
    <cellStyle name="Comma 4 2 4 2 8" xfId="32048" xr:uid="{00000000-0005-0000-0000-0000717E0000}"/>
    <cellStyle name="Comma 4 2 4 2 9" xfId="32049" xr:uid="{00000000-0005-0000-0000-0000727E0000}"/>
    <cellStyle name="Comma 4 2 4 2_OATT calc" xfId="32050" xr:uid="{00000000-0005-0000-0000-0000737E0000}"/>
    <cellStyle name="Comma 4 2 4 3" xfId="32051" xr:uid="{00000000-0005-0000-0000-0000747E0000}"/>
    <cellStyle name="Comma 4 2 4 3 10" xfId="32052" xr:uid="{00000000-0005-0000-0000-0000757E0000}"/>
    <cellStyle name="Comma 4 2 4 3 11" xfId="32053" xr:uid="{00000000-0005-0000-0000-0000767E0000}"/>
    <cellStyle name="Comma 4 2 4 3 2" xfId="32054" xr:uid="{00000000-0005-0000-0000-0000777E0000}"/>
    <cellStyle name="Comma 4 2 4 3 2 2" xfId="32055" xr:uid="{00000000-0005-0000-0000-0000787E0000}"/>
    <cellStyle name="Comma 4 2 4 3 2 2 2" xfId="32056" xr:uid="{00000000-0005-0000-0000-0000797E0000}"/>
    <cellStyle name="Comma 4 2 4 3 2 2 3" xfId="32057" xr:uid="{00000000-0005-0000-0000-00007A7E0000}"/>
    <cellStyle name="Comma 4 2 4 3 2 2_OATT calc" xfId="32058" xr:uid="{00000000-0005-0000-0000-00007B7E0000}"/>
    <cellStyle name="Comma 4 2 4 3 2 3" xfId="32059" xr:uid="{00000000-0005-0000-0000-00007C7E0000}"/>
    <cellStyle name="Comma 4 2 4 3 2 4" xfId="32060" xr:uid="{00000000-0005-0000-0000-00007D7E0000}"/>
    <cellStyle name="Comma 4 2 4 3 2 5" xfId="32061" xr:uid="{00000000-0005-0000-0000-00007E7E0000}"/>
    <cellStyle name="Comma 4 2 4 3 2_OATT calc" xfId="32062" xr:uid="{00000000-0005-0000-0000-00007F7E0000}"/>
    <cellStyle name="Comma 4 2 4 3 3" xfId="32063" xr:uid="{00000000-0005-0000-0000-0000807E0000}"/>
    <cellStyle name="Comma 4 2 4 3 3 2" xfId="32064" xr:uid="{00000000-0005-0000-0000-0000817E0000}"/>
    <cellStyle name="Comma 4 2 4 3 3 2 2" xfId="32065" xr:uid="{00000000-0005-0000-0000-0000827E0000}"/>
    <cellStyle name="Comma 4 2 4 3 3 2 3" xfId="32066" xr:uid="{00000000-0005-0000-0000-0000837E0000}"/>
    <cellStyle name="Comma 4 2 4 3 3 2_OATT calc" xfId="32067" xr:uid="{00000000-0005-0000-0000-0000847E0000}"/>
    <cellStyle name="Comma 4 2 4 3 3 3" xfId="32068" xr:uid="{00000000-0005-0000-0000-0000857E0000}"/>
    <cellStyle name="Comma 4 2 4 3 3 4" xfId="32069" xr:uid="{00000000-0005-0000-0000-0000867E0000}"/>
    <cellStyle name="Comma 4 2 4 3 3_OATT calc" xfId="32070" xr:uid="{00000000-0005-0000-0000-0000877E0000}"/>
    <cellStyle name="Comma 4 2 4 3 4" xfId="32071" xr:uid="{00000000-0005-0000-0000-0000887E0000}"/>
    <cellStyle name="Comma 4 2 4 3 4 2" xfId="32072" xr:uid="{00000000-0005-0000-0000-0000897E0000}"/>
    <cellStyle name="Comma 4 2 4 3 4 3" xfId="32073" xr:uid="{00000000-0005-0000-0000-00008A7E0000}"/>
    <cellStyle name="Comma 4 2 4 3 4_OATT calc" xfId="32074" xr:uid="{00000000-0005-0000-0000-00008B7E0000}"/>
    <cellStyle name="Comma 4 2 4 3 5" xfId="32075" xr:uid="{00000000-0005-0000-0000-00008C7E0000}"/>
    <cellStyle name="Comma 4 2 4 3 6" xfId="32076" xr:uid="{00000000-0005-0000-0000-00008D7E0000}"/>
    <cellStyle name="Comma 4 2 4 3 7" xfId="32077" xr:uid="{00000000-0005-0000-0000-00008E7E0000}"/>
    <cellStyle name="Comma 4 2 4 3 8" xfId="32078" xr:uid="{00000000-0005-0000-0000-00008F7E0000}"/>
    <cellStyle name="Comma 4 2 4 3 9" xfId="32079" xr:uid="{00000000-0005-0000-0000-0000907E0000}"/>
    <cellStyle name="Comma 4 2 4 3_OATT calc" xfId="32080" xr:uid="{00000000-0005-0000-0000-0000917E0000}"/>
    <cellStyle name="Comma 4 2 4 4" xfId="32081" xr:uid="{00000000-0005-0000-0000-0000927E0000}"/>
    <cellStyle name="Comma 4 2 4 4 2" xfId="32082" xr:uid="{00000000-0005-0000-0000-0000937E0000}"/>
    <cellStyle name="Comma 4 2 4 4 2 2" xfId="32083" xr:uid="{00000000-0005-0000-0000-0000947E0000}"/>
    <cellStyle name="Comma 4 2 4 4 2 3" xfId="32084" xr:uid="{00000000-0005-0000-0000-0000957E0000}"/>
    <cellStyle name="Comma 4 2 4 4 2_OATT calc" xfId="32085" xr:uid="{00000000-0005-0000-0000-0000967E0000}"/>
    <cellStyle name="Comma 4 2 4 4 3" xfId="32086" xr:uid="{00000000-0005-0000-0000-0000977E0000}"/>
    <cellStyle name="Comma 4 2 4 4 4" xfId="32087" xr:uid="{00000000-0005-0000-0000-0000987E0000}"/>
    <cellStyle name="Comma 4 2 4 4 5" xfId="32088" xr:uid="{00000000-0005-0000-0000-0000997E0000}"/>
    <cellStyle name="Comma 4 2 4 4_OATT calc" xfId="32089" xr:uid="{00000000-0005-0000-0000-00009A7E0000}"/>
    <cellStyle name="Comma 4 2 4 5" xfId="32090" xr:uid="{00000000-0005-0000-0000-00009B7E0000}"/>
    <cellStyle name="Comma 4 2 4 5 2" xfId="32091" xr:uid="{00000000-0005-0000-0000-00009C7E0000}"/>
    <cellStyle name="Comma 4 2 4 5 2 2" xfId="32092" xr:uid="{00000000-0005-0000-0000-00009D7E0000}"/>
    <cellStyle name="Comma 4 2 4 5 2 3" xfId="32093" xr:uid="{00000000-0005-0000-0000-00009E7E0000}"/>
    <cellStyle name="Comma 4 2 4 5 2_OATT calc" xfId="32094" xr:uid="{00000000-0005-0000-0000-00009F7E0000}"/>
    <cellStyle name="Comma 4 2 4 5 3" xfId="32095" xr:uid="{00000000-0005-0000-0000-0000A07E0000}"/>
    <cellStyle name="Comma 4 2 4 5 4" xfId="32096" xr:uid="{00000000-0005-0000-0000-0000A17E0000}"/>
    <cellStyle name="Comma 4 2 4 5_OATT calc" xfId="32097" xr:uid="{00000000-0005-0000-0000-0000A27E0000}"/>
    <cellStyle name="Comma 4 2 4 6" xfId="32098" xr:uid="{00000000-0005-0000-0000-0000A37E0000}"/>
    <cellStyle name="Comma 4 2 4 6 2" xfId="32099" xr:uid="{00000000-0005-0000-0000-0000A47E0000}"/>
    <cellStyle name="Comma 4 2 4 6 3" xfId="32100" xr:uid="{00000000-0005-0000-0000-0000A57E0000}"/>
    <cellStyle name="Comma 4 2 4 6_OATT calc" xfId="32101" xr:uid="{00000000-0005-0000-0000-0000A67E0000}"/>
    <cellStyle name="Comma 4 2 4 7" xfId="32102" xr:uid="{00000000-0005-0000-0000-0000A77E0000}"/>
    <cellStyle name="Comma 4 2 4 8" xfId="32103" xr:uid="{00000000-0005-0000-0000-0000A87E0000}"/>
    <cellStyle name="Comma 4 2 4 9" xfId="32104" xr:uid="{00000000-0005-0000-0000-0000A97E0000}"/>
    <cellStyle name="Comma 4 2 4_OATT calc" xfId="32105" xr:uid="{00000000-0005-0000-0000-0000AA7E0000}"/>
    <cellStyle name="Comma 4 2 5" xfId="32106" xr:uid="{00000000-0005-0000-0000-0000AB7E0000}"/>
    <cellStyle name="Comma 4 2 5 10" xfId="32107" xr:uid="{00000000-0005-0000-0000-0000AC7E0000}"/>
    <cellStyle name="Comma 4 2 5 11" xfId="32108" xr:uid="{00000000-0005-0000-0000-0000AD7E0000}"/>
    <cellStyle name="Comma 4 2 5 12" xfId="32109" xr:uid="{00000000-0005-0000-0000-0000AE7E0000}"/>
    <cellStyle name="Comma 4 2 5 13" xfId="55599" xr:uid="{00000000-0005-0000-0000-0000AF7E0000}"/>
    <cellStyle name="Comma 4 2 5 2" xfId="32110" xr:uid="{00000000-0005-0000-0000-0000B07E0000}"/>
    <cellStyle name="Comma 4 2 5 2 10" xfId="32111" xr:uid="{00000000-0005-0000-0000-0000B17E0000}"/>
    <cellStyle name="Comma 4 2 5 2 11" xfId="32112" xr:uid="{00000000-0005-0000-0000-0000B27E0000}"/>
    <cellStyle name="Comma 4 2 5 2 2" xfId="32113" xr:uid="{00000000-0005-0000-0000-0000B37E0000}"/>
    <cellStyle name="Comma 4 2 5 2 2 10" xfId="32114" xr:uid="{00000000-0005-0000-0000-0000B47E0000}"/>
    <cellStyle name="Comma 4 2 5 2 2 11" xfId="32115" xr:uid="{00000000-0005-0000-0000-0000B57E0000}"/>
    <cellStyle name="Comma 4 2 5 2 2 2" xfId="32116" xr:uid="{00000000-0005-0000-0000-0000B67E0000}"/>
    <cellStyle name="Comma 4 2 5 2 2 2 2" xfId="32117" xr:uid="{00000000-0005-0000-0000-0000B77E0000}"/>
    <cellStyle name="Comma 4 2 5 2 2 2 2 2" xfId="32118" xr:uid="{00000000-0005-0000-0000-0000B87E0000}"/>
    <cellStyle name="Comma 4 2 5 2 2 2 2 3" xfId="32119" xr:uid="{00000000-0005-0000-0000-0000B97E0000}"/>
    <cellStyle name="Comma 4 2 5 2 2 2 2_OATT calc" xfId="32120" xr:uid="{00000000-0005-0000-0000-0000BA7E0000}"/>
    <cellStyle name="Comma 4 2 5 2 2 2 3" xfId="32121" xr:uid="{00000000-0005-0000-0000-0000BB7E0000}"/>
    <cellStyle name="Comma 4 2 5 2 2 2 4" xfId="32122" xr:uid="{00000000-0005-0000-0000-0000BC7E0000}"/>
    <cellStyle name="Comma 4 2 5 2 2 2 5" xfId="32123" xr:uid="{00000000-0005-0000-0000-0000BD7E0000}"/>
    <cellStyle name="Comma 4 2 5 2 2 2_OATT calc" xfId="32124" xr:uid="{00000000-0005-0000-0000-0000BE7E0000}"/>
    <cellStyle name="Comma 4 2 5 2 2 3" xfId="32125" xr:uid="{00000000-0005-0000-0000-0000BF7E0000}"/>
    <cellStyle name="Comma 4 2 5 2 2 3 2" xfId="32126" xr:uid="{00000000-0005-0000-0000-0000C07E0000}"/>
    <cellStyle name="Comma 4 2 5 2 2 3 2 2" xfId="32127" xr:uid="{00000000-0005-0000-0000-0000C17E0000}"/>
    <cellStyle name="Comma 4 2 5 2 2 3 2 3" xfId="32128" xr:uid="{00000000-0005-0000-0000-0000C27E0000}"/>
    <cellStyle name="Comma 4 2 5 2 2 3 2_OATT calc" xfId="32129" xr:uid="{00000000-0005-0000-0000-0000C37E0000}"/>
    <cellStyle name="Comma 4 2 5 2 2 3 3" xfId="32130" xr:uid="{00000000-0005-0000-0000-0000C47E0000}"/>
    <cellStyle name="Comma 4 2 5 2 2 3 4" xfId="32131" xr:uid="{00000000-0005-0000-0000-0000C57E0000}"/>
    <cellStyle name="Comma 4 2 5 2 2 3_OATT calc" xfId="32132" xr:uid="{00000000-0005-0000-0000-0000C67E0000}"/>
    <cellStyle name="Comma 4 2 5 2 2 4" xfId="32133" xr:uid="{00000000-0005-0000-0000-0000C77E0000}"/>
    <cellStyle name="Comma 4 2 5 2 2 4 2" xfId="32134" xr:uid="{00000000-0005-0000-0000-0000C87E0000}"/>
    <cellStyle name="Comma 4 2 5 2 2 4 3" xfId="32135" xr:uid="{00000000-0005-0000-0000-0000C97E0000}"/>
    <cellStyle name="Comma 4 2 5 2 2 4_OATT calc" xfId="32136" xr:uid="{00000000-0005-0000-0000-0000CA7E0000}"/>
    <cellStyle name="Comma 4 2 5 2 2 5" xfId="32137" xr:uid="{00000000-0005-0000-0000-0000CB7E0000}"/>
    <cellStyle name="Comma 4 2 5 2 2 6" xfId="32138" xr:uid="{00000000-0005-0000-0000-0000CC7E0000}"/>
    <cellStyle name="Comma 4 2 5 2 2 7" xfId="32139" xr:uid="{00000000-0005-0000-0000-0000CD7E0000}"/>
    <cellStyle name="Comma 4 2 5 2 2 8" xfId="32140" xr:uid="{00000000-0005-0000-0000-0000CE7E0000}"/>
    <cellStyle name="Comma 4 2 5 2 2 9" xfId="32141" xr:uid="{00000000-0005-0000-0000-0000CF7E0000}"/>
    <cellStyle name="Comma 4 2 5 2 2_OATT calc" xfId="32142" xr:uid="{00000000-0005-0000-0000-0000D07E0000}"/>
    <cellStyle name="Comma 4 2 5 2 3" xfId="32143" xr:uid="{00000000-0005-0000-0000-0000D17E0000}"/>
    <cellStyle name="Comma 4 2 5 2 3 2" xfId="32144" xr:uid="{00000000-0005-0000-0000-0000D27E0000}"/>
    <cellStyle name="Comma 4 2 5 2 3 2 2" xfId="32145" xr:uid="{00000000-0005-0000-0000-0000D37E0000}"/>
    <cellStyle name="Comma 4 2 5 2 3 2 3" xfId="32146" xr:uid="{00000000-0005-0000-0000-0000D47E0000}"/>
    <cellStyle name="Comma 4 2 5 2 3 2_OATT calc" xfId="32147" xr:uid="{00000000-0005-0000-0000-0000D57E0000}"/>
    <cellStyle name="Comma 4 2 5 2 3 3" xfId="32148" xr:uid="{00000000-0005-0000-0000-0000D67E0000}"/>
    <cellStyle name="Comma 4 2 5 2 3 4" xfId="32149" xr:uid="{00000000-0005-0000-0000-0000D77E0000}"/>
    <cellStyle name="Comma 4 2 5 2 3 5" xfId="32150" xr:uid="{00000000-0005-0000-0000-0000D87E0000}"/>
    <cellStyle name="Comma 4 2 5 2 3_OATT calc" xfId="32151" xr:uid="{00000000-0005-0000-0000-0000D97E0000}"/>
    <cellStyle name="Comma 4 2 5 2 4" xfId="32152" xr:uid="{00000000-0005-0000-0000-0000DA7E0000}"/>
    <cellStyle name="Comma 4 2 5 2 4 2" xfId="32153" xr:uid="{00000000-0005-0000-0000-0000DB7E0000}"/>
    <cellStyle name="Comma 4 2 5 2 4 2 2" xfId="32154" xr:uid="{00000000-0005-0000-0000-0000DC7E0000}"/>
    <cellStyle name="Comma 4 2 5 2 4 2 3" xfId="32155" xr:uid="{00000000-0005-0000-0000-0000DD7E0000}"/>
    <cellStyle name="Comma 4 2 5 2 4 2_OATT calc" xfId="32156" xr:uid="{00000000-0005-0000-0000-0000DE7E0000}"/>
    <cellStyle name="Comma 4 2 5 2 4 3" xfId="32157" xr:uid="{00000000-0005-0000-0000-0000DF7E0000}"/>
    <cellStyle name="Comma 4 2 5 2 4 4" xfId="32158" xr:uid="{00000000-0005-0000-0000-0000E07E0000}"/>
    <cellStyle name="Comma 4 2 5 2 4_OATT calc" xfId="32159" xr:uid="{00000000-0005-0000-0000-0000E17E0000}"/>
    <cellStyle name="Comma 4 2 5 2 5" xfId="32160" xr:uid="{00000000-0005-0000-0000-0000E27E0000}"/>
    <cellStyle name="Comma 4 2 5 2 5 2" xfId="32161" xr:uid="{00000000-0005-0000-0000-0000E37E0000}"/>
    <cellStyle name="Comma 4 2 5 2 5 3" xfId="32162" xr:uid="{00000000-0005-0000-0000-0000E47E0000}"/>
    <cellStyle name="Comma 4 2 5 2 5_OATT calc" xfId="32163" xr:uid="{00000000-0005-0000-0000-0000E57E0000}"/>
    <cellStyle name="Comma 4 2 5 2 6" xfId="32164" xr:uid="{00000000-0005-0000-0000-0000E67E0000}"/>
    <cellStyle name="Comma 4 2 5 2 7" xfId="32165" xr:uid="{00000000-0005-0000-0000-0000E77E0000}"/>
    <cellStyle name="Comma 4 2 5 2 8" xfId="32166" xr:uid="{00000000-0005-0000-0000-0000E87E0000}"/>
    <cellStyle name="Comma 4 2 5 2 9" xfId="32167" xr:uid="{00000000-0005-0000-0000-0000E97E0000}"/>
    <cellStyle name="Comma 4 2 5 2_OATT calc" xfId="32168" xr:uid="{00000000-0005-0000-0000-0000EA7E0000}"/>
    <cellStyle name="Comma 4 2 5 3" xfId="32169" xr:uid="{00000000-0005-0000-0000-0000EB7E0000}"/>
    <cellStyle name="Comma 4 2 5 3 10" xfId="32170" xr:uid="{00000000-0005-0000-0000-0000EC7E0000}"/>
    <cellStyle name="Comma 4 2 5 3 11" xfId="32171" xr:uid="{00000000-0005-0000-0000-0000ED7E0000}"/>
    <cellStyle name="Comma 4 2 5 3 2" xfId="32172" xr:uid="{00000000-0005-0000-0000-0000EE7E0000}"/>
    <cellStyle name="Comma 4 2 5 3 2 2" xfId="32173" xr:uid="{00000000-0005-0000-0000-0000EF7E0000}"/>
    <cellStyle name="Comma 4 2 5 3 2 2 2" xfId="32174" xr:uid="{00000000-0005-0000-0000-0000F07E0000}"/>
    <cellStyle name="Comma 4 2 5 3 2 2 3" xfId="32175" xr:uid="{00000000-0005-0000-0000-0000F17E0000}"/>
    <cellStyle name="Comma 4 2 5 3 2 2_OATT calc" xfId="32176" xr:uid="{00000000-0005-0000-0000-0000F27E0000}"/>
    <cellStyle name="Comma 4 2 5 3 2 3" xfId="32177" xr:uid="{00000000-0005-0000-0000-0000F37E0000}"/>
    <cellStyle name="Comma 4 2 5 3 2 4" xfId="32178" xr:uid="{00000000-0005-0000-0000-0000F47E0000}"/>
    <cellStyle name="Comma 4 2 5 3 2 5" xfId="32179" xr:uid="{00000000-0005-0000-0000-0000F57E0000}"/>
    <cellStyle name="Comma 4 2 5 3 2_OATT calc" xfId="32180" xr:uid="{00000000-0005-0000-0000-0000F67E0000}"/>
    <cellStyle name="Comma 4 2 5 3 3" xfId="32181" xr:uid="{00000000-0005-0000-0000-0000F77E0000}"/>
    <cellStyle name="Comma 4 2 5 3 3 2" xfId="32182" xr:uid="{00000000-0005-0000-0000-0000F87E0000}"/>
    <cellStyle name="Comma 4 2 5 3 3 2 2" xfId="32183" xr:uid="{00000000-0005-0000-0000-0000F97E0000}"/>
    <cellStyle name="Comma 4 2 5 3 3 2 3" xfId="32184" xr:uid="{00000000-0005-0000-0000-0000FA7E0000}"/>
    <cellStyle name="Comma 4 2 5 3 3 2_OATT calc" xfId="32185" xr:uid="{00000000-0005-0000-0000-0000FB7E0000}"/>
    <cellStyle name="Comma 4 2 5 3 3 3" xfId="32186" xr:uid="{00000000-0005-0000-0000-0000FC7E0000}"/>
    <cellStyle name="Comma 4 2 5 3 3 4" xfId="32187" xr:uid="{00000000-0005-0000-0000-0000FD7E0000}"/>
    <cellStyle name="Comma 4 2 5 3 3_OATT calc" xfId="32188" xr:uid="{00000000-0005-0000-0000-0000FE7E0000}"/>
    <cellStyle name="Comma 4 2 5 3 4" xfId="32189" xr:uid="{00000000-0005-0000-0000-0000FF7E0000}"/>
    <cellStyle name="Comma 4 2 5 3 4 2" xfId="32190" xr:uid="{00000000-0005-0000-0000-0000007F0000}"/>
    <cellStyle name="Comma 4 2 5 3 4 3" xfId="32191" xr:uid="{00000000-0005-0000-0000-0000017F0000}"/>
    <cellStyle name="Comma 4 2 5 3 4_OATT calc" xfId="32192" xr:uid="{00000000-0005-0000-0000-0000027F0000}"/>
    <cellStyle name="Comma 4 2 5 3 5" xfId="32193" xr:uid="{00000000-0005-0000-0000-0000037F0000}"/>
    <cellStyle name="Comma 4 2 5 3 6" xfId="32194" xr:uid="{00000000-0005-0000-0000-0000047F0000}"/>
    <cellStyle name="Comma 4 2 5 3 7" xfId="32195" xr:uid="{00000000-0005-0000-0000-0000057F0000}"/>
    <cellStyle name="Comma 4 2 5 3 8" xfId="32196" xr:uid="{00000000-0005-0000-0000-0000067F0000}"/>
    <cellStyle name="Comma 4 2 5 3 9" xfId="32197" xr:uid="{00000000-0005-0000-0000-0000077F0000}"/>
    <cellStyle name="Comma 4 2 5 3_OATT calc" xfId="32198" xr:uid="{00000000-0005-0000-0000-0000087F0000}"/>
    <cellStyle name="Comma 4 2 5 4" xfId="32199" xr:uid="{00000000-0005-0000-0000-0000097F0000}"/>
    <cellStyle name="Comma 4 2 5 4 2" xfId="32200" xr:uid="{00000000-0005-0000-0000-00000A7F0000}"/>
    <cellStyle name="Comma 4 2 5 4 2 2" xfId="32201" xr:uid="{00000000-0005-0000-0000-00000B7F0000}"/>
    <cellStyle name="Comma 4 2 5 4 2 3" xfId="32202" xr:uid="{00000000-0005-0000-0000-00000C7F0000}"/>
    <cellStyle name="Comma 4 2 5 4 2_OATT calc" xfId="32203" xr:uid="{00000000-0005-0000-0000-00000D7F0000}"/>
    <cellStyle name="Comma 4 2 5 4 3" xfId="32204" xr:uid="{00000000-0005-0000-0000-00000E7F0000}"/>
    <cellStyle name="Comma 4 2 5 4 4" xfId="32205" xr:uid="{00000000-0005-0000-0000-00000F7F0000}"/>
    <cellStyle name="Comma 4 2 5 4 5" xfId="32206" xr:uid="{00000000-0005-0000-0000-0000107F0000}"/>
    <cellStyle name="Comma 4 2 5 4_OATT calc" xfId="32207" xr:uid="{00000000-0005-0000-0000-0000117F0000}"/>
    <cellStyle name="Comma 4 2 5 5" xfId="32208" xr:uid="{00000000-0005-0000-0000-0000127F0000}"/>
    <cellStyle name="Comma 4 2 5 5 2" xfId="32209" xr:uid="{00000000-0005-0000-0000-0000137F0000}"/>
    <cellStyle name="Comma 4 2 5 5 2 2" xfId="32210" xr:uid="{00000000-0005-0000-0000-0000147F0000}"/>
    <cellStyle name="Comma 4 2 5 5 2 3" xfId="32211" xr:uid="{00000000-0005-0000-0000-0000157F0000}"/>
    <cellStyle name="Comma 4 2 5 5 2_OATT calc" xfId="32212" xr:uid="{00000000-0005-0000-0000-0000167F0000}"/>
    <cellStyle name="Comma 4 2 5 5 3" xfId="32213" xr:uid="{00000000-0005-0000-0000-0000177F0000}"/>
    <cellStyle name="Comma 4 2 5 5 4" xfId="32214" xr:uid="{00000000-0005-0000-0000-0000187F0000}"/>
    <cellStyle name="Comma 4 2 5 5_OATT calc" xfId="32215" xr:uid="{00000000-0005-0000-0000-0000197F0000}"/>
    <cellStyle name="Comma 4 2 5 6" xfId="32216" xr:uid="{00000000-0005-0000-0000-00001A7F0000}"/>
    <cellStyle name="Comma 4 2 5 6 2" xfId="32217" xr:uid="{00000000-0005-0000-0000-00001B7F0000}"/>
    <cellStyle name="Comma 4 2 5 6 3" xfId="32218" xr:uid="{00000000-0005-0000-0000-00001C7F0000}"/>
    <cellStyle name="Comma 4 2 5 6_OATT calc" xfId="32219" xr:uid="{00000000-0005-0000-0000-00001D7F0000}"/>
    <cellStyle name="Comma 4 2 5 7" xfId="32220" xr:uid="{00000000-0005-0000-0000-00001E7F0000}"/>
    <cellStyle name="Comma 4 2 5 8" xfId="32221" xr:uid="{00000000-0005-0000-0000-00001F7F0000}"/>
    <cellStyle name="Comma 4 2 5 9" xfId="32222" xr:uid="{00000000-0005-0000-0000-0000207F0000}"/>
    <cellStyle name="Comma 4 2 5_OATT calc" xfId="32223" xr:uid="{00000000-0005-0000-0000-0000217F0000}"/>
    <cellStyle name="Comma 4 2 6" xfId="32224" xr:uid="{00000000-0005-0000-0000-0000227F0000}"/>
    <cellStyle name="Comma 4 2 6 2" xfId="32225" xr:uid="{00000000-0005-0000-0000-0000237F0000}"/>
    <cellStyle name="Comma 4 2 6 2 2" xfId="32226" xr:uid="{00000000-0005-0000-0000-0000247F0000}"/>
    <cellStyle name="Comma 4 2 6 2 2 2" xfId="32227" xr:uid="{00000000-0005-0000-0000-0000257F0000}"/>
    <cellStyle name="Comma 4 2 6 2 3" xfId="32228" xr:uid="{00000000-0005-0000-0000-0000267F0000}"/>
    <cellStyle name="Comma 4 2 6 2_OATT calc" xfId="32229" xr:uid="{00000000-0005-0000-0000-0000277F0000}"/>
    <cellStyle name="Comma 4 2 6 3" xfId="32230" xr:uid="{00000000-0005-0000-0000-0000287F0000}"/>
    <cellStyle name="Comma 4 2 6 3 2" xfId="32231" xr:uid="{00000000-0005-0000-0000-0000297F0000}"/>
    <cellStyle name="Comma 4 2 6 4" xfId="32232" xr:uid="{00000000-0005-0000-0000-00002A7F0000}"/>
    <cellStyle name="Comma 4 2 6_OATT calc" xfId="32233" xr:uid="{00000000-0005-0000-0000-00002B7F0000}"/>
    <cellStyle name="Comma 4 2 7" xfId="32234" xr:uid="{00000000-0005-0000-0000-00002C7F0000}"/>
    <cellStyle name="Comma 4 2 7 10" xfId="32235" xr:uid="{00000000-0005-0000-0000-00002D7F0000}"/>
    <cellStyle name="Comma 4 2 7 11" xfId="32236" xr:uid="{00000000-0005-0000-0000-00002E7F0000}"/>
    <cellStyle name="Comma 4 2 7 2" xfId="32237" xr:uid="{00000000-0005-0000-0000-00002F7F0000}"/>
    <cellStyle name="Comma 4 2 7 2 10" xfId="32238" xr:uid="{00000000-0005-0000-0000-0000307F0000}"/>
    <cellStyle name="Comma 4 2 7 2 11" xfId="32239" xr:uid="{00000000-0005-0000-0000-0000317F0000}"/>
    <cellStyle name="Comma 4 2 7 2 2" xfId="32240" xr:uid="{00000000-0005-0000-0000-0000327F0000}"/>
    <cellStyle name="Comma 4 2 7 2 2 2" xfId="32241" xr:uid="{00000000-0005-0000-0000-0000337F0000}"/>
    <cellStyle name="Comma 4 2 7 2 2 2 2" xfId="32242" xr:uid="{00000000-0005-0000-0000-0000347F0000}"/>
    <cellStyle name="Comma 4 2 7 2 2 2 3" xfId="32243" xr:uid="{00000000-0005-0000-0000-0000357F0000}"/>
    <cellStyle name="Comma 4 2 7 2 2 2_OATT calc" xfId="32244" xr:uid="{00000000-0005-0000-0000-0000367F0000}"/>
    <cellStyle name="Comma 4 2 7 2 2 3" xfId="32245" xr:uid="{00000000-0005-0000-0000-0000377F0000}"/>
    <cellStyle name="Comma 4 2 7 2 2 4" xfId="32246" xr:uid="{00000000-0005-0000-0000-0000387F0000}"/>
    <cellStyle name="Comma 4 2 7 2 2 5" xfId="32247" xr:uid="{00000000-0005-0000-0000-0000397F0000}"/>
    <cellStyle name="Comma 4 2 7 2 2_OATT calc" xfId="32248" xr:uid="{00000000-0005-0000-0000-00003A7F0000}"/>
    <cellStyle name="Comma 4 2 7 2 3" xfId="32249" xr:uid="{00000000-0005-0000-0000-00003B7F0000}"/>
    <cellStyle name="Comma 4 2 7 2 3 2" xfId="32250" xr:uid="{00000000-0005-0000-0000-00003C7F0000}"/>
    <cellStyle name="Comma 4 2 7 2 3 2 2" xfId="32251" xr:uid="{00000000-0005-0000-0000-00003D7F0000}"/>
    <cellStyle name="Comma 4 2 7 2 3 2 3" xfId="32252" xr:uid="{00000000-0005-0000-0000-00003E7F0000}"/>
    <cellStyle name="Comma 4 2 7 2 3 2_OATT calc" xfId="32253" xr:uid="{00000000-0005-0000-0000-00003F7F0000}"/>
    <cellStyle name="Comma 4 2 7 2 3 3" xfId="32254" xr:uid="{00000000-0005-0000-0000-0000407F0000}"/>
    <cellStyle name="Comma 4 2 7 2 3 4" xfId="32255" xr:uid="{00000000-0005-0000-0000-0000417F0000}"/>
    <cellStyle name="Comma 4 2 7 2 3_OATT calc" xfId="32256" xr:uid="{00000000-0005-0000-0000-0000427F0000}"/>
    <cellStyle name="Comma 4 2 7 2 4" xfId="32257" xr:uid="{00000000-0005-0000-0000-0000437F0000}"/>
    <cellStyle name="Comma 4 2 7 2 4 2" xfId="32258" xr:uid="{00000000-0005-0000-0000-0000447F0000}"/>
    <cellStyle name="Comma 4 2 7 2 4 3" xfId="32259" xr:uid="{00000000-0005-0000-0000-0000457F0000}"/>
    <cellStyle name="Comma 4 2 7 2 4_OATT calc" xfId="32260" xr:uid="{00000000-0005-0000-0000-0000467F0000}"/>
    <cellStyle name="Comma 4 2 7 2 5" xfId="32261" xr:uid="{00000000-0005-0000-0000-0000477F0000}"/>
    <cellStyle name="Comma 4 2 7 2 6" xfId="32262" xr:uid="{00000000-0005-0000-0000-0000487F0000}"/>
    <cellStyle name="Comma 4 2 7 2 7" xfId="32263" xr:uid="{00000000-0005-0000-0000-0000497F0000}"/>
    <cellStyle name="Comma 4 2 7 2 8" xfId="32264" xr:uid="{00000000-0005-0000-0000-00004A7F0000}"/>
    <cellStyle name="Comma 4 2 7 2 9" xfId="32265" xr:uid="{00000000-0005-0000-0000-00004B7F0000}"/>
    <cellStyle name="Comma 4 2 7 2_OATT calc" xfId="32266" xr:uid="{00000000-0005-0000-0000-00004C7F0000}"/>
    <cellStyle name="Comma 4 2 7 3" xfId="32267" xr:uid="{00000000-0005-0000-0000-00004D7F0000}"/>
    <cellStyle name="Comma 4 2 7 3 2" xfId="32268" xr:uid="{00000000-0005-0000-0000-00004E7F0000}"/>
    <cellStyle name="Comma 4 2 7 3 2 2" xfId="32269" xr:uid="{00000000-0005-0000-0000-00004F7F0000}"/>
    <cellStyle name="Comma 4 2 7 3 2 3" xfId="32270" xr:uid="{00000000-0005-0000-0000-0000507F0000}"/>
    <cellStyle name="Comma 4 2 7 3 2_OATT calc" xfId="32271" xr:uid="{00000000-0005-0000-0000-0000517F0000}"/>
    <cellStyle name="Comma 4 2 7 3 3" xfId="32272" xr:uid="{00000000-0005-0000-0000-0000527F0000}"/>
    <cellStyle name="Comma 4 2 7 3 4" xfId="32273" xr:uid="{00000000-0005-0000-0000-0000537F0000}"/>
    <cellStyle name="Comma 4 2 7 3 5" xfId="32274" xr:uid="{00000000-0005-0000-0000-0000547F0000}"/>
    <cellStyle name="Comma 4 2 7 3_OATT calc" xfId="32275" xr:uid="{00000000-0005-0000-0000-0000557F0000}"/>
    <cellStyle name="Comma 4 2 7 4" xfId="32276" xr:uid="{00000000-0005-0000-0000-0000567F0000}"/>
    <cellStyle name="Comma 4 2 7 4 2" xfId="32277" xr:uid="{00000000-0005-0000-0000-0000577F0000}"/>
    <cellStyle name="Comma 4 2 7 4 2 2" xfId="32278" xr:uid="{00000000-0005-0000-0000-0000587F0000}"/>
    <cellStyle name="Comma 4 2 7 4 2 3" xfId="32279" xr:uid="{00000000-0005-0000-0000-0000597F0000}"/>
    <cellStyle name="Comma 4 2 7 4 2_OATT calc" xfId="32280" xr:uid="{00000000-0005-0000-0000-00005A7F0000}"/>
    <cellStyle name="Comma 4 2 7 4 3" xfId="32281" xr:uid="{00000000-0005-0000-0000-00005B7F0000}"/>
    <cellStyle name="Comma 4 2 7 4 4" xfId="32282" xr:uid="{00000000-0005-0000-0000-00005C7F0000}"/>
    <cellStyle name="Comma 4 2 7 4_OATT calc" xfId="32283" xr:uid="{00000000-0005-0000-0000-00005D7F0000}"/>
    <cellStyle name="Comma 4 2 7 5" xfId="32284" xr:uid="{00000000-0005-0000-0000-00005E7F0000}"/>
    <cellStyle name="Comma 4 2 7 5 2" xfId="32285" xr:uid="{00000000-0005-0000-0000-00005F7F0000}"/>
    <cellStyle name="Comma 4 2 7 5 3" xfId="32286" xr:uid="{00000000-0005-0000-0000-0000607F0000}"/>
    <cellStyle name="Comma 4 2 7 5_OATT calc" xfId="32287" xr:uid="{00000000-0005-0000-0000-0000617F0000}"/>
    <cellStyle name="Comma 4 2 7 6" xfId="32288" xr:uid="{00000000-0005-0000-0000-0000627F0000}"/>
    <cellStyle name="Comma 4 2 7 7" xfId="32289" xr:uid="{00000000-0005-0000-0000-0000637F0000}"/>
    <cellStyle name="Comma 4 2 7 8" xfId="32290" xr:uid="{00000000-0005-0000-0000-0000647F0000}"/>
    <cellStyle name="Comma 4 2 7 9" xfId="32291" xr:uid="{00000000-0005-0000-0000-0000657F0000}"/>
    <cellStyle name="Comma 4 2 7_OATT calc" xfId="32292" xr:uid="{00000000-0005-0000-0000-0000667F0000}"/>
    <cellStyle name="Comma 4 2 8" xfId="32293" xr:uid="{00000000-0005-0000-0000-0000677F0000}"/>
    <cellStyle name="Comma 4 2 8 2" xfId="32294" xr:uid="{00000000-0005-0000-0000-0000687F0000}"/>
    <cellStyle name="Comma 4 2 8 2 2" xfId="32295" xr:uid="{00000000-0005-0000-0000-0000697F0000}"/>
    <cellStyle name="Comma 4 2 8 2 3" xfId="32296" xr:uid="{00000000-0005-0000-0000-00006A7F0000}"/>
    <cellStyle name="Comma 4 2 8 2_OATT calc" xfId="32297" xr:uid="{00000000-0005-0000-0000-00006B7F0000}"/>
    <cellStyle name="Comma 4 2 8 3" xfId="32298" xr:uid="{00000000-0005-0000-0000-00006C7F0000}"/>
    <cellStyle name="Comma 4 2 8 4" xfId="32299" xr:uid="{00000000-0005-0000-0000-00006D7F0000}"/>
    <cellStyle name="Comma 4 2 8 5" xfId="32300" xr:uid="{00000000-0005-0000-0000-00006E7F0000}"/>
    <cellStyle name="Comma 4 2 8_OATT calc" xfId="32301" xr:uid="{00000000-0005-0000-0000-00006F7F0000}"/>
    <cellStyle name="Comma 4 2 9" xfId="32302" xr:uid="{00000000-0005-0000-0000-0000707F0000}"/>
    <cellStyle name="Comma 4 2 9 2" xfId="32303" xr:uid="{00000000-0005-0000-0000-0000717F0000}"/>
    <cellStyle name="Comma 4 2 9 2 2" xfId="32304" xr:uid="{00000000-0005-0000-0000-0000727F0000}"/>
    <cellStyle name="Comma 4 2 9 2 3" xfId="32305" xr:uid="{00000000-0005-0000-0000-0000737F0000}"/>
    <cellStyle name="Comma 4 2 9 2_OATT calc" xfId="32306" xr:uid="{00000000-0005-0000-0000-0000747F0000}"/>
    <cellStyle name="Comma 4 2 9 3" xfId="32307" xr:uid="{00000000-0005-0000-0000-0000757F0000}"/>
    <cellStyle name="Comma 4 2 9 4" xfId="32308" xr:uid="{00000000-0005-0000-0000-0000767F0000}"/>
    <cellStyle name="Comma 4 2 9_OATT calc" xfId="32309" xr:uid="{00000000-0005-0000-0000-0000777F0000}"/>
    <cellStyle name="Comma 4 2_OATT calc" xfId="32310" xr:uid="{00000000-0005-0000-0000-0000787F0000}"/>
    <cellStyle name="Comma 4 20" xfId="32311" xr:uid="{00000000-0005-0000-0000-0000797F0000}"/>
    <cellStyle name="Comma 4 21" xfId="32312" xr:uid="{00000000-0005-0000-0000-00007A7F0000}"/>
    <cellStyle name="Comma 4 22" xfId="55596" xr:uid="{00000000-0005-0000-0000-00007B7F0000}"/>
    <cellStyle name="Comma 4 23" xfId="55583" xr:uid="{00000000-0005-0000-0000-00007C7F0000}"/>
    <cellStyle name="Comma 4 24" xfId="59109" xr:uid="{00000000-0005-0000-0000-00007D7F0000}"/>
    <cellStyle name="Comma 4 25" xfId="59120" xr:uid="{00000000-0005-0000-0000-00007E7F0000}"/>
    <cellStyle name="Comma 4 26" xfId="59124" xr:uid="{00000000-0005-0000-0000-00007F7F0000}"/>
    <cellStyle name="Comma 4 27" xfId="59126" xr:uid="{00000000-0005-0000-0000-0000807F0000}"/>
    <cellStyle name="Comma 4 3" xfId="32313" xr:uid="{00000000-0005-0000-0000-0000817F0000}"/>
    <cellStyle name="Comma 4 3 10" xfId="32314" xr:uid="{00000000-0005-0000-0000-0000827F0000}"/>
    <cellStyle name="Comma 4 3 10 2" xfId="32315" xr:uid="{00000000-0005-0000-0000-0000837F0000}"/>
    <cellStyle name="Comma 4 3 10 2 2" xfId="32316" xr:uid="{00000000-0005-0000-0000-0000847F0000}"/>
    <cellStyle name="Comma 4 3 10 2 3" xfId="32317" xr:uid="{00000000-0005-0000-0000-0000857F0000}"/>
    <cellStyle name="Comma 4 3 10 2_OATT calc" xfId="32318" xr:uid="{00000000-0005-0000-0000-0000867F0000}"/>
    <cellStyle name="Comma 4 3 10 3" xfId="32319" xr:uid="{00000000-0005-0000-0000-0000877F0000}"/>
    <cellStyle name="Comma 4 3 10 4" xfId="32320" xr:uid="{00000000-0005-0000-0000-0000887F0000}"/>
    <cellStyle name="Comma 4 3 10_OATT calc" xfId="32321" xr:uid="{00000000-0005-0000-0000-0000897F0000}"/>
    <cellStyle name="Comma 4 3 11" xfId="32322" xr:uid="{00000000-0005-0000-0000-00008A7F0000}"/>
    <cellStyle name="Comma 4 3 11 2" xfId="32323" xr:uid="{00000000-0005-0000-0000-00008B7F0000}"/>
    <cellStyle name="Comma 4 3 11 3" xfId="32324" xr:uid="{00000000-0005-0000-0000-00008C7F0000}"/>
    <cellStyle name="Comma 4 3 11_OATT calc" xfId="32325" xr:uid="{00000000-0005-0000-0000-00008D7F0000}"/>
    <cellStyle name="Comma 4 3 12" xfId="32326" xr:uid="{00000000-0005-0000-0000-00008E7F0000}"/>
    <cellStyle name="Comma 4 3 13" xfId="32327" xr:uid="{00000000-0005-0000-0000-00008F7F0000}"/>
    <cellStyle name="Comma 4 3 14" xfId="32328" xr:uid="{00000000-0005-0000-0000-0000907F0000}"/>
    <cellStyle name="Comma 4 3 15" xfId="32329" xr:uid="{00000000-0005-0000-0000-0000917F0000}"/>
    <cellStyle name="Comma 4 3 16" xfId="32330" xr:uid="{00000000-0005-0000-0000-0000927F0000}"/>
    <cellStyle name="Comma 4 3 17" xfId="32331" xr:uid="{00000000-0005-0000-0000-0000937F0000}"/>
    <cellStyle name="Comma 4 3 18" xfId="32332" xr:uid="{00000000-0005-0000-0000-0000947F0000}"/>
    <cellStyle name="Comma 4 3 2" xfId="32333" xr:uid="{00000000-0005-0000-0000-0000957F0000}"/>
    <cellStyle name="Comma 4 3 2 2" xfId="32334" xr:uid="{00000000-0005-0000-0000-0000967F0000}"/>
    <cellStyle name="Comma 4 3 2 2 2" xfId="32335" xr:uid="{00000000-0005-0000-0000-0000977F0000}"/>
    <cellStyle name="Comma 4 3 2 2 2 2" xfId="32336" xr:uid="{00000000-0005-0000-0000-0000987F0000}"/>
    <cellStyle name="Comma 4 3 2 2 3" xfId="32337" xr:uid="{00000000-0005-0000-0000-0000997F0000}"/>
    <cellStyle name="Comma 4 3 2 2_OATT calc" xfId="32338" xr:uid="{00000000-0005-0000-0000-00009A7F0000}"/>
    <cellStyle name="Comma 4 3 2 3" xfId="32339" xr:uid="{00000000-0005-0000-0000-00009B7F0000}"/>
    <cellStyle name="Comma 4 3 2 3 2" xfId="32340" xr:uid="{00000000-0005-0000-0000-00009C7F0000}"/>
    <cellStyle name="Comma 4 3 2 4" xfId="32341" xr:uid="{00000000-0005-0000-0000-00009D7F0000}"/>
    <cellStyle name="Comma 4 3 2_OATT calc" xfId="32342" xr:uid="{00000000-0005-0000-0000-00009E7F0000}"/>
    <cellStyle name="Comma 4 3 3" xfId="32343" xr:uid="{00000000-0005-0000-0000-00009F7F0000}"/>
    <cellStyle name="Comma 4 3 3 10" xfId="32344" xr:uid="{00000000-0005-0000-0000-0000A07F0000}"/>
    <cellStyle name="Comma 4 3 3 11" xfId="32345" xr:uid="{00000000-0005-0000-0000-0000A17F0000}"/>
    <cellStyle name="Comma 4 3 3 12" xfId="32346" xr:uid="{00000000-0005-0000-0000-0000A27F0000}"/>
    <cellStyle name="Comma 4 3 3 13" xfId="32347" xr:uid="{00000000-0005-0000-0000-0000A37F0000}"/>
    <cellStyle name="Comma 4 3 3 14" xfId="32348" xr:uid="{00000000-0005-0000-0000-0000A47F0000}"/>
    <cellStyle name="Comma 4 3 3 15" xfId="55600" xr:uid="{00000000-0005-0000-0000-0000A57F0000}"/>
    <cellStyle name="Comma 4 3 3 2" xfId="32349" xr:uid="{00000000-0005-0000-0000-0000A67F0000}"/>
    <cellStyle name="Comma 4 3 3 2 10" xfId="32350" xr:uid="{00000000-0005-0000-0000-0000A77F0000}"/>
    <cellStyle name="Comma 4 3 3 2 11" xfId="32351" xr:uid="{00000000-0005-0000-0000-0000A87F0000}"/>
    <cellStyle name="Comma 4 3 3 2 12" xfId="32352" xr:uid="{00000000-0005-0000-0000-0000A97F0000}"/>
    <cellStyle name="Comma 4 3 3 2 2" xfId="32353" xr:uid="{00000000-0005-0000-0000-0000AA7F0000}"/>
    <cellStyle name="Comma 4 3 3 2 2 10" xfId="32354" xr:uid="{00000000-0005-0000-0000-0000AB7F0000}"/>
    <cellStyle name="Comma 4 3 3 2 2 11" xfId="32355" xr:uid="{00000000-0005-0000-0000-0000AC7F0000}"/>
    <cellStyle name="Comma 4 3 3 2 2 2" xfId="32356" xr:uid="{00000000-0005-0000-0000-0000AD7F0000}"/>
    <cellStyle name="Comma 4 3 3 2 2 2 10" xfId="32357" xr:uid="{00000000-0005-0000-0000-0000AE7F0000}"/>
    <cellStyle name="Comma 4 3 3 2 2 2 11" xfId="32358" xr:uid="{00000000-0005-0000-0000-0000AF7F0000}"/>
    <cellStyle name="Comma 4 3 3 2 2 2 2" xfId="32359" xr:uid="{00000000-0005-0000-0000-0000B07F0000}"/>
    <cellStyle name="Comma 4 3 3 2 2 2 2 2" xfId="32360" xr:uid="{00000000-0005-0000-0000-0000B17F0000}"/>
    <cellStyle name="Comma 4 3 3 2 2 2 2 2 2" xfId="32361" xr:uid="{00000000-0005-0000-0000-0000B27F0000}"/>
    <cellStyle name="Comma 4 3 3 2 2 2 2 2 3" xfId="32362" xr:uid="{00000000-0005-0000-0000-0000B37F0000}"/>
    <cellStyle name="Comma 4 3 3 2 2 2 2 2_OATT calc" xfId="32363" xr:uid="{00000000-0005-0000-0000-0000B47F0000}"/>
    <cellStyle name="Comma 4 3 3 2 2 2 2 3" xfId="32364" xr:uid="{00000000-0005-0000-0000-0000B57F0000}"/>
    <cellStyle name="Comma 4 3 3 2 2 2 2 4" xfId="32365" xr:uid="{00000000-0005-0000-0000-0000B67F0000}"/>
    <cellStyle name="Comma 4 3 3 2 2 2 2 5" xfId="32366" xr:uid="{00000000-0005-0000-0000-0000B77F0000}"/>
    <cellStyle name="Comma 4 3 3 2 2 2 2_OATT calc" xfId="32367" xr:uid="{00000000-0005-0000-0000-0000B87F0000}"/>
    <cellStyle name="Comma 4 3 3 2 2 2 3" xfId="32368" xr:uid="{00000000-0005-0000-0000-0000B97F0000}"/>
    <cellStyle name="Comma 4 3 3 2 2 2 3 2" xfId="32369" xr:uid="{00000000-0005-0000-0000-0000BA7F0000}"/>
    <cellStyle name="Comma 4 3 3 2 2 2 3 2 2" xfId="32370" xr:uid="{00000000-0005-0000-0000-0000BB7F0000}"/>
    <cellStyle name="Comma 4 3 3 2 2 2 3 2 3" xfId="32371" xr:uid="{00000000-0005-0000-0000-0000BC7F0000}"/>
    <cellStyle name="Comma 4 3 3 2 2 2 3 2_OATT calc" xfId="32372" xr:uid="{00000000-0005-0000-0000-0000BD7F0000}"/>
    <cellStyle name="Comma 4 3 3 2 2 2 3 3" xfId="32373" xr:uid="{00000000-0005-0000-0000-0000BE7F0000}"/>
    <cellStyle name="Comma 4 3 3 2 2 2 3 4" xfId="32374" xr:uid="{00000000-0005-0000-0000-0000BF7F0000}"/>
    <cellStyle name="Comma 4 3 3 2 2 2 3_OATT calc" xfId="32375" xr:uid="{00000000-0005-0000-0000-0000C07F0000}"/>
    <cellStyle name="Comma 4 3 3 2 2 2 4" xfId="32376" xr:uid="{00000000-0005-0000-0000-0000C17F0000}"/>
    <cellStyle name="Comma 4 3 3 2 2 2 4 2" xfId="32377" xr:uid="{00000000-0005-0000-0000-0000C27F0000}"/>
    <cellStyle name="Comma 4 3 3 2 2 2 4 3" xfId="32378" xr:uid="{00000000-0005-0000-0000-0000C37F0000}"/>
    <cellStyle name="Comma 4 3 3 2 2 2 4_OATT calc" xfId="32379" xr:uid="{00000000-0005-0000-0000-0000C47F0000}"/>
    <cellStyle name="Comma 4 3 3 2 2 2 5" xfId="32380" xr:uid="{00000000-0005-0000-0000-0000C57F0000}"/>
    <cellStyle name="Comma 4 3 3 2 2 2 6" xfId="32381" xr:uid="{00000000-0005-0000-0000-0000C67F0000}"/>
    <cellStyle name="Comma 4 3 3 2 2 2 7" xfId="32382" xr:uid="{00000000-0005-0000-0000-0000C77F0000}"/>
    <cellStyle name="Comma 4 3 3 2 2 2 8" xfId="32383" xr:uid="{00000000-0005-0000-0000-0000C87F0000}"/>
    <cellStyle name="Comma 4 3 3 2 2 2 9" xfId="32384" xr:uid="{00000000-0005-0000-0000-0000C97F0000}"/>
    <cellStyle name="Comma 4 3 3 2 2 2_OATT calc" xfId="32385" xr:uid="{00000000-0005-0000-0000-0000CA7F0000}"/>
    <cellStyle name="Comma 4 3 3 2 2 3" xfId="32386" xr:uid="{00000000-0005-0000-0000-0000CB7F0000}"/>
    <cellStyle name="Comma 4 3 3 2 2 3 2" xfId="32387" xr:uid="{00000000-0005-0000-0000-0000CC7F0000}"/>
    <cellStyle name="Comma 4 3 3 2 2 3 2 2" xfId="32388" xr:uid="{00000000-0005-0000-0000-0000CD7F0000}"/>
    <cellStyle name="Comma 4 3 3 2 2 3 2 3" xfId="32389" xr:uid="{00000000-0005-0000-0000-0000CE7F0000}"/>
    <cellStyle name="Comma 4 3 3 2 2 3 2_OATT calc" xfId="32390" xr:uid="{00000000-0005-0000-0000-0000CF7F0000}"/>
    <cellStyle name="Comma 4 3 3 2 2 3 3" xfId="32391" xr:uid="{00000000-0005-0000-0000-0000D07F0000}"/>
    <cellStyle name="Comma 4 3 3 2 2 3 4" xfId="32392" xr:uid="{00000000-0005-0000-0000-0000D17F0000}"/>
    <cellStyle name="Comma 4 3 3 2 2 3 5" xfId="32393" xr:uid="{00000000-0005-0000-0000-0000D27F0000}"/>
    <cellStyle name="Comma 4 3 3 2 2 3_OATT calc" xfId="32394" xr:uid="{00000000-0005-0000-0000-0000D37F0000}"/>
    <cellStyle name="Comma 4 3 3 2 2 4" xfId="32395" xr:uid="{00000000-0005-0000-0000-0000D47F0000}"/>
    <cellStyle name="Comma 4 3 3 2 2 4 2" xfId="32396" xr:uid="{00000000-0005-0000-0000-0000D57F0000}"/>
    <cellStyle name="Comma 4 3 3 2 2 4 2 2" xfId="32397" xr:uid="{00000000-0005-0000-0000-0000D67F0000}"/>
    <cellStyle name="Comma 4 3 3 2 2 4 2 3" xfId="32398" xr:uid="{00000000-0005-0000-0000-0000D77F0000}"/>
    <cellStyle name="Comma 4 3 3 2 2 4 2_OATT calc" xfId="32399" xr:uid="{00000000-0005-0000-0000-0000D87F0000}"/>
    <cellStyle name="Comma 4 3 3 2 2 4 3" xfId="32400" xr:uid="{00000000-0005-0000-0000-0000D97F0000}"/>
    <cellStyle name="Comma 4 3 3 2 2 4 4" xfId="32401" xr:uid="{00000000-0005-0000-0000-0000DA7F0000}"/>
    <cellStyle name="Comma 4 3 3 2 2 4_OATT calc" xfId="32402" xr:uid="{00000000-0005-0000-0000-0000DB7F0000}"/>
    <cellStyle name="Comma 4 3 3 2 2 5" xfId="32403" xr:uid="{00000000-0005-0000-0000-0000DC7F0000}"/>
    <cellStyle name="Comma 4 3 3 2 2 5 2" xfId="32404" xr:uid="{00000000-0005-0000-0000-0000DD7F0000}"/>
    <cellStyle name="Comma 4 3 3 2 2 5 3" xfId="32405" xr:uid="{00000000-0005-0000-0000-0000DE7F0000}"/>
    <cellStyle name="Comma 4 3 3 2 2 5_OATT calc" xfId="32406" xr:uid="{00000000-0005-0000-0000-0000DF7F0000}"/>
    <cellStyle name="Comma 4 3 3 2 2 6" xfId="32407" xr:uid="{00000000-0005-0000-0000-0000E07F0000}"/>
    <cellStyle name="Comma 4 3 3 2 2 7" xfId="32408" xr:uid="{00000000-0005-0000-0000-0000E17F0000}"/>
    <cellStyle name="Comma 4 3 3 2 2 8" xfId="32409" xr:uid="{00000000-0005-0000-0000-0000E27F0000}"/>
    <cellStyle name="Comma 4 3 3 2 2 9" xfId="32410" xr:uid="{00000000-0005-0000-0000-0000E37F0000}"/>
    <cellStyle name="Comma 4 3 3 2 2_OATT calc" xfId="32411" xr:uid="{00000000-0005-0000-0000-0000E47F0000}"/>
    <cellStyle name="Comma 4 3 3 2 3" xfId="32412" xr:uid="{00000000-0005-0000-0000-0000E57F0000}"/>
    <cellStyle name="Comma 4 3 3 2 3 10" xfId="32413" xr:uid="{00000000-0005-0000-0000-0000E67F0000}"/>
    <cellStyle name="Comma 4 3 3 2 3 11" xfId="32414" xr:uid="{00000000-0005-0000-0000-0000E77F0000}"/>
    <cellStyle name="Comma 4 3 3 2 3 2" xfId="32415" xr:uid="{00000000-0005-0000-0000-0000E87F0000}"/>
    <cellStyle name="Comma 4 3 3 2 3 2 2" xfId="32416" xr:uid="{00000000-0005-0000-0000-0000E97F0000}"/>
    <cellStyle name="Comma 4 3 3 2 3 2 2 2" xfId="32417" xr:uid="{00000000-0005-0000-0000-0000EA7F0000}"/>
    <cellStyle name="Comma 4 3 3 2 3 2 2 3" xfId="32418" xr:uid="{00000000-0005-0000-0000-0000EB7F0000}"/>
    <cellStyle name="Comma 4 3 3 2 3 2 2_OATT calc" xfId="32419" xr:uid="{00000000-0005-0000-0000-0000EC7F0000}"/>
    <cellStyle name="Comma 4 3 3 2 3 2 3" xfId="32420" xr:uid="{00000000-0005-0000-0000-0000ED7F0000}"/>
    <cellStyle name="Comma 4 3 3 2 3 2 4" xfId="32421" xr:uid="{00000000-0005-0000-0000-0000EE7F0000}"/>
    <cellStyle name="Comma 4 3 3 2 3 2 5" xfId="32422" xr:uid="{00000000-0005-0000-0000-0000EF7F0000}"/>
    <cellStyle name="Comma 4 3 3 2 3 2_OATT calc" xfId="32423" xr:uid="{00000000-0005-0000-0000-0000F07F0000}"/>
    <cellStyle name="Comma 4 3 3 2 3 3" xfId="32424" xr:uid="{00000000-0005-0000-0000-0000F17F0000}"/>
    <cellStyle name="Comma 4 3 3 2 3 3 2" xfId="32425" xr:uid="{00000000-0005-0000-0000-0000F27F0000}"/>
    <cellStyle name="Comma 4 3 3 2 3 3 2 2" xfId="32426" xr:uid="{00000000-0005-0000-0000-0000F37F0000}"/>
    <cellStyle name="Comma 4 3 3 2 3 3 2 3" xfId="32427" xr:uid="{00000000-0005-0000-0000-0000F47F0000}"/>
    <cellStyle name="Comma 4 3 3 2 3 3 2_OATT calc" xfId="32428" xr:uid="{00000000-0005-0000-0000-0000F57F0000}"/>
    <cellStyle name="Comma 4 3 3 2 3 3 3" xfId="32429" xr:uid="{00000000-0005-0000-0000-0000F67F0000}"/>
    <cellStyle name="Comma 4 3 3 2 3 3 4" xfId="32430" xr:uid="{00000000-0005-0000-0000-0000F77F0000}"/>
    <cellStyle name="Comma 4 3 3 2 3 3_OATT calc" xfId="32431" xr:uid="{00000000-0005-0000-0000-0000F87F0000}"/>
    <cellStyle name="Comma 4 3 3 2 3 4" xfId="32432" xr:uid="{00000000-0005-0000-0000-0000F97F0000}"/>
    <cellStyle name="Comma 4 3 3 2 3 4 2" xfId="32433" xr:uid="{00000000-0005-0000-0000-0000FA7F0000}"/>
    <cellStyle name="Comma 4 3 3 2 3 4 3" xfId="32434" xr:uid="{00000000-0005-0000-0000-0000FB7F0000}"/>
    <cellStyle name="Comma 4 3 3 2 3 4_OATT calc" xfId="32435" xr:uid="{00000000-0005-0000-0000-0000FC7F0000}"/>
    <cellStyle name="Comma 4 3 3 2 3 5" xfId="32436" xr:uid="{00000000-0005-0000-0000-0000FD7F0000}"/>
    <cellStyle name="Comma 4 3 3 2 3 6" xfId="32437" xr:uid="{00000000-0005-0000-0000-0000FE7F0000}"/>
    <cellStyle name="Comma 4 3 3 2 3 7" xfId="32438" xr:uid="{00000000-0005-0000-0000-0000FF7F0000}"/>
    <cellStyle name="Comma 4 3 3 2 3 8" xfId="32439" xr:uid="{00000000-0005-0000-0000-000000800000}"/>
    <cellStyle name="Comma 4 3 3 2 3 9" xfId="32440" xr:uid="{00000000-0005-0000-0000-000001800000}"/>
    <cellStyle name="Comma 4 3 3 2 3_OATT calc" xfId="32441" xr:uid="{00000000-0005-0000-0000-000002800000}"/>
    <cellStyle name="Comma 4 3 3 2 4" xfId="32442" xr:uid="{00000000-0005-0000-0000-000003800000}"/>
    <cellStyle name="Comma 4 3 3 2 4 2" xfId="32443" xr:uid="{00000000-0005-0000-0000-000004800000}"/>
    <cellStyle name="Comma 4 3 3 2 4 2 2" xfId="32444" xr:uid="{00000000-0005-0000-0000-000005800000}"/>
    <cellStyle name="Comma 4 3 3 2 4 2 3" xfId="32445" xr:uid="{00000000-0005-0000-0000-000006800000}"/>
    <cellStyle name="Comma 4 3 3 2 4 2_OATT calc" xfId="32446" xr:uid="{00000000-0005-0000-0000-000007800000}"/>
    <cellStyle name="Comma 4 3 3 2 4 3" xfId="32447" xr:uid="{00000000-0005-0000-0000-000008800000}"/>
    <cellStyle name="Comma 4 3 3 2 4 4" xfId="32448" xr:uid="{00000000-0005-0000-0000-000009800000}"/>
    <cellStyle name="Comma 4 3 3 2 4 5" xfId="32449" xr:uid="{00000000-0005-0000-0000-00000A800000}"/>
    <cellStyle name="Comma 4 3 3 2 4_OATT calc" xfId="32450" xr:uid="{00000000-0005-0000-0000-00000B800000}"/>
    <cellStyle name="Comma 4 3 3 2 5" xfId="32451" xr:uid="{00000000-0005-0000-0000-00000C800000}"/>
    <cellStyle name="Comma 4 3 3 2 5 2" xfId="32452" xr:uid="{00000000-0005-0000-0000-00000D800000}"/>
    <cellStyle name="Comma 4 3 3 2 5 2 2" xfId="32453" xr:uid="{00000000-0005-0000-0000-00000E800000}"/>
    <cellStyle name="Comma 4 3 3 2 5 2 3" xfId="32454" xr:uid="{00000000-0005-0000-0000-00000F800000}"/>
    <cellStyle name="Comma 4 3 3 2 5 2_OATT calc" xfId="32455" xr:uid="{00000000-0005-0000-0000-000010800000}"/>
    <cellStyle name="Comma 4 3 3 2 5 3" xfId="32456" xr:uid="{00000000-0005-0000-0000-000011800000}"/>
    <cellStyle name="Comma 4 3 3 2 5 4" xfId="32457" xr:uid="{00000000-0005-0000-0000-000012800000}"/>
    <cellStyle name="Comma 4 3 3 2 5_OATT calc" xfId="32458" xr:uid="{00000000-0005-0000-0000-000013800000}"/>
    <cellStyle name="Comma 4 3 3 2 6" xfId="32459" xr:uid="{00000000-0005-0000-0000-000014800000}"/>
    <cellStyle name="Comma 4 3 3 2 6 2" xfId="32460" xr:uid="{00000000-0005-0000-0000-000015800000}"/>
    <cellStyle name="Comma 4 3 3 2 6 3" xfId="32461" xr:uid="{00000000-0005-0000-0000-000016800000}"/>
    <cellStyle name="Comma 4 3 3 2 6_OATT calc" xfId="32462" xr:uid="{00000000-0005-0000-0000-000017800000}"/>
    <cellStyle name="Comma 4 3 3 2 7" xfId="32463" xr:uid="{00000000-0005-0000-0000-000018800000}"/>
    <cellStyle name="Comma 4 3 3 2 8" xfId="32464" xr:uid="{00000000-0005-0000-0000-000019800000}"/>
    <cellStyle name="Comma 4 3 3 2 9" xfId="32465" xr:uid="{00000000-0005-0000-0000-00001A800000}"/>
    <cellStyle name="Comma 4 3 3 2_OATT calc" xfId="32466" xr:uid="{00000000-0005-0000-0000-00001B800000}"/>
    <cellStyle name="Comma 4 3 3 3" xfId="32467" xr:uid="{00000000-0005-0000-0000-00001C800000}"/>
    <cellStyle name="Comma 4 3 3 3 10" xfId="32468" xr:uid="{00000000-0005-0000-0000-00001D800000}"/>
    <cellStyle name="Comma 4 3 3 3 11" xfId="32469" xr:uid="{00000000-0005-0000-0000-00001E800000}"/>
    <cellStyle name="Comma 4 3 3 3 12" xfId="32470" xr:uid="{00000000-0005-0000-0000-00001F800000}"/>
    <cellStyle name="Comma 4 3 3 3 2" xfId="32471" xr:uid="{00000000-0005-0000-0000-000020800000}"/>
    <cellStyle name="Comma 4 3 3 3 2 10" xfId="32472" xr:uid="{00000000-0005-0000-0000-000021800000}"/>
    <cellStyle name="Comma 4 3 3 3 2 11" xfId="32473" xr:uid="{00000000-0005-0000-0000-000022800000}"/>
    <cellStyle name="Comma 4 3 3 3 2 2" xfId="32474" xr:uid="{00000000-0005-0000-0000-000023800000}"/>
    <cellStyle name="Comma 4 3 3 3 2 2 10" xfId="32475" xr:uid="{00000000-0005-0000-0000-000024800000}"/>
    <cellStyle name="Comma 4 3 3 3 2 2 11" xfId="32476" xr:uid="{00000000-0005-0000-0000-000025800000}"/>
    <cellStyle name="Comma 4 3 3 3 2 2 2" xfId="32477" xr:uid="{00000000-0005-0000-0000-000026800000}"/>
    <cellStyle name="Comma 4 3 3 3 2 2 2 2" xfId="32478" xr:uid="{00000000-0005-0000-0000-000027800000}"/>
    <cellStyle name="Comma 4 3 3 3 2 2 2 2 2" xfId="32479" xr:uid="{00000000-0005-0000-0000-000028800000}"/>
    <cellStyle name="Comma 4 3 3 3 2 2 2 2 3" xfId="32480" xr:uid="{00000000-0005-0000-0000-000029800000}"/>
    <cellStyle name="Comma 4 3 3 3 2 2 2 2_OATT calc" xfId="32481" xr:uid="{00000000-0005-0000-0000-00002A800000}"/>
    <cellStyle name="Comma 4 3 3 3 2 2 2 3" xfId="32482" xr:uid="{00000000-0005-0000-0000-00002B800000}"/>
    <cellStyle name="Comma 4 3 3 3 2 2 2 4" xfId="32483" xr:uid="{00000000-0005-0000-0000-00002C800000}"/>
    <cellStyle name="Comma 4 3 3 3 2 2 2 5" xfId="32484" xr:uid="{00000000-0005-0000-0000-00002D800000}"/>
    <cellStyle name="Comma 4 3 3 3 2 2 2_OATT calc" xfId="32485" xr:uid="{00000000-0005-0000-0000-00002E800000}"/>
    <cellStyle name="Comma 4 3 3 3 2 2 3" xfId="32486" xr:uid="{00000000-0005-0000-0000-00002F800000}"/>
    <cellStyle name="Comma 4 3 3 3 2 2 3 2" xfId="32487" xr:uid="{00000000-0005-0000-0000-000030800000}"/>
    <cellStyle name="Comma 4 3 3 3 2 2 3 2 2" xfId="32488" xr:uid="{00000000-0005-0000-0000-000031800000}"/>
    <cellStyle name="Comma 4 3 3 3 2 2 3 2 3" xfId="32489" xr:uid="{00000000-0005-0000-0000-000032800000}"/>
    <cellStyle name="Comma 4 3 3 3 2 2 3 2_OATT calc" xfId="32490" xr:uid="{00000000-0005-0000-0000-000033800000}"/>
    <cellStyle name="Comma 4 3 3 3 2 2 3 3" xfId="32491" xr:uid="{00000000-0005-0000-0000-000034800000}"/>
    <cellStyle name="Comma 4 3 3 3 2 2 3 4" xfId="32492" xr:uid="{00000000-0005-0000-0000-000035800000}"/>
    <cellStyle name="Comma 4 3 3 3 2 2 3_OATT calc" xfId="32493" xr:uid="{00000000-0005-0000-0000-000036800000}"/>
    <cellStyle name="Comma 4 3 3 3 2 2 4" xfId="32494" xr:uid="{00000000-0005-0000-0000-000037800000}"/>
    <cellStyle name="Comma 4 3 3 3 2 2 4 2" xfId="32495" xr:uid="{00000000-0005-0000-0000-000038800000}"/>
    <cellStyle name="Comma 4 3 3 3 2 2 4 3" xfId="32496" xr:uid="{00000000-0005-0000-0000-000039800000}"/>
    <cellStyle name="Comma 4 3 3 3 2 2 4_OATT calc" xfId="32497" xr:uid="{00000000-0005-0000-0000-00003A800000}"/>
    <cellStyle name="Comma 4 3 3 3 2 2 5" xfId="32498" xr:uid="{00000000-0005-0000-0000-00003B800000}"/>
    <cellStyle name="Comma 4 3 3 3 2 2 6" xfId="32499" xr:uid="{00000000-0005-0000-0000-00003C800000}"/>
    <cellStyle name="Comma 4 3 3 3 2 2 7" xfId="32500" xr:uid="{00000000-0005-0000-0000-00003D800000}"/>
    <cellStyle name="Comma 4 3 3 3 2 2 8" xfId="32501" xr:uid="{00000000-0005-0000-0000-00003E800000}"/>
    <cellStyle name="Comma 4 3 3 3 2 2 9" xfId="32502" xr:uid="{00000000-0005-0000-0000-00003F800000}"/>
    <cellStyle name="Comma 4 3 3 3 2 2_OATT calc" xfId="32503" xr:uid="{00000000-0005-0000-0000-000040800000}"/>
    <cellStyle name="Comma 4 3 3 3 2 3" xfId="32504" xr:uid="{00000000-0005-0000-0000-000041800000}"/>
    <cellStyle name="Comma 4 3 3 3 2 3 2" xfId="32505" xr:uid="{00000000-0005-0000-0000-000042800000}"/>
    <cellStyle name="Comma 4 3 3 3 2 3 2 2" xfId="32506" xr:uid="{00000000-0005-0000-0000-000043800000}"/>
    <cellStyle name="Comma 4 3 3 3 2 3 2 3" xfId="32507" xr:uid="{00000000-0005-0000-0000-000044800000}"/>
    <cellStyle name="Comma 4 3 3 3 2 3 2_OATT calc" xfId="32508" xr:uid="{00000000-0005-0000-0000-000045800000}"/>
    <cellStyle name="Comma 4 3 3 3 2 3 3" xfId="32509" xr:uid="{00000000-0005-0000-0000-000046800000}"/>
    <cellStyle name="Comma 4 3 3 3 2 3 4" xfId="32510" xr:uid="{00000000-0005-0000-0000-000047800000}"/>
    <cellStyle name="Comma 4 3 3 3 2 3 5" xfId="32511" xr:uid="{00000000-0005-0000-0000-000048800000}"/>
    <cellStyle name="Comma 4 3 3 3 2 3_OATT calc" xfId="32512" xr:uid="{00000000-0005-0000-0000-000049800000}"/>
    <cellStyle name="Comma 4 3 3 3 2 4" xfId="32513" xr:uid="{00000000-0005-0000-0000-00004A800000}"/>
    <cellStyle name="Comma 4 3 3 3 2 4 2" xfId="32514" xr:uid="{00000000-0005-0000-0000-00004B800000}"/>
    <cellStyle name="Comma 4 3 3 3 2 4 2 2" xfId="32515" xr:uid="{00000000-0005-0000-0000-00004C800000}"/>
    <cellStyle name="Comma 4 3 3 3 2 4 2 3" xfId="32516" xr:uid="{00000000-0005-0000-0000-00004D800000}"/>
    <cellStyle name="Comma 4 3 3 3 2 4 2_OATT calc" xfId="32517" xr:uid="{00000000-0005-0000-0000-00004E800000}"/>
    <cellStyle name="Comma 4 3 3 3 2 4 3" xfId="32518" xr:uid="{00000000-0005-0000-0000-00004F800000}"/>
    <cellStyle name="Comma 4 3 3 3 2 4 4" xfId="32519" xr:uid="{00000000-0005-0000-0000-000050800000}"/>
    <cellStyle name="Comma 4 3 3 3 2 4_OATT calc" xfId="32520" xr:uid="{00000000-0005-0000-0000-000051800000}"/>
    <cellStyle name="Comma 4 3 3 3 2 5" xfId="32521" xr:uid="{00000000-0005-0000-0000-000052800000}"/>
    <cellStyle name="Comma 4 3 3 3 2 5 2" xfId="32522" xr:uid="{00000000-0005-0000-0000-000053800000}"/>
    <cellStyle name="Comma 4 3 3 3 2 5 3" xfId="32523" xr:uid="{00000000-0005-0000-0000-000054800000}"/>
    <cellStyle name="Comma 4 3 3 3 2 5_OATT calc" xfId="32524" xr:uid="{00000000-0005-0000-0000-000055800000}"/>
    <cellStyle name="Comma 4 3 3 3 2 6" xfId="32525" xr:uid="{00000000-0005-0000-0000-000056800000}"/>
    <cellStyle name="Comma 4 3 3 3 2 7" xfId="32526" xr:uid="{00000000-0005-0000-0000-000057800000}"/>
    <cellStyle name="Comma 4 3 3 3 2 8" xfId="32527" xr:uid="{00000000-0005-0000-0000-000058800000}"/>
    <cellStyle name="Comma 4 3 3 3 2 9" xfId="32528" xr:uid="{00000000-0005-0000-0000-000059800000}"/>
    <cellStyle name="Comma 4 3 3 3 2_OATT calc" xfId="32529" xr:uid="{00000000-0005-0000-0000-00005A800000}"/>
    <cellStyle name="Comma 4 3 3 3 3" xfId="32530" xr:uid="{00000000-0005-0000-0000-00005B800000}"/>
    <cellStyle name="Comma 4 3 3 3 3 10" xfId="32531" xr:uid="{00000000-0005-0000-0000-00005C800000}"/>
    <cellStyle name="Comma 4 3 3 3 3 11" xfId="32532" xr:uid="{00000000-0005-0000-0000-00005D800000}"/>
    <cellStyle name="Comma 4 3 3 3 3 2" xfId="32533" xr:uid="{00000000-0005-0000-0000-00005E800000}"/>
    <cellStyle name="Comma 4 3 3 3 3 2 2" xfId="32534" xr:uid="{00000000-0005-0000-0000-00005F800000}"/>
    <cellStyle name="Comma 4 3 3 3 3 2 2 2" xfId="32535" xr:uid="{00000000-0005-0000-0000-000060800000}"/>
    <cellStyle name="Comma 4 3 3 3 3 2 2 3" xfId="32536" xr:uid="{00000000-0005-0000-0000-000061800000}"/>
    <cellStyle name="Comma 4 3 3 3 3 2 2_OATT calc" xfId="32537" xr:uid="{00000000-0005-0000-0000-000062800000}"/>
    <cellStyle name="Comma 4 3 3 3 3 2 3" xfId="32538" xr:uid="{00000000-0005-0000-0000-000063800000}"/>
    <cellStyle name="Comma 4 3 3 3 3 2 4" xfId="32539" xr:uid="{00000000-0005-0000-0000-000064800000}"/>
    <cellStyle name="Comma 4 3 3 3 3 2 5" xfId="32540" xr:uid="{00000000-0005-0000-0000-000065800000}"/>
    <cellStyle name="Comma 4 3 3 3 3 2_OATT calc" xfId="32541" xr:uid="{00000000-0005-0000-0000-000066800000}"/>
    <cellStyle name="Comma 4 3 3 3 3 3" xfId="32542" xr:uid="{00000000-0005-0000-0000-000067800000}"/>
    <cellStyle name="Comma 4 3 3 3 3 3 2" xfId="32543" xr:uid="{00000000-0005-0000-0000-000068800000}"/>
    <cellStyle name="Comma 4 3 3 3 3 3 2 2" xfId="32544" xr:uid="{00000000-0005-0000-0000-000069800000}"/>
    <cellStyle name="Comma 4 3 3 3 3 3 2 3" xfId="32545" xr:uid="{00000000-0005-0000-0000-00006A800000}"/>
    <cellStyle name="Comma 4 3 3 3 3 3 2_OATT calc" xfId="32546" xr:uid="{00000000-0005-0000-0000-00006B800000}"/>
    <cellStyle name="Comma 4 3 3 3 3 3 3" xfId="32547" xr:uid="{00000000-0005-0000-0000-00006C800000}"/>
    <cellStyle name="Comma 4 3 3 3 3 3 4" xfId="32548" xr:uid="{00000000-0005-0000-0000-00006D800000}"/>
    <cellStyle name="Comma 4 3 3 3 3 3_OATT calc" xfId="32549" xr:uid="{00000000-0005-0000-0000-00006E800000}"/>
    <cellStyle name="Comma 4 3 3 3 3 4" xfId="32550" xr:uid="{00000000-0005-0000-0000-00006F800000}"/>
    <cellStyle name="Comma 4 3 3 3 3 4 2" xfId="32551" xr:uid="{00000000-0005-0000-0000-000070800000}"/>
    <cellStyle name="Comma 4 3 3 3 3 4 3" xfId="32552" xr:uid="{00000000-0005-0000-0000-000071800000}"/>
    <cellStyle name="Comma 4 3 3 3 3 4_OATT calc" xfId="32553" xr:uid="{00000000-0005-0000-0000-000072800000}"/>
    <cellStyle name="Comma 4 3 3 3 3 5" xfId="32554" xr:uid="{00000000-0005-0000-0000-000073800000}"/>
    <cellStyle name="Comma 4 3 3 3 3 6" xfId="32555" xr:uid="{00000000-0005-0000-0000-000074800000}"/>
    <cellStyle name="Comma 4 3 3 3 3 7" xfId="32556" xr:uid="{00000000-0005-0000-0000-000075800000}"/>
    <cellStyle name="Comma 4 3 3 3 3 8" xfId="32557" xr:uid="{00000000-0005-0000-0000-000076800000}"/>
    <cellStyle name="Comma 4 3 3 3 3 9" xfId="32558" xr:uid="{00000000-0005-0000-0000-000077800000}"/>
    <cellStyle name="Comma 4 3 3 3 3_OATT calc" xfId="32559" xr:uid="{00000000-0005-0000-0000-000078800000}"/>
    <cellStyle name="Comma 4 3 3 3 4" xfId="32560" xr:uid="{00000000-0005-0000-0000-000079800000}"/>
    <cellStyle name="Comma 4 3 3 3 4 2" xfId="32561" xr:uid="{00000000-0005-0000-0000-00007A800000}"/>
    <cellStyle name="Comma 4 3 3 3 4 2 2" xfId="32562" xr:uid="{00000000-0005-0000-0000-00007B800000}"/>
    <cellStyle name="Comma 4 3 3 3 4 2 3" xfId="32563" xr:uid="{00000000-0005-0000-0000-00007C800000}"/>
    <cellStyle name="Comma 4 3 3 3 4 2_OATT calc" xfId="32564" xr:uid="{00000000-0005-0000-0000-00007D800000}"/>
    <cellStyle name="Comma 4 3 3 3 4 3" xfId="32565" xr:uid="{00000000-0005-0000-0000-00007E800000}"/>
    <cellStyle name="Comma 4 3 3 3 4 4" xfId="32566" xr:uid="{00000000-0005-0000-0000-00007F800000}"/>
    <cellStyle name="Comma 4 3 3 3 4 5" xfId="32567" xr:uid="{00000000-0005-0000-0000-000080800000}"/>
    <cellStyle name="Comma 4 3 3 3 4_OATT calc" xfId="32568" xr:uid="{00000000-0005-0000-0000-000081800000}"/>
    <cellStyle name="Comma 4 3 3 3 5" xfId="32569" xr:uid="{00000000-0005-0000-0000-000082800000}"/>
    <cellStyle name="Comma 4 3 3 3 5 2" xfId="32570" xr:uid="{00000000-0005-0000-0000-000083800000}"/>
    <cellStyle name="Comma 4 3 3 3 5 2 2" xfId="32571" xr:uid="{00000000-0005-0000-0000-000084800000}"/>
    <cellStyle name="Comma 4 3 3 3 5 2 3" xfId="32572" xr:uid="{00000000-0005-0000-0000-000085800000}"/>
    <cellStyle name="Comma 4 3 3 3 5 2_OATT calc" xfId="32573" xr:uid="{00000000-0005-0000-0000-000086800000}"/>
    <cellStyle name="Comma 4 3 3 3 5 3" xfId="32574" xr:uid="{00000000-0005-0000-0000-000087800000}"/>
    <cellStyle name="Comma 4 3 3 3 5 4" xfId="32575" xr:uid="{00000000-0005-0000-0000-000088800000}"/>
    <cellStyle name="Comma 4 3 3 3 5_OATT calc" xfId="32576" xr:uid="{00000000-0005-0000-0000-000089800000}"/>
    <cellStyle name="Comma 4 3 3 3 6" xfId="32577" xr:uid="{00000000-0005-0000-0000-00008A800000}"/>
    <cellStyle name="Comma 4 3 3 3 6 2" xfId="32578" xr:uid="{00000000-0005-0000-0000-00008B800000}"/>
    <cellStyle name="Comma 4 3 3 3 6 3" xfId="32579" xr:uid="{00000000-0005-0000-0000-00008C800000}"/>
    <cellStyle name="Comma 4 3 3 3 6_OATT calc" xfId="32580" xr:uid="{00000000-0005-0000-0000-00008D800000}"/>
    <cellStyle name="Comma 4 3 3 3 7" xfId="32581" xr:uid="{00000000-0005-0000-0000-00008E800000}"/>
    <cellStyle name="Comma 4 3 3 3 8" xfId="32582" xr:uid="{00000000-0005-0000-0000-00008F800000}"/>
    <cellStyle name="Comma 4 3 3 3 9" xfId="32583" xr:uid="{00000000-0005-0000-0000-000090800000}"/>
    <cellStyle name="Comma 4 3 3 3_OATT calc" xfId="32584" xr:uid="{00000000-0005-0000-0000-000091800000}"/>
    <cellStyle name="Comma 4 3 3 4" xfId="32585" xr:uid="{00000000-0005-0000-0000-000092800000}"/>
    <cellStyle name="Comma 4 3 3 4 10" xfId="32586" xr:uid="{00000000-0005-0000-0000-000093800000}"/>
    <cellStyle name="Comma 4 3 3 4 11" xfId="32587" xr:uid="{00000000-0005-0000-0000-000094800000}"/>
    <cellStyle name="Comma 4 3 3 4 2" xfId="32588" xr:uid="{00000000-0005-0000-0000-000095800000}"/>
    <cellStyle name="Comma 4 3 3 4 2 10" xfId="32589" xr:uid="{00000000-0005-0000-0000-000096800000}"/>
    <cellStyle name="Comma 4 3 3 4 2 11" xfId="32590" xr:uid="{00000000-0005-0000-0000-000097800000}"/>
    <cellStyle name="Comma 4 3 3 4 2 2" xfId="32591" xr:uid="{00000000-0005-0000-0000-000098800000}"/>
    <cellStyle name="Comma 4 3 3 4 2 2 2" xfId="32592" xr:uid="{00000000-0005-0000-0000-000099800000}"/>
    <cellStyle name="Comma 4 3 3 4 2 2 2 2" xfId="32593" xr:uid="{00000000-0005-0000-0000-00009A800000}"/>
    <cellStyle name="Comma 4 3 3 4 2 2 2 3" xfId="32594" xr:uid="{00000000-0005-0000-0000-00009B800000}"/>
    <cellStyle name="Comma 4 3 3 4 2 2 2_OATT calc" xfId="32595" xr:uid="{00000000-0005-0000-0000-00009C800000}"/>
    <cellStyle name="Comma 4 3 3 4 2 2 3" xfId="32596" xr:uid="{00000000-0005-0000-0000-00009D800000}"/>
    <cellStyle name="Comma 4 3 3 4 2 2 4" xfId="32597" xr:uid="{00000000-0005-0000-0000-00009E800000}"/>
    <cellStyle name="Comma 4 3 3 4 2 2 5" xfId="32598" xr:uid="{00000000-0005-0000-0000-00009F800000}"/>
    <cellStyle name="Comma 4 3 3 4 2 2_OATT calc" xfId="32599" xr:uid="{00000000-0005-0000-0000-0000A0800000}"/>
    <cellStyle name="Comma 4 3 3 4 2 3" xfId="32600" xr:uid="{00000000-0005-0000-0000-0000A1800000}"/>
    <cellStyle name="Comma 4 3 3 4 2 3 2" xfId="32601" xr:uid="{00000000-0005-0000-0000-0000A2800000}"/>
    <cellStyle name="Comma 4 3 3 4 2 3 2 2" xfId="32602" xr:uid="{00000000-0005-0000-0000-0000A3800000}"/>
    <cellStyle name="Comma 4 3 3 4 2 3 2 3" xfId="32603" xr:uid="{00000000-0005-0000-0000-0000A4800000}"/>
    <cellStyle name="Comma 4 3 3 4 2 3 2_OATT calc" xfId="32604" xr:uid="{00000000-0005-0000-0000-0000A5800000}"/>
    <cellStyle name="Comma 4 3 3 4 2 3 3" xfId="32605" xr:uid="{00000000-0005-0000-0000-0000A6800000}"/>
    <cellStyle name="Comma 4 3 3 4 2 3 4" xfId="32606" xr:uid="{00000000-0005-0000-0000-0000A7800000}"/>
    <cellStyle name="Comma 4 3 3 4 2 3_OATT calc" xfId="32607" xr:uid="{00000000-0005-0000-0000-0000A8800000}"/>
    <cellStyle name="Comma 4 3 3 4 2 4" xfId="32608" xr:uid="{00000000-0005-0000-0000-0000A9800000}"/>
    <cellStyle name="Comma 4 3 3 4 2 4 2" xfId="32609" xr:uid="{00000000-0005-0000-0000-0000AA800000}"/>
    <cellStyle name="Comma 4 3 3 4 2 4 3" xfId="32610" xr:uid="{00000000-0005-0000-0000-0000AB800000}"/>
    <cellStyle name="Comma 4 3 3 4 2 4_OATT calc" xfId="32611" xr:uid="{00000000-0005-0000-0000-0000AC800000}"/>
    <cellStyle name="Comma 4 3 3 4 2 5" xfId="32612" xr:uid="{00000000-0005-0000-0000-0000AD800000}"/>
    <cellStyle name="Comma 4 3 3 4 2 6" xfId="32613" xr:uid="{00000000-0005-0000-0000-0000AE800000}"/>
    <cellStyle name="Comma 4 3 3 4 2 7" xfId="32614" xr:uid="{00000000-0005-0000-0000-0000AF800000}"/>
    <cellStyle name="Comma 4 3 3 4 2 8" xfId="32615" xr:uid="{00000000-0005-0000-0000-0000B0800000}"/>
    <cellStyle name="Comma 4 3 3 4 2 9" xfId="32616" xr:uid="{00000000-0005-0000-0000-0000B1800000}"/>
    <cellStyle name="Comma 4 3 3 4 2_OATT calc" xfId="32617" xr:uid="{00000000-0005-0000-0000-0000B2800000}"/>
    <cellStyle name="Comma 4 3 3 4 3" xfId="32618" xr:uid="{00000000-0005-0000-0000-0000B3800000}"/>
    <cellStyle name="Comma 4 3 3 4 3 2" xfId="32619" xr:uid="{00000000-0005-0000-0000-0000B4800000}"/>
    <cellStyle name="Comma 4 3 3 4 3 2 2" xfId="32620" xr:uid="{00000000-0005-0000-0000-0000B5800000}"/>
    <cellStyle name="Comma 4 3 3 4 3 2 3" xfId="32621" xr:uid="{00000000-0005-0000-0000-0000B6800000}"/>
    <cellStyle name="Comma 4 3 3 4 3 2_OATT calc" xfId="32622" xr:uid="{00000000-0005-0000-0000-0000B7800000}"/>
    <cellStyle name="Comma 4 3 3 4 3 3" xfId="32623" xr:uid="{00000000-0005-0000-0000-0000B8800000}"/>
    <cellStyle name="Comma 4 3 3 4 3 4" xfId="32624" xr:uid="{00000000-0005-0000-0000-0000B9800000}"/>
    <cellStyle name="Comma 4 3 3 4 3 5" xfId="32625" xr:uid="{00000000-0005-0000-0000-0000BA800000}"/>
    <cellStyle name="Comma 4 3 3 4 3_OATT calc" xfId="32626" xr:uid="{00000000-0005-0000-0000-0000BB800000}"/>
    <cellStyle name="Comma 4 3 3 4 4" xfId="32627" xr:uid="{00000000-0005-0000-0000-0000BC800000}"/>
    <cellStyle name="Comma 4 3 3 4 4 2" xfId="32628" xr:uid="{00000000-0005-0000-0000-0000BD800000}"/>
    <cellStyle name="Comma 4 3 3 4 4 2 2" xfId="32629" xr:uid="{00000000-0005-0000-0000-0000BE800000}"/>
    <cellStyle name="Comma 4 3 3 4 4 2 3" xfId="32630" xr:uid="{00000000-0005-0000-0000-0000BF800000}"/>
    <cellStyle name="Comma 4 3 3 4 4 2_OATT calc" xfId="32631" xr:uid="{00000000-0005-0000-0000-0000C0800000}"/>
    <cellStyle name="Comma 4 3 3 4 4 3" xfId="32632" xr:uid="{00000000-0005-0000-0000-0000C1800000}"/>
    <cellStyle name="Comma 4 3 3 4 4 4" xfId="32633" xr:uid="{00000000-0005-0000-0000-0000C2800000}"/>
    <cellStyle name="Comma 4 3 3 4 4_OATT calc" xfId="32634" xr:uid="{00000000-0005-0000-0000-0000C3800000}"/>
    <cellStyle name="Comma 4 3 3 4 5" xfId="32635" xr:uid="{00000000-0005-0000-0000-0000C4800000}"/>
    <cellStyle name="Comma 4 3 3 4 5 2" xfId="32636" xr:uid="{00000000-0005-0000-0000-0000C5800000}"/>
    <cellStyle name="Comma 4 3 3 4 5 3" xfId="32637" xr:uid="{00000000-0005-0000-0000-0000C6800000}"/>
    <cellStyle name="Comma 4 3 3 4 5_OATT calc" xfId="32638" xr:uid="{00000000-0005-0000-0000-0000C7800000}"/>
    <cellStyle name="Comma 4 3 3 4 6" xfId="32639" xr:uid="{00000000-0005-0000-0000-0000C8800000}"/>
    <cellStyle name="Comma 4 3 3 4 7" xfId="32640" xr:uid="{00000000-0005-0000-0000-0000C9800000}"/>
    <cellStyle name="Comma 4 3 3 4 8" xfId="32641" xr:uid="{00000000-0005-0000-0000-0000CA800000}"/>
    <cellStyle name="Comma 4 3 3 4 9" xfId="32642" xr:uid="{00000000-0005-0000-0000-0000CB800000}"/>
    <cellStyle name="Comma 4 3 3 4_OATT calc" xfId="32643" xr:uid="{00000000-0005-0000-0000-0000CC800000}"/>
    <cellStyle name="Comma 4 3 3 5" xfId="32644" xr:uid="{00000000-0005-0000-0000-0000CD800000}"/>
    <cellStyle name="Comma 4 3 3 5 10" xfId="32645" xr:uid="{00000000-0005-0000-0000-0000CE800000}"/>
    <cellStyle name="Comma 4 3 3 5 11" xfId="32646" xr:uid="{00000000-0005-0000-0000-0000CF800000}"/>
    <cellStyle name="Comma 4 3 3 5 2" xfId="32647" xr:uid="{00000000-0005-0000-0000-0000D0800000}"/>
    <cellStyle name="Comma 4 3 3 5 2 2" xfId="32648" xr:uid="{00000000-0005-0000-0000-0000D1800000}"/>
    <cellStyle name="Comma 4 3 3 5 2 2 2" xfId="32649" xr:uid="{00000000-0005-0000-0000-0000D2800000}"/>
    <cellStyle name="Comma 4 3 3 5 2 2 3" xfId="32650" xr:uid="{00000000-0005-0000-0000-0000D3800000}"/>
    <cellStyle name="Comma 4 3 3 5 2 2_OATT calc" xfId="32651" xr:uid="{00000000-0005-0000-0000-0000D4800000}"/>
    <cellStyle name="Comma 4 3 3 5 2 3" xfId="32652" xr:uid="{00000000-0005-0000-0000-0000D5800000}"/>
    <cellStyle name="Comma 4 3 3 5 2 4" xfId="32653" xr:uid="{00000000-0005-0000-0000-0000D6800000}"/>
    <cellStyle name="Comma 4 3 3 5 2 5" xfId="32654" xr:uid="{00000000-0005-0000-0000-0000D7800000}"/>
    <cellStyle name="Comma 4 3 3 5 2_OATT calc" xfId="32655" xr:uid="{00000000-0005-0000-0000-0000D8800000}"/>
    <cellStyle name="Comma 4 3 3 5 3" xfId="32656" xr:uid="{00000000-0005-0000-0000-0000D9800000}"/>
    <cellStyle name="Comma 4 3 3 5 3 2" xfId="32657" xr:uid="{00000000-0005-0000-0000-0000DA800000}"/>
    <cellStyle name="Comma 4 3 3 5 3 2 2" xfId="32658" xr:uid="{00000000-0005-0000-0000-0000DB800000}"/>
    <cellStyle name="Comma 4 3 3 5 3 2 3" xfId="32659" xr:uid="{00000000-0005-0000-0000-0000DC800000}"/>
    <cellStyle name="Comma 4 3 3 5 3 2_OATT calc" xfId="32660" xr:uid="{00000000-0005-0000-0000-0000DD800000}"/>
    <cellStyle name="Comma 4 3 3 5 3 3" xfId="32661" xr:uid="{00000000-0005-0000-0000-0000DE800000}"/>
    <cellStyle name="Comma 4 3 3 5 3 4" xfId="32662" xr:uid="{00000000-0005-0000-0000-0000DF800000}"/>
    <cellStyle name="Comma 4 3 3 5 3_OATT calc" xfId="32663" xr:uid="{00000000-0005-0000-0000-0000E0800000}"/>
    <cellStyle name="Comma 4 3 3 5 4" xfId="32664" xr:uid="{00000000-0005-0000-0000-0000E1800000}"/>
    <cellStyle name="Comma 4 3 3 5 4 2" xfId="32665" xr:uid="{00000000-0005-0000-0000-0000E2800000}"/>
    <cellStyle name="Comma 4 3 3 5 4 3" xfId="32666" xr:uid="{00000000-0005-0000-0000-0000E3800000}"/>
    <cellStyle name="Comma 4 3 3 5 4_OATT calc" xfId="32667" xr:uid="{00000000-0005-0000-0000-0000E4800000}"/>
    <cellStyle name="Comma 4 3 3 5 5" xfId="32668" xr:uid="{00000000-0005-0000-0000-0000E5800000}"/>
    <cellStyle name="Comma 4 3 3 5 6" xfId="32669" xr:uid="{00000000-0005-0000-0000-0000E6800000}"/>
    <cellStyle name="Comma 4 3 3 5 7" xfId="32670" xr:uid="{00000000-0005-0000-0000-0000E7800000}"/>
    <cellStyle name="Comma 4 3 3 5 8" xfId="32671" xr:uid="{00000000-0005-0000-0000-0000E8800000}"/>
    <cellStyle name="Comma 4 3 3 5 9" xfId="32672" xr:uid="{00000000-0005-0000-0000-0000E9800000}"/>
    <cellStyle name="Comma 4 3 3 5_OATT calc" xfId="32673" xr:uid="{00000000-0005-0000-0000-0000EA800000}"/>
    <cellStyle name="Comma 4 3 3 6" xfId="32674" xr:uid="{00000000-0005-0000-0000-0000EB800000}"/>
    <cellStyle name="Comma 4 3 3 6 2" xfId="32675" xr:uid="{00000000-0005-0000-0000-0000EC800000}"/>
    <cellStyle name="Comma 4 3 3 6 2 2" xfId="32676" xr:uid="{00000000-0005-0000-0000-0000ED800000}"/>
    <cellStyle name="Comma 4 3 3 6 2 3" xfId="32677" xr:uid="{00000000-0005-0000-0000-0000EE800000}"/>
    <cellStyle name="Comma 4 3 3 6 2_OATT calc" xfId="32678" xr:uid="{00000000-0005-0000-0000-0000EF800000}"/>
    <cellStyle name="Comma 4 3 3 6 3" xfId="32679" xr:uid="{00000000-0005-0000-0000-0000F0800000}"/>
    <cellStyle name="Comma 4 3 3 6 4" xfId="32680" xr:uid="{00000000-0005-0000-0000-0000F1800000}"/>
    <cellStyle name="Comma 4 3 3 6 5" xfId="32681" xr:uid="{00000000-0005-0000-0000-0000F2800000}"/>
    <cellStyle name="Comma 4 3 3 6_OATT calc" xfId="32682" xr:uid="{00000000-0005-0000-0000-0000F3800000}"/>
    <cellStyle name="Comma 4 3 3 7" xfId="32683" xr:uid="{00000000-0005-0000-0000-0000F4800000}"/>
    <cellStyle name="Comma 4 3 3 7 2" xfId="32684" xr:uid="{00000000-0005-0000-0000-0000F5800000}"/>
    <cellStyle name="Comma 4 3 3 7 2 2" xfId="32685" xr:uid="{00000000-0005-0000-0000-0000F6800000}"/>
    <cellStyle name="Comma 4 3 3 7 2 3" xfId="32686" xr:uid="{00000000-0005-0000-0000-0000F7800000}"/>
    <cellStyle name="Comma 4 3 3 7 2_OATT calc" xfId="32687" xr:uid="{00000000-0005-0000-0000-0000F8800000}"/>
    <cellStyle name="Comma 4 3 3 7 3" xfId="32688" xr:uid="{00000000-0005-0000-0000-0000F9800000}"/>
    <cellStyle name="Comma 4 3 3 7 4" xfId="32689" xr:uid="{00000000-0005-0000-0000-0000FA800000}"/>
    <cellStyle name="Comma 4 3 3 7_OATT calc" xfId="32690" xr:uid="{00000000-0005-0000-0000-0000FB800000}"/>
    <cellStyle name="Comma 4 3 3 8" xfId="32691" xr:uid="{00000000-0005-0000-0000-0000FC800000}"/>
    <cellStyle name="Comma 4 3 3 8 2" xfId="32692" xr:uid="{00000000-0005-0000-0000-0000FD800000}"/>
    <cellStyle name="Comma 4 3 3 8 3" xfId="32693" xr:uid="{00000000-0005-0000-0000-0000FE800000}"/>
    <cellStyle name="Comma 4 3 3 8_OATT calc" xfId="32694" xr:uid="{00000000-0005-0000-0000-0000FF800000}"/>
    <cellStyle name="Comma 4 3 3 9" xfId="32695" xr:uid="{00000000-0005-0000-0000-000000810000}"/>
    <cellStyle name="Comma 4 3 3_OATT calc" xfId="32696" xr:uid="{00000000-0005-0000-0000-000001810000}"/>
    <cellStyle name="Comma 4 3 4" xfId="32697" xr:uid="{00000000-0005-0000-0000-000002810000}"/>
    <cellStyle name="Comma 4 3 4 10" xfId="32698" xr:uid="{00000000-0005-0000-0000-000003810000}"/>
    <cellStyle name="Comma 4 3 4 11" xfId="32699" xr:uid="{00000000-0005-0000-0000-000004810000}"/>
    <cellStyle name="Comma 4 3 4 12" xfId="32700" xr:uid="{00000000-0005-0000-0000-000005810000}"/>
    <cellStyle name="Comma 4 3 4 13" xfId="55601" xr:uid="{00000000-0005-0000-0000-000006810000}"/>
    <cellStyle name="Comma 4 3 4 2" xfId="32701" xr:uid="{00000000-0005-0000-0000-000007810000}"/>
    <cellStyle name="Comma 4 3 4 2 10" xfId="32702" xr:uid="{00000000-0005-0000-0000-000008810000}"/>
    <cellStyle name="Comma 4 3 4 2 11" xfId="32703" xr:uid="{00000000-0005-0000-0000-000009810000}"/>
    <cellStyle name="Comma 4 3 4 2 2" xfId="32704" xr:uid="{00000000-0005-0000-0000-00000A810000}"/>
    <cellStyle name="Comma 4 3 4 2 2 10" xfId="32705" xr:uid="{00000000-0005-0000-0000-00000B810000}"/>
    <cellStyle name="Comma 4 3 4 2 2 11" xfId="32706" xr:uid="{00000000-0005-0000-0000-00000C810000}"/>
    <cellStyle name="Comma 4 3 4 2 2 2" xfId="32707" xr:uid="{00000000-0005-0000-0000-00000D810000}"/>
    <cellStyle name="Comma 4 3 4 2 2 2 2" xfId="32708" xr:uid="{00000000-0005-0000-0000-00000E810000}"/>
    <cellStyle name="Comma 4 3 4 2 2 2 2 2" xfId="32709" xr:uid="{00000000-0005-0000-0000-00000F810000}"/>
    <cellStyle name="Comma 4 3 4 2 2 2 2 3" xfId="32710" xr:uid="{00000000-0005-0000-0000-000010810000}"/>
    <cellStyle name="Comma 4 3 4 2 2 2 2_OATT calc" xfId="32711" xr:uid="{00000000-0005-0000-0000-000011810000}"/>
    <cellStyle name="Comma 4 3 4 2 2 2 3" xfId="32712" xr:uid="{00000000-0005-0000-0000-000012810000}"/>
    <cellStyle name="Comma 4 3 4 2 2 2 4" xfId="32713" xr:uid="{00000000-0005-0000-0000-000013810000}"/>
    <cellStyle name="Comma 4 3 4 2 2 2 5" xfId="32714" xr:uid="{00000000-0005-0000-0000-000014810000}"/>
    <cellStyle name="Comma 4 3 4 2 2 2_OATT calc" xfId="32715" xr:uid="{00000000-0005-0000-0000-000015810000}"/>
    <cellStyle name="Comma 4 3 4 2 2 3" xfId="32716" xr:uid="{00000000-0005-0000-0000-000016810000}"/>
    <cellStyle name="Comma 4 3 4 2 2 3 2" xfId="32717" xr:uid="{00000000-0005-0000-0000-000017810000}"/>
    <cellStyle name="Comma 4 3 4 2 2 3 2 2" xfId="32718" xr:uid="{00000000-0005-0000-0000-000018810000}"/>
    <cellStyle name="Comma 4 3 4 2 2 3 2 3" xfId="32719" xr:uid="{00000000-0005-0000-0000-000019810000}"/>
    <cellStyle name="Comma 4 3 4 2 2 3 2_OATT calc" xfId="32720" xr:uid="{00000000-0005-0000-0000-00001A810000}"/>
    <cellStyle name="Comma 4 3 4 2 2 3 3" xfId="32721" xr:uid="{00000000-0005-0000-0000-00001B810000}"/>
    <cellStyle name="Comma 4 3 4 2 2 3 4" xfId="32722" xr:uid="{00000000-0005-0000-0000-00001C810000}"/>
    <cellStyle name="Comma 4 3 4 2 2 3_OATT calc" xfId="32723" xr:uid="{00000000-0005-0000-0000-00001D810000}"/>
    <cellStyle name="Comma 4 3 4 2 2 4" xfId="32724" xr:uid="{00000000-0005-0000-0000-00001E810000}"/>
    <cellStyle name="Comma 4 3 4 2 2 4 2" xfId="32725" xr:uid="{00000000-0005-0000-0000-00001F810000}"/>
    <cellStyle name="Comma 4 3 4 2 2 4 3" xfId="32726" xr:uid="{00000000-0005-0000-0000-000020810000}"/>
    <cellStyle name="Comma 4 3 4 2 2 4_OATT calc" xfId="32727" xr:uid="{00000000-0005-0000-0000-000021810000}"/>
    <cellStyle name="Comma 4 3 4 2 2 5" xfId="32728" xr:uid="{00000000-0005-0000-0000-000022810000}"/>
    <cellStyle name="Comma 4 3 4 2 2 6" xfId="32729" xr:uid="{00000000-0005-0000-0000-000023810000}"/>
    <cellStyle name="Comma 4 3 4 2 2 7" xfId="32730" xr:uid="{00000000-0005-0000-0000-000024810000}"/>
    <cellStyle name="Comma 4 3 4 2 2 8" xfId="32731" xr:uid="{00000000-0005-0000-0000-000025810000}"/>
    <cellStyle name="Comma 4 3 4 2 2 9" xfId="32732" xr:uid="{00000000-0005-0000-0000-000026810000}"/>
    <cellStyle name="Comma 4 3 4 2 2_OATT calc" xfId="32733" xr:uid="{00000000-0005-0000-0000-000027810000}"/>
    <cellStyle name="Comma 4 3 4 2 3" xfId="32734" xr:uid="{00000000-0005-0000-0000-000028810000}"/>
    <cellStyle name="Comma 4 3 4 2 3 2" xfId="32735" xr:uid="{00000000-0005-0000-0000-000029810000}"/>
    <cellStyle name="Comma 4 3 4 2 3 2 2" xfId="32736" xr:uid="{00000000-0005-0000-0000-00002A810000}"/>
    <cellStyle name="Comma 4 3 4 2 3 2 3" xfId="32737" xr:uid="{00000000-0005-0000-0000-00002B810000}"/>
    <cellStyle name="Comma 4 3 4 2 3 2_OATT calc" xfId="32738" xr:uid="{00000000-0005-0000-0000-00002C810000}"/>
    <cellStyle name="Comma 4 3 4 2 3 3" xfId="32739" xr:uid="{00000000-0005-0000-0000-00002D810000}"/>
    <cellStyle name="Comma 4 3 4 2 3 4" xfId="32740" xr:uid="{00000000-0005-0000-0000-00002E810000}"/>
    <cellStyle name="Comma 4 3 4 2 3 5" xfId="32741" xr:uid="{00000000-0005-0000-0000-00002F810000}"/>
    <cellStyle name="Comma 4 3 4 2 3_OATT calc" xfId="32742" xr:uid="{00000000-0005-0000-0000-000030810000}"/>
    <cellStyle name="Comma 4 3 4 2 4" xfId="32743" xr:uid="{00000000-0005-0000-0000-000031810000}"/>
    <cellStyle name="Comma 4 3 4 2 4 2" xfId="32744" xr:uid="{00000000-0005-0000-0000-000032810000}"/>
    <cellStyle name="Comma 4 3 4 2 4 2 2" xfId="32745" xr:uid="{00000000-0005-0000-0000-000033810000}"/>
    <cellStyle name="Comma 4 3 4 2 4 2 3" xfId="32746" xr:uid="{00000000-0005-0000-0000-000034810000}"/>
    <cellStyle name="Comma 4 3 4 2 4 2_OATT calc" xfId="32747" xr:uid="{00000000-0005-0000-0000-000035810000}"/>
    <cellStyle name="Comma 4 3 4 2 4 3" xfId="32748" xr:uid="{00000000-0005-0000-0000-000036810000}"/>
    <cellStyle name="Comma 4 3 4 2 4 4" xfId="32749" xr:uid="{00000000-0005-0000-0000-000037810000}"/>
    <cellStyle name="Comma 4 3 4 2 4_OATT calc" xfId="32750" xr:uid="{00000000-0005-0000-0000-000038810000}"/>
    <cellStyle name="Comma 4 3 4 2 5" xfId="32751" xr:uid="{00000000-0005-0000-0000-000039810000}"/>
    <cellStyle name="Comma 4 3 4 2 5 2" xfId="32752" xr:uid="{00000000-0005-0000-0000-00003A810000}"/>
    <cellStyle name="Comma 4 3 4 2 5 3" xfId="32753" xr:uid="{00000000-0005-0000-0000-00003B810000}"/>
    <cellStyle name="Comma 4 3 4 2 5_OATT calc" xfId="32754" xr:uid="{00000000-0005-0000-0000-00003C810000}"/>
    <cellStyle name="Comma 4 3 4 2 6" xfId="32755" xr:uid="{00000000-0005-0000-0000-00003D810000}"/>
    <cellStyle name="Comma 4 3 4 2 7" xfId="32756" xr:uid="{00000000-0005-0000-0000-00003E810000}"/>
    <cellStyle name="Comma 4 3 4 2 8" xfId="32757" xr:uid="{00000000-0005-0000-0000-00003F810000}"/>
    <cellStyle name="Comma 4 3 4 2 9" xfId="32758" xr:uid="{00000000-0005-0000-0000-000040810000}"/>
    <cellStyle name="Comma 4 3 4 2_OATT calc" xfId="32759" xr:uid="{00000000-0005-0000-0000-000041810000}"/>
    <cellStyle name="Comma 4 3 4 3" xfId="32760" xr:uid="{00000000-0005-0000-0000-000042810000}"/>
    <cellStyle name="Comma 4 3 4 3 10" xfId="32761" xr:uid="{00000000-0005-0000-0000-000043810000}"/>
    <cellStyle name="Comma 4 3 4 3 11" xfId="32762" xr:uid="{00000000-0005-0000-0000-000044810000}"/>
    <cellStyle name="Comma 4 3 4 3 2" xfId="32763" xr:uid="{00000000-0005-0000-0000-000045810000}"/>
    <cellStyle name="Comma 4 3 4 3 2 2" xfId="32764" xr:uid="{00000000-0005-0000-0000-000046810000}"/>
    <cellStyle name="Comma 4 3 4 3 2 2 2" xfId="32765" xr:uid="{00000000-0005-0000-0000-000047810000}"/>
    <cellStyle name="Comma 4 3 4 3 2 2 3" xfId="32766" xr:uid="{00000000-0005-0000-0000-000048810000}"/>
    <cellStyle name="Comma 4 3 4 3 2 2_OATT calc" xfId="32767" xr:uid="{00000000-0005-0000-0000-000049810000}"/>
    <cellStyle name="Comma 4 3 4 3 2 3" xfId="32768" xr:uid="{00000000-0005-0000-0000-00004A810000}"/>
    <cellStyle name="Comma 4 3 4 3 2 4" xfId="32769" xr:uid="{00000000-0005-0000-0000-00004B810000}"/>
    <cellStyle name="Comma 4 3 4 3 2 5" xfId="32770" xr:uid="{00000000-0005-0000-0000-00004C810000}"/>
    <cellStyle name="Comma 4 3 4 3 2_OATT calc" xfId="32771" xr:uid="{00000000-0005-0000-0000-00004D810000}"/>
    <cellStyle name="Comma 4 3 4 3 3" xfId="32772" xr:uid="{00000000-0005-0000-0000-00004E810000}"/>
    <cellStyle name="Comma 4 3 4 3 3 2" xfId="32773" xr:uid="{00000000-0005-0000-0000-00004F810000}"/>
    <cellStyle name="Comma 4 3 4 3 3 2 2" xfId="32774" xr:uid="{00000000-0005-0000-0000-000050810000}"/>
    <cellStyle name="Comma 4 3 4 3 3 2 3" xfId="32775" xr:uid="{00000000-0005-0000-0000-000051810000}"/>
    <cellStyle name="Comma 4 3 4 3 3 2_OATT calc" xfId="32776" xr:uid="{00000000-0005-0000-0000-000052810000}"/>
    <cellStyle name="Comma 4 3 4 3 3 3" xfId="32777" xr:uid="{00000000-0005-0000-0000-000053810000}"/>
    <cellStyle name="Comma 4 3 4 3 3 4" xfId="32778" xr:uid="{00000000-0005-0000-0000-000054810000}"/>
    <cellStyle name="Comma 4 3 4 3 3_OATT calc" xfId="32779" xr:uid="{00000000-0005-0000-0000-000055810000}"/>
    <cellStyle name="Comma 4 3 4 3 4" xfId="32780" xr:uid="{00000000-0005-0000-0000-000056810000}"/>
    <cellStyle name="Comma 4 3 4 3 4 2" xfId="32781" xr:uid="{00000000-0005-0000-0000-000057810000}"/>
    <cellStyle name="Comma 4 3 4 3 4 3" xfId="32782" xr:uid="{00000000-0005-0000-0000-000058810000}"/>
    <cellStyle name="Comma 4 3 4 3 4_OATT calc" xfId="32783" xr:uid="{00000000-0005-0000-0000-000059810000}"/>
    <cellStyle name="Comma 4 3 4 3 5" xfId="32784" xr:uid="{00000000-0005-0000-0000-00005A810000}"/>
    <cellStyle name="Comma 4 3 4 3 6" xfId="32785" xr:uid="{00000000-0005-0000-0000-00005B810000}"/>
    <cellStyle name="Comma 4 3 4 3 7" xfId="32786" xr:uid="{00000000-0005-0000-0000-00005C810000}"/>
    <cellStyle name="Comma 4 3 4 3 8" xfId="32787" xr:uid="{00000000-0005-0000-0000-00005D810000}"/>
    <cellStyle name="Comma 4 3 4 3 9" xfId="32788" xr:uid="{00000000-0005-0000-0000-00005E810000}"/>
    <cellStyle name="Comma 4 3 4 3_OATT calc" xfId="32789" xr:uid="{00000000-0005-0000-0000-00005F810000}"/>
    <cellStyle name="Comma 4 3 4 4" xfId="32790" xr:uid="{00000000-0005-0000-0000-000060810000}"/>
    <cellStyle name="Comma 4 3 4 4 2" xfId="32791" xr:uid="{00000000-0005-0000-0000-000061810000}"/>
    <cellStyle name="Comma 4 3 4 4 2 2" xfId="32792" xr:uid="{00000000-0005-0000-0000-000062810000}"/>
    <cellStyle name="Comma 4 3 4 4 2 3" xfId="32793" xr:uid="{00000000-0005-0000-0000-000063810000}"/>
    <cellStyle name="Comma 4 3 4 4 2_OATT calc" xfId="32794" xr:uid="{00000000-0005-0000-0000-000064810000}"/>
    <cellStyle name="Comma 4 3 4 4 3" xfId="32795" xr:uid="{00000000-0005-0000-0000-000065810000}"/>
    <cellStyle name="Comma 4 3 4 4 4" xfId="32796" xr:uid="{00000000-0005-0000-0000-000066810000}"/>
    <cellStyle name="Comma 4 3 4 4 5" xfId="32797" xr:uid="{00000000-0005-0000-0000-000067810000}"/>
    <cellStyle name="Comma 4 3 4 4_OATT calc" xfId="32798" xr:uid="{00000000-0005-0000-0000-000068810000}"/>
    <cellStyle name="Comma 4 3 4 5" xfId="32799" xr:uid="{00000000-0005-0000-0000-000069810000}"/>
    <cellStyle name="Comma 4 3 4 5 2" xfId="32800" xr:uid="{00000000-0005-0000-0000-00006A810000}"/>
    <cellStyle name="Comma 4 3 4 5 2 2" xfId="32801" xr:uid="{00000000-0005-0000-0000-00006B810000}"/>
    <cellStyle name="Comma 4 3 4 5 2 3" xfId="32802" xr:uid="{00000000-0005-0000-0000-00006C810000}"/>
    <cellStyle name="Comma 4 3 4 5 2_OATT calc" xfId="32803" xr:uid="{00000000-0005-0000-0000-00006D810000}"/>
    <cellStyle name="Comma 4 3 4 5 3" xfId="32804" xr:uid="{00000000-0005-0000-0000-00006E810000}"/>
    <cellStyle name="Comma 4 3 4 5 4" xfId="32805" xr:uid="{00000000-0005-0000-0000-00006F810000}"/>
    <cellStyle name="Comma 4 3 4 5_OATT calc" xfId="32806" xr:uid="{00000000-0005-0000-0000-000070810000}"/>
    <cellStyle name="Comma 4 3 4 6" xfId="32807" xr:uid="{00000000-0005-0000-0000-000071810000}"/>
    <cellStyle name="Comma 4 3 4 6 2" xfId="32808" xr:uid="{00000000-0005-0000-0000-000072810000}"/>
    <cellStyle name="Comma 4 3 4 6 3" xfId="32809" xr:uid="{00000000-0005-0000-0000-000073810000}"/>
    <cellStyle name="Comma 4 3 4 6_OATT calc" xfId="32810" xr:uid="{00000000-0005-0000-0000-000074810000}"/>
    <cellStyle name="Comma 4 3 4 7" xfId="32811" xr:uid="{00000000-0005-0000-0000-000075810000}"/>
    <cellStyle name="Comma 4 3 4 8" xfId="32812" xr:uid="{00000000-0005-0000-0000-000076810000}"/>
    <cellStyle name="Comma 4 3 4 9" xfId="32813" xr:uid="{00000000-0005-0000-0000-000077810000}"/>
    <cellStyle name="Comma 4 3 4_OATT calc" xfId="32814" xr:uid="{00000000-0005-0000-0000-000078810000}"/>
    <cellStyle name="Comma 4 3 5" xfId="32815" xr:uid="{00000000-0005-0000-0000-000079810000}"/>
    <cellStyle name="Comma 4 3 5 10" xfId="32816" xr:uid="{00000000-0005-0000-0000-00007A810000}"/>
    <cellStyle name="Comma 4 3 5 11" xfId="32817" xr:uid="{00000000-0005-0000-0000-00007B810000}"/>
    <cellStyle name="Comma 4 3 5 12" xfId="32818" xr:uid="{00000000-0005-0000-0000-00007C810000}"/>
    <cellStyle name="Comma 4 3 5 2" xfId="32819" xr:uid="{00000000-0005-0000-0000-00007D810000}"/>
    <cellStyle name="Comma 4 3 5 2 10" xfId="32820" xr:uid="{00000000-0005-0000-0000-00007E810000}"/>
    <cellStyle name="Comma 4 3 5 2 11" xfId="32821" xr:uid="{00000000-0005-0000-0000-00007F810000}"/>
    <cellStyle name="Comma 4 3 5 2 2" xfId="32822" xr:uid="{00000000-0005-0000-0000-000080810000}"/>
    <cellStyle name="Comma 4 3 5 2 2 10" xfId="32823" xr:uid="{00000000-0005-0000-0000-000081810000}"/>
    <cellStyle name="Comma 4 3 5 2 2 11" xfId="32824" xr:uid="{00000000-0005-0000-0000-000082810000}"/>
    <cellStyle name="Comma 4 3 5 2 2 2" xfId="32825" xr:uid="{00000000-0005-0000-0000-000083810000}"/>
    <cellStyle name="Comma 4 3 5 2 2 2 2" xfId="32826" xr:uid="{00000000-0005-0000-0000-000084810000}"/>
    <cellStyle name="Comma 4 3 5 2 2 2 2 2" xfId="32827" xr:uid="{00000000-0005-0000-0000-000085810000}"/>
    <cellStyle name="Comma 4 3 5 2 2 2 2 3" xfId="32828" xr:uid="{00000000-0005-0000-0000-000086810000}"/>
    <cellStyle name="Comma 4 3 5 2 2 2 2_OATT calc" xfId="32829" xr:uid="{00000000-0005-0000-0000-000087810000}"/>
    <cellStyle name="Comma 4 3 5 2 2 2 3" xfId="32830" xr:uid="{00000000-0005-0000-0000-000088810000}"/>
    <cellStyle name="Comma 4 3 5 2 2 2 4" xfId="32831" xr:uid="{00000000-0005-0000-0000-000089810000}"/>
    <cellStyle name="Comma 4 3 5 2 2 2 5" xfId="32832" xr:uid="{00000000-0005-0000-0000-00008A810000}"/>
    <cellStyle name="Comma 4 3 5 2 2 2_OATT calc" xfId="32833" xr:uid="{00000000-0005-0000-0000-00008B810000}"/>
    <cellStyle name="Comma 4 3 5 2 2 3" xfId="32834" xr:uid="{00000000-0005-0000-0000-00008C810000}"/>
    <cellStyle name="Comma 4 3 5 2 2 3 2" xfId="32835" xr:uid="{00000000-0005-0000-0000-00008D810000}"/>
    <cellStyle name="Comma 4 3 5 2 2 3 2 2" xfId="32836" xr:uid="{00000000-0005-0000-0000-00008E810000}"/>
    <cellStyle name="Comma 4 3 5 2 2 3 2 3" xfId="32837" xr:uid="{00000000-0005-0000-0000-00008F810000}"/>
    <cellStyle name="Comma 4 3 5 2 2 3 2_OATT calc" xfId="32838" xr:uid="{00000000-0005-0000-0000-000090810000}"/>
    <cellStyle name="Comma 4 3 5 2 2 3 3" xfId="32839" xr:uid="{00000000-0005-0000-0000-000091810000}"/>
    <cellStyle name="Comma 4 3 5 2 2 3 4" xfId="32840" xr:uid="{00000000-0005-0000-0000-000092810000}"/>
    <cellStyle name="Comma 4 3 5 2 2 3_OATT calc" xfId="32841" xr:uid="{00000000-0005-0000-0000-000093810000}"/>
    <cellStyle name="Comma 4 3 5 2 2 4" xfId="32842" xr:uid="{00000000-0005-0000-0000-000094810000}"/>
    <cellStyle name="Comma 4 3 5 2 2 4 2" xfId="32843" xr:uid="{00000000-0005-0000-0000-000095810000}"/>
    <cellStyle name="Comma 4 3 5 2 2 4 3" xfId="32844" xr:uid="{00000000-0005-0000-0000-000096810000}"/>
    <cellStyle name="Comma 4 3 5 2 2 4_OATT calc" xfId="32845" xr:uid="{00000000-0005-0000-0000-000097810000}"/>
    <cellStyle name="Comma 4 3 5 2 2 5" xfId="32846" xr:uid="{00000000-0005-0000-0000-000098810000}"/>
    <cellStyle name="Comma 4 3 5 2 2 6" xfId="32847" xr:uid="{00000000-0005-0000-0000-000099810000}"/>
    <cellStyle name="Comma 4 3 5 2 2 7" xfId="32848" xr:uid="{00000000-0005-0000-0000-00009A810000}"/>
    <cellStyle name="Comma 4 3 5 2 2 8" xfId="32849" xr:uid="{00000000-0005-0000-0000-00009B810000}"/>
    <cellStyle name="Comma 4 3 5 2 2 9" xfId="32850" xr:uid="{00000000-0005-0000-0000-00009C810000}"/>
    <cellStyle name="Comma 4 3 5 2 2_OATT calc" xfId="32851" xr:uid="{00000000-0005-0000-0000-00009D810000}"/>
    <cellStyle name="Comma 4 3 5 2 3" xfId="32852" xr:uid="{00000000-0005-0000-0000-00009E810000}"/>
    <cellStyle name="Comma 4 3 5 2 3 2" xfId="32853" xr:uid="{00000000-0005-0000-0000-00009F810000}"/>
    <cellStyle name="Comma 4 3 5 2 3 2 2" xfId="32854" xr:uid="{00000000-0005-0000-0000-0000A0810000}"/>
    <cellStyle name="Comma 4 3 5 2 3 2 3" xfId="32855" xr:uid="{00000000-0005-0000-0000-0000A1810000}"/>
    <cellStyle name="Comma 4 3 5 2 3 2_OATT calc" xfId="32856" xr:uid="{00000000-0005-0000-0000-0000A2810000}"/>
    <cellStyle name="Comma 4 3 5 2 3 3" xfId="32857" xr:uid="{00000000-0005-0000-0000-0000A3810000}"/>
    <cellStyle name="Comma 4 3 5 2 3 4" xfId="32858" xr:uid="{00000000-0005-0000-0000-0000A4810000}"/>
    <cellStyle name="Comma 4 3 5 2 3 5" xfId="32859" xr:uid="{00000000-0005-0000-0000-0000A5810000}"/>
    <cellStyle name="Comma 4 3 5 2 3_OATT calc" xfId="32860" xr:uid="{00000000-0005-0000-0000-0000A6810000}"/>
    <cellStyle name="Comma 4 3 5 2 4" xfId="32861" xr:uid="{00000000-0005-0000-0000-0000A7810000}"/>
    <cellStyle name="Comma 4 3 5 2 4 2" xfId="32862" xr:uid="{00000000-0005-0000-0000-0000A8810000}"/>
    <cellStyle name="Comma 4 3 5 2 4 2 2" xfId="32863" xr:uid="{00000000-0005-0000-0000-0000A9810000}"/>
    <cellStyle name="Comma 4 3 5 2 4 2 3" xfId="32864" xr:uid="{00000000-0005-0000-0000-0000AA810000}"/>
    <cellStyle name="Comma 4 3 5 2 4 2_OATT calc" xfId="32865" xr:uid="{00000000-0005-0000-0000-0000AB810000}"/>
    <cellStyle name="Comma 4 3 5 2 4 3" xfId="32866" xr:uid="{00000000-0005-0000-0000-0000AC810000}"/>
    <cellStyle name="Comma 4 3 5 2 4 4" xfId="32867" xr:uid="{00000000-0005-0000-0000-0000AD810000}"/>
    <cellStyle name="Comma 4 3 5 2 4_OATT calc" xfId="32868" xr:uid="{00000000-0005-0000-0000-0000AE810000}"/>
    <cellStyle name="Comma 4 3 5 2 5" xfId="32869" xr:uid="{00000000-0005-0000-0000-0000AF810000}"/>
    <cellStyle name="Comma 4 3 5 2 5 2" xfId="32870" xr:uid="{00000000-0005-0000-0000-0000B0810000}"/>
    <cellStyle name="Comma 4 3 5 2 5 3" xfId="32871" xr:uid="{00000000-0005-0000-0000-0000B1810000}"/>
    <cellStyle name="Comma 4 3 5 2 5_OATT calc" xfId="32872" xr:uid="{00000000-0005-0000-0000-0000B2810000}"/>
    <cellStyle name="Comma 4 3 5 2 6" xfId="32873" xr:uid="{00000000-0005-0000-0000-0000B3810000}"/>
    <cellStyle name="Comma 4 3 5 2 7" xfId="32874" xr:uid="{00000000-0005-0000-0000-0000B4810000}"/>
    <cellStyle name="Comma 4 3 5 2 8" xfId="32875" xr:uid="{00000000-0005-0000-0000-0000B5810000}"/>
    <cellStyle name="Comma 4 3 5 2 9" xfId="32876" xr:uid="{00000000-0005-0000-0000-0000B6810000}"/>
    <cellStyle name="Comma 4 3 5 2_OATT calc" xfId="32877" xr:uid="{00000000-0005-0000-0000-0000B7810000}"/>
    <cellStyle name="Comma 4 3 5 3" xfId="32878" xr:uid="{00000000-0005-0000-0000-0000B8810000}"/>
    <cellStyle name="Comma 4 3 5 3 10" xfId="32879" xr:uid="{00000000-0005-0000-0000-0000B9810000}"/>
    <cellStyle name="Comma 4 3 5 3 11" xfId="32880" xr:uid="{00000000-0005-0000-0000-0000BA810000}"/>
    <cellStyle name="Comma 4 3 5 3 2" xfId="32881" xr:uid="{00000000-0005-0000-0000-0000BB810000}"/>
    <cellStyle name="Comma 4 3 5 3 2 2" xfId="32882" xr:uid="{00000000-0005-0000-0000-0000BC810000}"/>
    <cellStyle name="Comma 4 3 5 3 2 2 2" xfId="32883" xr:uid="{00000000-0005-0000-0000-0000BD810000}"/>
    <cellStyle name="Comma 4 3 5 3 2 2 3" xfId="32884" xr:uid="{00000000-0005-0000-0000-0000BE810000}"/>
    <cellStyle name="Comma 4 3 5 3 2 2_OATT calc" xfId="32885" xr:uid="{00000000-0005-0000-0000-0000BF810000}"/>
    <cellStyle name="Comma 4 3 5 3 2 3" xfId="32886" xr:uid="{00000000-0005-0000-0000-0000C0810000}"/>
    <cellStyle name="Comma 4 3 5 3 2 4" xfId="32887" xr:uid="{00000000-0005-0000-0000-0000C1810000}"/>
    <cellStyle name="Comma 4 3 5 3 2 5" xfId="32888" xr:uid="{00000000-0005-0000-0000-0000C2810000}"/>
    <cellStyle name="Comma 4 3 5 3 2_OATT calc" xfId="32889" xr:uid="{00000000-0005-0000-0000-0000C3810000}"/>
    <cellStyle name="Comma 4 3 5 3 3" xfId="32890" xr:uid="{00000000-0005-0000-0000-0000C4810000}"/>
    <cellStyle name="Comma 4 3 5 3 3 2" xfId="32891" xr:uid="{00000000-0005-0000-0000-0000C5810000}"/>
    <cellStyle name="Comma 4 3 5 3 3 2 2" xfId="32892" xr:uid="{00000000-0005-0000-0000-0000C6810000}"/>
    <cellStyle name="Comma 4 3 5 3 3 2 3" xfId="32893" xr:uid="{00000000-0005-0000-0000-0000C7810000}"/>
    <cellStyle name="Comma 4 3 5 3 3 2_OATT calc" xfId="32894" xr:uid="{00000000-0005-0000-0000-0000C8810000}"/>
    <cellStyle name="Comma 4 3 5 3 3 3" xfId="32895" xr:uid="{00000000-0005-0000-0000-0000C9810000}"/>
    <cellStyle name="Comma 4 3 5 3 3 4" xfId="32896" xr:uid="{00000000-0005-0000-0000-0000CA810000}"/>
    <cellStyle name="Comma 4 3 5 3 3_OATT calc" xfId="32897" xr:uid="{00000000-0005-0000-0000-0000CB810000}"/>
    <cellStyle name="Comma 4 3 5 3 4" xfId="32898" xr:uid="{00000000-0005-0000-0000-0000CC810000}"/>
    <cellStyle name="Comma 4 3 5 3 4 2" xfId="32899" xr:uid="{00000000-0005-0000-0000-0000CD810000}"/>
    <cellStyle name="Comma 4 3 5 3 4 3" xfId="32900" xr:uid="{00000000-0005-0000-0000-0000CE810000}"/>
    <cellStyle name="Comma 4 3 5 3 4_OATT calc" xfId="32901" xr:uid="{00000000-0005-0000-0000-0000CF810000}"/>
    <cellStyle name="Comma 4 3 5 3 5" xfId="32902" xr:uid="{00000000-0005-0000-0000-0000D0810000}"/>
    <cellStyle name="Comma 4 3 5 3 6" xfId="32903" xr:uid="{00000000-0005-0000-0000-0000D1810000}"/>
    <cellStyle name="Comma 4 3 5 3 7" xfId="32904" xr:uid="{00000000-0005-0000-0000-0000D2810000}"/>
    <cellStyle name="Comma 4 3 5 3 8" xfId="32905" xr:uid="{00000000-0005-0000-0000-0000D3810000}"/>
    <cellStyle name="Comma 4 3 5 3 9" xfId="32906" xr:uid="{00000000-0005-0000-0000-0000D4810000}"/>
    <cellStyle name="Comma 4 3 5 3_OATT calc" xfId="32907" xr:uid="{00000000-0005-0000-0000-0000D5810000}"/>
    <cellStyle name="Comma 4 3 5 4" xfId="32908" xr:uid="{00000000-0005-0000-0000-0000D6810000}"/>
    <cellStyle name="Comma 4 3 5 4 2" xfId="32909" xr:uid="{00000000-0005-0000-0000-0000D7810000}"/>
    <cellStyle name="Comma 4 3 5 4 2 2" xfId="32910" xr:uid="{00000000-0005-0000-0000-0000D8810000}"/>
    <cellStyle name="Comma 4 3 5 4 2 3" xfId="32911" xr:uid="{00000000-0005-0000-0000-0000D9810000}"/>
    <cellStyle name="Comma 4 3 5 4 2_OATT calc" xfId="32912" xr:uid="{00000000-0005-0000-0000-0000DA810000}"/>
    <cellStyle name="Comma 4 3 5 4 3" xfId="32913" xr:uid="{00000000-0005-0000-0000-0000DB810000}"/>
    <cellStyle name="Comma 4 3 5 4 4" xfId="32914" xr:uid="{00000000-0005-0000-0000-0000DC810000}"/>
    <cellStyle name="Comma 4 3 5 4 5" xfId="32915" xr:uid="{00000000-0005-0000-0000-0000DD810000}"/>
    <cellStyle name="Comma 4 3 5 4_OATT calc" xfId="32916" xr:uid="{00000000-0005-0000-0000-0000DE810000}"/>
    <cellStyle name="Comma 4 3 5 5" xfId="32917" xr:uid="{00000000-0005-0000-0000-0000DF810000}"/>
    <cellStyle name="Comma 4 3 5 5 2" xfId="32918" xr:uid="{00000000-0005-0000-0000-0000E0810000}"/>
    <cellStyle name="Comma 4 3 5 5 2 2" xfId="32919" xr:uid="{00000000-0005-0000-0000-0000E1810000}"/>
    <cellStyle name="Comma 4 3 5 5 2 3" xfId="32920" xr:uid="{00000000-0005-0000-0000-0000E2810000}"/>
    <cellStyle name="Comma 4 3 5 5 2_OATT calc" xfId="32921" xr:uid="{00000000-0005-0000-0000-0000E3810000}"/>
    <cellStyle name="Comma 4 3 5 5 3" xfId="32922" xr:uid="{00000000-0005-0000-0000-0000E4810000}"/>
    <cellStyle name="Comma 4 3 5 5 4" xfId="32923" xr:uid="{00000000-0005-0000-0000-0000E5810000}"/>
    <cellStyle name="Comma 4 3 5 5_OATT calc" xfId="32924" xr:uid="{00000000-0005-0000-0000-0000E6810000}"/>
    <cellStyle name="Comma 4 3 5 6" xfId="32925" xr:uid="{00000000-0005-0000-0000-0000E7810000}"/>
    <cellStyle name="Comma 4 3 5 6 2" xfId="32926" xr:uid="{00000000-0005-0000-0000-0000E8810000}"/>
    <cellStyle name="Comma 4 3 5 6 3" xfId="32927" xr:uid="{00000000-0005-0000-0000-0000E9810000}"/>
    <cellStyle name="Comma 4 3 5 6_OATT calc" xfId="32928" xr:uid="{00000000-0005-0000-0000-0000EA810000}"/>
    <cellStyle name="Comma 4 3 5 7" xfId="32929" xr:uid="{00000000-0005-0000-0000-0000EB810000}"/>
    <cellStyle name="Comma 4 3 5 8" xfId="32930" xr:uid="{00000000-0005-0000-0000-0000EC810000}"/>
    <cellStyle name="Comma 4 3 5 9" xfId="32931" xr:uid="{00000000-0005-0000-0000-0000ED810000}"/>
    <cellStyle name="Comma 4 3 5_OATT calc" xfId="32932" xr:uid="{00000000-0005-0000-0000-0000EE810000}"/>
    <cellStyle name="Comma 4 3 6" xfId="32933" xr:uid="{00000000-0005-0000-0000-0000EF810000}"/>
    <cellStyle name="Comma 4 3 6 10" xfId="32934" xr:uid="{00000000-0005-0000-0000-0000F0810000}"/>
    <cellStyle name="Comma 4 3 6 11" xfId="32935" xr:uid="{00000000-0005-0000-0000-0000F1810000}"/>
    <cellStyle name="Comma 4 3 6 2" xfId="32936" xr:uid="{00000000-0005-0000-0000-0000F2810000}"/>
    <cellStyle name="Comma 4 3 6 2 10" xfId="32937" xr:uid="{00000000-0005-0000-0000-0000F3810000}"/>
    <cellStyle name="Comma 4 3 6 2 11" xfId="32938" xr:uid="{00000000-0005-0000-0000-0000F4810000}"/>
    <cellStyle name="Comma 4 3 6 2 2" xfId="32939" xr:uid="{00000000-0005-0000-0000-0000F5810000}"/>
    <cellStyle name="Comma 4 3 6 2 2 2" xfId="32940" xr:uid="{00000000-0005-0000-0000-0000F6810000}"/>
    <cellStyle name="Comma 4 3 6 2 2 2 2" xfId="32941" xr:uid="{00000000-0005-0000-0000-0000F7810000}"/>
    <cellStyle name="Comma 4 3 6 2 2 2 3" xfId="32942" xr:uid="{00000000-0005-0000-0000-0000F8810000}"/>
    <cellStyle name="Comma 4 3 6 2 2 2_OATT calc" xfId="32943" xr:uid="{00000000-0005-0000-0000-0000F9810000}"/>
    <cellStyle name="Comma 4 3 6 2 2 3" xfId="32944" xr:uid="{00000000-0005-0000-0000-0000FA810000}"/>
    <cellStyle name="Comma 4 3 6 2 2 4" xfId="32945" xr:uid="{00000000-0005-0000-0000-0000FB810000}"/>
    <cellStyle name="Comma 4 3 6 2 2 5" xfId="32946" xr:uid="{00000000-0005-0000-0000-0000FC810000}"/>
    <cellStyle name="Comma 4 3 6 2 2_OATT calc" xfId="32947" xr:uid="{00000000-0005-0000-0000-0000FD810000}"/>
    <cellStyle name="Comma 4 3 6 2 3" xfId="32948" xr:uid="{00000000-0005-0000-0000-0000FE810000}"/>
    <cellStyle name="Comma 4 3 6 2 3 2" xfId="32949" xr:uid="{00000000-0005-0000-0000-0000FF810000}"/>
    <cellStyle name="Comma 4 3 6 2 3 2 2" xfId="32950" xr:uid="{00000000-0005-0000-0000-000000820000}"/>
    <cellStyle name="Comma 4 3 6 2 3 2 3" xfId="32951" xr:uid="{00000000-0005-0000-0000-000001820000}"/>
    <cellStyle name="Comma 4 3 6 2 3 2_OATT calc" xfId="32952" xr:uid="{00000000-0005-0000-0000-000002820000}"/>
    <cellStyle name="Comma 4 3 6 2 3 3" xfId="32953" xr:uid="{00000000-0005-0000-0000-000003820000}"/>
    <cellStyle name="Comma 4 3 6 2 3 4" xfId="32954" xr:uid="{00000000-0005-0000-0000-000004820000}"/>
    <cellStyle name="Comma 4 3 6 2 3_OATT calc" xfId="32955" xr:uid="{00000000-0005-0000-0000-000005820000}"/>
    <cellStyle name="Comma 4 3 6 2 4" xfId="32956" xr:uid="{00000000-0005-0000-0000-000006820000}"/>
    <cellStyle name="Comma 4 3 6 2 4 2" xfId="32957" xr:uid="{00000000-0005-0000-0000-000007820000}"/>
    <cellStyle name="Comma 4 3 6 2 4 3" xfId="32958" xr:uid="{00000000-0005-0000-0000-000008820000}"/>
    <cellStyle name="Comma 4 3 6 2 4_OATT calc" xfId="32959" xr:uid="{00000000-0005-0000-0000-000009820000}"/>
    <cellStyle name="Comma 4 3 6 2 5" xfId="32960" xr:uid="{00000000-0005-0000-0000-00000A820000}"/>
    <cellStyle name="Comma 4 3 6 2 6" xfId="32961" xr:uid="{00000000-0005-0000-0000-00000B820000}"/>
    <cellStyle name="Comma 4 3 6 2 7" xfId="32962" xr:uid="{00000000-0005-0000-0000-00000C820000}"/>
    <cellStyle name="Comma 4 3 6 2 8" xfId="32963" xr:uid="{00000000-0005-0000-0000-00000D820000}"/>
    <cellStyle name="Comma 4 3 6 2 9" xfId="32964" xr:uid="{00000000-0005-0000-0000-00000E820000}"/>
    <cellStyle name="Comma 4 3 6 2_OATT calc" xfId="32965" xr:uid="{00000000-0005-0000-0000-00000F820000}"/>
    <cellStyle name="Comma 4 3 6 3" xfId="32966" xr:uid="{00000000-0005-0000-0000-000010820000}"/>
    <cellStyle name="Comma 4 3 6 3 2" xfId="32967" xr:uid="{00000000-0005-0000-0000-000011820000}"/>
    <cellStyle name="Comma 4 3 6 3 2 2" xfId="32968" xr:uid="{00000000-0005-0000-0000-000012820000}"/>
    <cellStyle name="Comma 4 3 6 3 2 3" xfId="32969" xr:uid="{00000000-0005-0000-0000-000013820000}"/>
    <cellStyle name="Comma 4 3 6 3 2_OATT calc" xfId="32970" xr:uid="{00000000-0005-0000-0000-000014820000}"/>
    <cellStyle name="Comma 4 3 6 3 3" xfId="32971" xr:uid="{00000000-0005-0000-0000-000015820000}"/>
    <cellStyle name="Comma 4 3 6 3 4" xfId="32972" xr:uid="{00000000-0005-0000-0000-000016820000}"/>
    <cellStyle name="Comma 4 3 6 3 5" xfId="32973" xr:uid="{00000000-0005-0000-0000-000017820000}"/>
    <cellStyle name="Comma 4 3 6 3_OATT calc" xfId="32974" xr:uid="{00000000-0005-0000-0000-000018820000}"/>
    <cellStyle name="Comma 4 3 6 4" xfId="32975" xr:uid="{00000000-0005-0000-0000-000019820000}"/>
    <cellStyle name="Comma 4 3 6 4 2" xfId="32976" xr:uid="{00000000-0005-0000-0000-00001A820000}"/>
    <cellStyle name="Comma 4 3 6 4 2 2" xfId="32977" xr:uid="{00000000-0005-0000-0000-00001B820000}"/>
    <cellStyle name="Comma 4 3 6 4 2 3" xfId="32978" xr:uid="{00000000-0005-0000-0000-00001C820000}"/>
    <cellStyle name="Comma 4 3 6 4 2_OATT calc" xfId="32979" xr:uid="{00000000-0005-0000-0000-00001D820000}"/>
    <cellStyle name="Comma 4 3 6 4 3" xfId="32980" xr:uid="{00000000-0005-0000-0000-00001E820000}"/>
    <cellStyle name="Comma 4 3 6 4 4" xfId="32981" xr:uid="{00000000-0005-0000-0000-00001F820000}"/>
    <cellStyle name="Comma 4 3 6 4_OATT calc" xfId="32982" xr:uid="{00000000-0005-0000-0000-000020820000}"/>
    <cellStyle name="Comma 4 3 6 5" xfId="32983" xr:uid="{00000000-0005-0000-0000-000021820000}"/>
    <cellStyle name="Comma 4 3 6 5 2" xfId="32984" xr:uid="{00000000-0005-0000-0000-000022820000}"/>
    <cellStyle name="Comma 4 3 6 5 3" xfId="32985" xr:uid="{00000000-0005-0000-0000-000023820000}"/>
    <cellStyle name="Comma 4 3 6 5_OATT calc" xfId="32986" xr:uid="{00000000-0005-0000-0000-000024820000}"/>
    <cellStyle name="Comma 4 3 6 6" xfId="32987" xr:uid="{00000000-0005-0000-0000-000025820000}"/>
    <cellStyle name="Comma 4 3 6 7" xfId="32988" xr:uid="{00000000-0005-0000-0000-000026820000}"/>
    <cellStyle name="Comma 4 3 6 8" xfId="32989" xr:uid="{00000000-0005-0000-0000-000027820000}"/>
    <cellStyle name="Comma 4 3 6 9" xfId="32990" xr:uid="{00000000-0005-0000-0000-000028820000}"/>
    <cellStyle name="Comma 4 3 6_OATT calc" xfId="32991" xr:uid="{00000000-0005-0000-0000-000029820000}"/>
    <cellStyle name="Comma 4 3 7" xfId="32992" xr:uid="{00000000-0005-0000-0000-00002A820000}"/>
    <cellStyle name="Comma 4 3 7 2" xfId="32993" xr:uid="{00000000-0005-0000-0000-00002B820000}"/>
    <cellStyle name="Comma 4 3 8" xfId="32994" xr:uid="{00000000-0005-0000-0000-00002C820000}"/>
    <cellStyle name="Comma 4 3 8 2" xfId="32995" xr:uid="{00000000-0005-0000-0000-00002D820000}"/>
    <cellStyle name="Comma 4 3 8 2 2" xfId="32996" xr:uid="{00000000-0005-0000-0000-00002E820000}"/>
    <cellStyle name="Comma 4 3 8 2 3" xfId="32997" xr:uid="{00000000-0005-0000-0000-00002F820000}"/>
    <cellStyle name="Comma 4 3 8 2_OATT calc" xfId="32998" xr:uid="{00000000-0005-0000-0000-000030820000}"/>
    <cellStyle name="Comma 4 3 8 3" xfId="32999" xr:uid="{00000000-0005-0000-0000-000031820000}"/>
    <cellStyle name="Comma 4 3 8 4" xfId="33000" xr:uid="{00000000-0005-0000-0000-000032820000}"/>
    <cellStyle name="Comma 4 3 8 5" xfId="33001" xr:uid="{00000000-0005-0000-0000-000033820000}"/>
    <cellStyle name="Comma 4 3 8_OATT calc" xfId="33002" xr:uid="{00000000-0005-0000-0000-000034820000}"/>
    <cellStyle name="Comma 4 3 9" xfId="33003" xr:uid="{00000000-0005-0000-0000-000035820000}"/>
    <cellStyle name="Comma 4 3 9 2" xfId="33004" xr:uid="{00000000-0005-0000-0000-000036820000}"/>
    <cellStyle name="Comma 4 3 9 2 2" xfId="33005" xr:uid="{00000000-0005-0000-0000-000037820000}"/>
    <cellStyle name="Comma 4 3 9 2 3" xfId="33006" xr:uid="{00000000-0005-0000-0000-000038820000}"/>
    <cellStyle name="Comma 4 3 9 2_OATT calc" xfId="33007" xr:uid="{00000000-0005-0000-0000-000039820000}"/>
    <cellStyle name="Comma 4 3 9 3" xfId="33008" xr:uid="{00000000-0005-0000-0000-00003A820000}"/>
    <cellStyle name="Comma 4 3 9 4" xfId="33009" xr:uid="{00000000-0005-0000-0000-00003B820000}"/>
    <cellStyle name="Comma 4 3 9_OATT calc" xfId="33010" xr:uid="{00000000-0005-0000-0000-00003C820000}"/>
    <cellStyle name="Comma 4 3_OATT calc" xfId="33011" xr:uid="{00000000-0005-0000-0000-00003D820000}"/>
    <cellStyle name="Comma 4 4" xfId="33012" xr:uid="{00000000-0005-0000-0000-00003E820000}"/>
    <cellStyle name="Comma 4 4 10" xfId="33013" xr:uid="{00000000-0005-0000-0000-00003F820000}"/>
    <cellStyle name="Comma 4 4 10 2" xfId="33014" xr:uid="{00000000-0005-0000-0000-000040820000}"/>
    <cellStyle name="Comma 4 4 10 3" xfId="33015" xr:uid="{00000000-0005-0000-0000-000041820000}"/>
    <cellStyle name="Comma 4 4 10_OATT calc" xfId="33016" xr:uid="{00000000-0005-0000-0000-000042820000}"/>
    <cellStyle name="Comma 4 4 11" xfId="33017" xr:uid="{00000000-0005-0000-0000-000043820000}"/>
    <cellStyle name="Comma 4 4 12" xfId="33018" xr:uid="{00000000-0005-0000-0000-000044820000}"/>
    <cellStyle name="Comma 4 4 13" xfId="33019" xr:uid="{00000000-0005-0000-0000-000045820000}"/>
    <cellStyle name="Comma 4 4 14" xfId="33020" xr:uid="{00000000-0005-0000-0000-000046820000}"/>
    <cellStyle name="Comma 4 4 15" xfId="33021" xr:uid="{00000000-0005-0000-0000-000047820000}"/>
    <cellStyle name="Comma 4 4 16" xfId="33022" xr:uid="{00000000-0005-0000-0000-000048820000}"/>
    <cellStyle name="Comma 4 4 17" xfId="33023" xr:uid="{00000000-0005-0000-0000-000049820000}"/>
    <cellStyle name="Comma 4 4 18" xfId="33024" xr:uid="{00000000-0005-0000-0000-00004A820000}"/>
    <cellStyle name="Comma 4 4 19" xfId="33025" xr:uid="{00000000-0005-0000-0000-00004B820000}"/>
    <cellStyle name="Comma 4 4 2" xfId="33026" xr:uid="{00000000-0005-0000-0000-00004C820000}"/>
    <cellStyle name="Comma 4 4 2 10" xfId="33027" xr:uid="{00000000-0005-0000-0000-00004D820000}"/>
    <cellStyle name="Comma 4 4 2 11" xfId="33028" xr:uid="{00000000-0005-0000-0000-00004E820000}"/>
    <cellStyle name="Comma 4 4 2 12" xfId="33029" xr:uid="{00000000-0005-0000-0000-00004F820000}"/>
    <cellStyle name="Comma 4 4 2 13" xfId="33030" xr:uid="{00000000-0005-0000-0000-000050820000}"/>
    <cellStyle name="Comma 4 4 2 14" xfId="33031" xr:uid="{00000000-0005-0000-0000-000051820000}"/>
    <cellStyle name="Comma 4 4 2 15" xfId="55603" xr:uid="{00000000-0005-0000-0000-000052820000}"/>
    <cellStyle name="Comma 4 4 2 2" xfId="33032" xr:uid="{00000000-0005-0000-0000-000053820000}"/>
    <cellStyle name="Comma 4 4 2 2 10" xfId="33033" xr:uid="{00000000-0005-0000-0000-000054820000}"/>
    <cellStyle name="Comma 4 4 2 2 11" xfId="33034" xr:uid="{00000000-0005-0000-0000-000055820000}"/>
    <cellStyle name="Comma 4 4 2 2 12" xfId="33035" xr:uid="{00000000-0005-0000-0000-000056820000}"/>
    <cellStyle name="Comma 4 4 2 2 2" xfId="33036" xr:uid="{00000000-0005-0000-0000-000057820000}"/>
    <cellStyle name="Comma 4 4 2 2 2 10" xfId="33037" xr:uid="{00000000-0005-0000-0000-000058820000}"/>
    <cellStyle name="Comma 4 4 2 2 2 11" xfId="33038" xr:uid="{00000000-0005-0000-0000-000059820000}"/>
    <cellStyle name="Comma 4 4 2 2 2 2" xfId="33039" xr:uid="{00000000-0005-0000-0000-00005A820000}"/>
    <cellStyle name="Comma 4 4 2 2 2 2 10" xfId="33040" xr:uid="{00000000-0005-0000-0000-00005B820000}"/>
    <cellStyle name="Comma 4 4 2 2 2 2 11" xfId="33041" xr:uid="{00000000-0005-0000-0000-00005C820000}"/>
    <cellStyle name="Comma 4 4 2 2 2 2 2" xfId="33042" xr:uid="{00000000-0005-0000-0000-00005D820000}"/>
    <cellStyle name="Comma 4 4 2 2 2 2 2 2" xfId="33043" xr:uid="{00000000-0005-0000-0000-00005E820000}"/>
    <cellStyle name="Comma 4 4 2 2 2 2 2 2 2" xfId="33044" xr:uid="{00000000-0005-0000-0000-00005F820000}"/>
    <cellStyle name="Comma 4 4 2 2 2 2 2 2 3" xfId="33045" xr:uid="{00000000-0005-0000-0000-000060820000}"/>
    <cellStyle name="Comma 4 4 2 2 2 2 2 2_OATT calc" xfId="33046" xr:uid="{00000000-0005-0000-0000-000061820000}"/>
    <cellStyle name="Comma 4 4 2 2 2 2 2 3" xfId="33047" xr:uid="{00000000-0005-0000-0000-000062820000}"/>
    <cellStyle name="Comma 4 4 2 2 2 2 2 4" xfId="33048" xr:uid="{00000000-0005-0000-0000-000063820000}"/>
    <cellStyle name="Comma 4 4 2 2 2 2 2 5" xfId="33049" xr:uid="{00000000-0005-0000-0000-000064820000}"/>
    <cellStyle name="Comma 4 4 2 2 2 2 2_OATT calc" xfId="33050" xr:uid="{00000000-0005-0000-0000-000065820000}"/>
    <cellStyle name="Comma 4 4 2 2 2 2 3" xfId="33051" xr:uid="{00000000-0005-0000-0000-000066820000}"/>
    <cellStyle name="Comma 4 4 2 2 2 2 3 2" xfId="33052" xr:uid="{00000000-0005-0000-0000-000067820000}"/>
    <cellStyle name="Comma 4 4 2 2 2 2 3 2 2" xfId="33053" xr:uid="{00000000-0005-0000-0000-000068820000}"/>
    <cellStyle name="Comma 4 4 2 2 2 2 3 2 3" xfId="33054" xr:uid="{00000000-0005-0000-0000-000069820000}"/>
    <cellStyle name="Comma 4 4 2 2 2 2 3 2_OATT calc" xfId="33055" xr:uid="{00000000-0005-0000-0000-00006A820000}"/>
    <cellStyle name="Comma 4 4 2 2 2 2 3 3" xfId="33056" xr:uid="{00000000-0005-0000-0000-00006B820000}"/>
    <cellStyle name="Comma 4 4 2 2 2 2 3 4" xfId="33057" xr:uid="{00000000-0005-0000-0000-00006C820000}"/>
    <cellStyle name="Comma 4 4 2 2 2 2 3_OATT calc" xfId="33058" xr:uid="{00000000-0005-0000-0000-00006D820000}"/>
    <cellStyle name="Comma 4 4 2 2 2 2 4" xfId="33059" xr:uid="{00000000-0005-0000-0000-00006E820000}"/>
    <cellStyle name="Comma 4 4 2 2 2 2 4 2" xfId="33060" xr:uid="{00000000-0005-0000-0000-00006F820000}"/>
    <cellStyle name="Comma 4 4 2 2 2 2 4 3" xfId="33061" xr:uid="{00000000-0005-0000-0000-000070820000}"/>
    <cellStyle name="Comma 4 4 2 2 2 2 4_OATT calc" xfId="33062" xr:uid="{00000000-0005-0000-0000-000071820000}"/>
    <cellStyle name="Comma 4 4 2 2 2 2 5" xfId="33063" xr:uid="{00000000-0005-0000-0000-000072820000}"/>
    <cellStyle name="Comma 4 4 2 2 2 2 6" xfId="33064" xr:uid="{00000000-0005-0000-0000-000073820000}"/>
    <cellStyle name="Comma 4 4 2 2 2 2 7" xfId="33065" xr:uid="{00000000-0005-0000-0000-000074820000}"/>
    <cellStyle name="Comma 4 4 2 2 2 2 8" xfId="33066" xr:uid="{00000000-0005-0000-0000-000075820000}"/>
    <cellStyle name="Comma 4 4 2 2 2 2 9" xfId="33067" xr:uid="{00000000-0005-0000-0000-000076820000}"/>
    <cellStyle name="Comma 4 4 2 2 2 2_OATT calc" xfId="33068" xr:uid="{00000000-0005-0000-0000-000077820000}"/>
    <cellStyle name="Comma 4 4 2 2 2 3" xfId="33069" xr:uid="{00000000-0005-0000-0000-000078820000}"/>
    <cellStyle name="Comma 4 4 2 2 2 3 2" xfId="33070" xr:uid="{00000000-0005-0000-0000-000079820000}"/>
    <cellStyle name="Comma 4 4 2 2 2 3 2 2" xfId="33071" xr:uid="{00000000-0005-0000-0000-00007A820000}"/>
    <cellStyle name="Comma 4 4 2 2 2 3 2 3" xfId="33072" xr:uid="{00000000-0005-0000-0000-00007B820000}"/>
    <cellStyle name="Comma 4 4 2 2 2 3 2_OATT calc" xfId="33073" xr:uid="{00000000-0005-0000-0000-00007C820000}"/>
    <cellStyle name="Comma 4 4 2 2 2 3 3" xfId="33074" xr:uid="{00000000-0005-0000-0000-00007D820000}"/>
    <cellStyle name="Comma 4 4 2 2 2 3 4" xfId="33075" xr:uid="{00000000-0005-0000-0000-00007E820000}"/>
    <cellStyle name="Comma 4 4 2 2 2 3 5" xfId="33076" xr:uid="{00000000-0005-0000-0000-00007F820000}"/>
    <cellStyle name="Comma 4 4 2 2 2 3_OATT calc" xfId="33077" xr:uid="{00000000-0005-0000-0000-000080820000}"/>
    <cellStyle name="Comma 4 4 2 2 2 4" xfId="33078" xr:uid="{00000000-0005-0000-0000-000081820000}"/>
    <cellStyle name="Comma 4 4 2 2 2 4 2" xfId="33079" xr:uid="{00000000-0005-0000-0000-000082820000}"/>
    <cellStyle name="Comma 4 4 2 2 2 4 2 2" xfId="33080" xr:uid="{00000000-0005-0000-0000-000083820000}"/>
    <cellStyle name="Comma 4 4 2 2 2 4 2 3" xfId="33081" xr:uid="{00000000-0005-0000-0000-000084820000}"/>
    <cellStyle name="Comma 4 4 2 2 2 4 2_OATT calc" xfId="33082" xr:uid="{00000000-0005-0000-0000-000085820000}"/>
    <cellStyle name="Comma 4 4 2 2 2 4 3" xfId="33083" xr:uid="{00000000-0005-0000-0000-000086820000}"/>
    <cellStyle name="Comma 4 4 2 2 2 4 4" xfId="33084" xr:uid="{00000000-0005-0000-0000-000087820000}"/>
    <cellStyle name="Comma 4 4 2 2 2 4_OATT calc" xfId="33085" xr:uid="{00000000-0005-0000-0000-000088820000}"/>
    <cellStyle name="Comma 4 4 2 2 2 5" xfId="33086" xr:uid="{00000000-0005-0000-0000-000089820000}"/>
    <cellStyle name="Comma 4 4 2 2 2 5 2" xfId="33087" xr:uid="{00000000-0005-0000-0000-00008A820000}"/>
    <cellStyle name="Comma 4 4 2 2 2 5 3" xfId="33088" xr:uid="{00000000-0005-0000-0000-00008B820000}"/>
    <cellStyle name="Comma 4 4 2 2 2 5_OATT calc" xfId="33089" xr:uid="{00000000-0005-0000-0000-00008C820000}"/>
    <cellStyle name="Comma 4 4 2 2 2 6" xfId="33090" xr:uid="{00000000-0005-0000-0000-00008D820000}"/>
    <cellStyle name="Comma 4 4 2 2 2 7" xfId="33091" xr:uid="{00000000-0005-0000-0000-00008E820000}"/>
    <cellStyle name="Comma 4 4 2 2 2 8" xfId="33092" xr:uid="{00000000-0005-0000-0000-00008F820000}"/>
    <cellStyle name="Comma 4 4 2 2 2 9" xfId="33093" xr:uid="{00000000-0005-0000-0000-000090820000}"/>
    <cellStyle name="Comma 4 4 2 2 2_OATT calc" xfId="33094" xr:uid="{00000000-0005-0000-0000-000091820000}"/>
    <cellStyle name="Comma 4 4 2 2 3" xfId="33095" xr:uid="{00000000-0005-0000-0000-000092820000}"/>
    <cellStyle name="Comma 4 4 2 2 3 10" xfId="33096" xr:uid="{00000000-0005-0000-0000-000093820000}"/>
    <cellStyle name="Comma 4 4 2 2 3 11" xfId="33097" xr:uid="{00000000-0005-0000-0000-000094820000}"/>
    <cellStyle name="Comma 4 4 2 2 3 2" xfId="33098" xr:uid="{00000000-0005-0000-0000-000095820000}"/>
    <cellStyle name="Comma 4 4 2 2 3 2 2" xfId="33099" xr:uid="{00000000-0005-0000-0000-000096820000}"/>
    <cellStyle name="Comma 4 4 2 2 3 2 2 2" xfId="33100" xr:uid="{00000000-0005-0000-0000-000097820000}"/>
    <cellStyle name="Comma 4 4 2 2 3 2 2 3" xfId="33101" xr:uid="{00000000-0005-0000-0000-000098820000}"/>
    <cellStyle name="Comma 4 4 2 2 3 2 2_OATT calc" xfId="33102" xr:uid="{00000000-0005-0000-0000-000099820000}"/>
    <cellStyle name="Comma 4 4 2 2 3 2 3" xfId="33103" xr:uid="{00000000-0005-0000-0000-00009A820000}"/>
    <cellStyle name="Comma 4 4 2 2 3 2 4" xfId="33104" xr:uid="{00000000-0005-0000-0000-00009B820000}"/>
    <cellStyle name="Comma 4 4 2 2 3 2 5" xfId="33105" xr:uid="{00000000-0005-0000-0000-00009C820000}"/>
    <cellStyle name="Comma 4 4 2 2 3 2_OATT calc" xfId="33106" xr:uid="{00000000-0005-0000-0000-00009D820000}"/>
    <cellStyle name="Comma 4 4 2 2 3 3" xfId="33107" xr:uid="{00000000-0005-0000-0000-00009E820000}"/>
    <cellStyle name="Comma 4 4 2 2 3 3 2" xfId="33108" xr:uid="{00000000-0005-0000-0000-00009F820000}"/>
    <cellStyle name="Comma 4 4 2 2 3 3 2 2" xfId="33109" xr:uid="{00000000-0005-0000-0000-0000A0820000}"/>
    <cellStyle name="Comma 4 4 2 2 3 3 2 3" xfId="33110" xr:uid="{00000000-0005-0000-0000-0000A1820000}"/>
    <cellStyle name="Comma 4 4 2 2 3 3 2_OATT calc" xfId="33111" xr:uid="{00000000-0005-0000-0000-0000A2820000}"/>
    <cellStyle name="Comma 4 4 2 2 3 3 3" xfId="33112" xr:uid="{00000000-0005-0000-0000-0000A3820000}"/>
    <cellStyle name="Comma 4 4 2 2 3 3 4" xfId="33113" xr:uid="{00000000-0005-0000-0000-0000A4820000}"/>
    <cellStyle name="Comma 4 4 2 2 3 3_OATT calc" xfId="33114" xr:uid="{00000000-0005-0000-0000-0000A5820000}"/>
    <cellStyle name="Comma 4 4 2 2 3 4" xfId="33115" xr:uid="{00000000-0005-0000-0000-0000A6820000}"/>
    <cellStyle name="Comma 4 4 2 2 3 4 2" xfId="33116" xr:uid="{00000000-0005-0000-0000-0000A7820000}"/>
    <cellStyle name="Comma 4 4 2 2 3 4 3" xfId="33117" xr:uid="{00000000-0005-0000-0000-0000A8820000}"/>
    <cellStyle name="Comma 4 4 2 2 3 4_OATT calc" xfId="33118" xr:uid="{00000000-0005-0000-0000-0000A9820000}"/>
    <cellStyle name="Comma 4 4 2 2 3 5" xfId="33119" xr:uid="{00000000-0005-0000-0000-0000AA820000}"/>
    <cellStyle name="Comma 4 4 2 2 3 6" xfId="33120" xr:uid="{00000000-0005-0000-0000-0000AB820000}"/>
    <cellStyle name="Comma 4 4 2 2 3 7" xfId="33121" xr:uid="{00000000-0005-0000-0000-0000AC820000}"/>
    <cellStyle name="Comma 4 4 2 2 3 8" xfId="33122" xr:uid="{00000000-0005-0000-0000-0000AD820000}"/>
    <cellStyle name="Comma 4 4 2 2 3 9" xfId="33123" xr:uid="{00000000-0005-0000-0000-0000AE820000}"/>
    <cellStyle name="Comma 4 4 2 2 3_OATT calc" xfId="33124" xr:uid="{00000000-0005-0000-0000-0000AF820000}"/>
    <cellStyle name="Comma 4 4 2 2 4" xfId="33125" xr:uid="{00000000-0005-0000-0000-0000B0820000}"/>
    <cellStyle name="Comma 4 4 2 2 4 2" xfId="33126" xr:uid="{00000000-0005-0000-0000-0000B1820000}"/>
    <cellStyle name="Comma 4 4 2 2 4 2 2" xfId="33127" xr:uid="{00000000-0005-0000-0000-0000B2820000}"/>
    <cellStyle name="Comma 4 4 2 2 4 2 3" xfId="33128" xr:uid="{00000000-0005-0000-0000-0000B3820000}"/>
    <cellStyle name="Comma 4 4 2 2 4 2_OATT calc" xfId="33129" xr:uid="{00000000-0005-0000-0000-0000B4820000}"/>
    <cellStyle name="Comma 4 4 2 2 4 3" xfId="33130" xr:uid="{00000000-0005-0000-0000-0000B5820000}"/>
    <cellStyle name="Comma 4 4 2 2 4 4" xfId="33131" xr:uid="{00000000-0005-0000-0000-0000B6820000}"/>
    <cellStyle name="Comma 4 4 2 2 4 5" xfId="33132" xr:uid="{00000000-0005-0000-0000-0000B7820000}"/>
    <cellStyle name="Comma 4 4 2 2 4_OATT calc" xfId="33133" xr:uid="{00000000-0005-0000-0000-0000B8820000}"/>
    <cellStyle name="Comma 4 4 2 2 5" xfId="33134" xr:uid="{00000000-0005-0000-0000-0000B9820000}"/>
    <cellStyle name="Comma 4 4 2 2 5 2" xfId="33135" xr:uid="{00000000-0005-0000-0000-0000BA820000}"/>
    <cellStyle name="Comma 4 4 2 2 5 2 2" xfId="33136" xr:uid="{00000000-0005-0000-0000-0000BB820000}"/>
    <cellStyle name="Comma 4 4 2 2 5 2 3" xfId="33137" xr:uid="{00000000-0005-0000-0000-0000BC820000}"/>
    <cellStyle name="Comma 4 4 2 2 5 2_OATT calc" xfId="33138" xr:uid="{00000000-0005-0000-0000-0000BD820000}"/>
    <cellStyle name="Comma 4 4 2 2 5 3" xfId="33139" xr:uid="{00000000-0005-0000-0000-0000BE820000}"/>
    <cellStyle name="Comma 4 4 2 2 5 4" xfId="33140" xr:uid="{00000000-0005-0000-0000-0000BF820000}"/>
    <cellStyle name="Comma 4 4 2 2 5_OATT calc" xfId="33141" xr:uid="{00000000-0005-0000-0000-0000C0820000}"/>
    <cellStyle name="Comma 4 4 2 2 6" xfId="33142" xr:uid="{00000000-0005-0000-0000-0000C1820000}"/>
    <cellStyle name="Comma 4 4 2 2 6 2" xfId="33143" xr:uid="{00000000-0005-0000-0000-0000C2820000}"/>
    <cellStyle name="Comma 4 4 2 2 6 3" xfId="33144" xr:uid="{00000000-0005-0000-0000-0000C3820000}"/>
    <cellStyle name="Comma 4 4 2 2 6_OATT calc" xfId="33145" xr:uid="{00000000-0005-0000-0000-0000C4820000}"/>
    <cellStyle name="Comma 4 4 2 2 7" xfId="33146" xr:uid="{00000000-0005-0000-0000-0000C5820000}"/>
    <cellStyle name="Comma 4 4 2 2 8" xfId="33147" xr:uid="{00000000-0005-0000-0000-0000C6820000}"/>
    <cellStyle name="Comma 4 4 2 2 9" xfId="33148" xr:uid="{00000000-0005-0000-0000-0000C7820000}"/>
    <cellStyle name="Comma 4 4 2 2_OATT calc" xfId="33149" xr:uid="{00000000-0005-0000-0000-0000C8820000}"/>
    <cellStyle name="Comma 4 4 2 3" xfId="33150" xr:uid="{00000000-0005-0000-0000-0000C9820000}"/>
    <cellStyle name="Comma 4 4 2 3 10" xfId="33151" xr:uid="{00000000-0005-0000-0000-0000CA820000}"/>
    <cellStyle name="Comma 4 4 2 3 11" xfId="33152" xr:uid="{00000000-0005-0000-0000-0000CB820000}"/>
    <cellStyle name="Comma 4 4 2 3 12" xfId="33153" xr:uid="{00000000-0005-0000-0000-0000CC820000}"/>
    <cellStyle name="Comma 4 4 2 3 2" xfId="33154" xr:uid="{00000000-0005-0000-0000-0000CD820000}"/>
    <cellStyle name="Comma 4 4 2 3 2 10" xfId="33155" xr:uid="{00000000-0005-0000-0000-0000CE820000}"/>
    <cellStyle name="Comma 4 4 2 3 2 11" xfId="33156" xr:uid="{00000000-0005-0000-0000-0000CF820000}"/>
    <cellStyle name="Comma 4 4 2 3 2 2" xfId="33157" xr:uid="{00000000-0005-0000-0000-0000D0820000}"/>
    <cellStyle name="Comma 4 4 2 3 2 2 10" xfId="33158" xr:uid="{00000000-0005-0000-0000-0000D1820000}"/>
    <cellStyle name="Comma 4 4 2 3 2 2 11" xfId="33159" xr:uid="{00000000-0005-0000-0000-0000D2820000}"/>
    <cellStyle name="Comma 4 4 2 3 2 2 2" xfId="33160" xr:uid="{00000000-0005-0000-0000-0000D3820000}"/>
    <cellStyle name="Comma 4 4 2 3 2 2 2 2" xfId="33161" xr:uid="{00000000-0005-0000-0000-0000D4820000}"/>
    <cellStyle name="Comma 4 4 2 3 2 2 2 2 2" xfId="33162" xr:uid="{00000000-0005-0000-0000-0000D5820000}"/>
    <cellStyle name="Comma 4 4 2 3 2 2 2 2 3" xfId="33163" xr:uid="{00000000-0005-0000-0000-0000D6820000}"/>
    <cellStyle name="Comma 4 4 2 3 2 2 2 2_OATT calc" xfId="33164" xr:uid="{00000000-0005-0000-0000-0000D7820000}"/>
    <cellStyle name="Comma 4 4 2 3 2 2 2 3" xfId="33165" xr:uid="{00000000-0005-0000-0000-0000D8820000}"/>
    <cellStyle name="Comma 4 4 2 3 2 2 2 4" xfId="33166" xr:uid="{00000000-0005-0000-0000-0000D9820000}"/>
    <cellStyle name="Comma 4 4 2 3 2 2 2 5" xfId="33167" xr:uid="{00000000-0005-0000-0000-0000DA820000}"/>
    <cellStyle name="Comma 4 4 2 3 2 2 2_OATT calc" xfId="33168" xr:uid="{00000000-0005-0000-0000-0000DB820000}"/>
    <cellStyle name="Comma 4 4 2 3 2 2 3" xfId="33169" xr:uid="{00000000-0005-0000-0000-0000DC820000}"/>
    <cellStyle name="Comma 4 4 2 3 2 2 3 2" xfId="33170" xr:uid="{00000000-0005-0000-0000-0000DD820000}"/>
    <cellStyle name="Comma 4 4 2 3 2 2 3 2 2" xfId="33171" xr:uid="{00000000-0005-0000-0000-0000DE820000}"/>
    <cellStyle name="Comma 4 4 2 3 2 2 3 2 3" xfId="33172" xr:uid="{00000000-0005-0000-0000-0000DF820000}"/>
    <cellStyle name="Comma 4 4 2 3 2 2 3 2_OATT calc" xfId="33173" xr:uid="{00000000-0005-0000-0000-0000E0820000}"/>
    <cellStyle name="Comma 4 4 2 3 2 2 3 3" xfId="33174" xr:uid="{00000000-0005-0000-0000-0000E1820000}"/>
    <cellStyle name="Comma 4 4 2 3 2 2 3 4" xfId="33175" xr:uid="{00000000-0005-0000-0000-0000E2820000}"/>
    <cellStyle name="Comma 4 4 2 3 2 2 3_OATT calc" xfId="33176" xr:uid="{00000000-0005-0000-0000-0000E3820000}"/>
    <cellStyle name="Comma 4 4 2 3 2 2 4" xfId="33177" xr:uid="{00000000-0005-0000-0000-0000E4820000}"/>
    <cellStyle name="Comma 4 4 2 3 2 2 4 2" xfId="33178" xr:uid="{00000000-0005-0000-0000-0000E5820000}"/>
    <cellStyle name="Comma 4 4 2 3 2 2 4 3" xfId="33179" xr:uid="{00000000-0005-0000-0000-0000E6820000}"/>
    <cellStyle name="Comma 4 4 2 3 2 2 4_OATT calc" xfId="33180" xr:uid="{00000000-0005-0000-0000-0000E7820000}"/>
    <cellStyle name="Comma 4 4 2 3 2 2 5" xfId="33181" xr:uid="{00000000-0005-0000-0000-0000E8820000}"/>
    <cellStyle name="Comma 4 4 2 3 2 2 6" xfId="33182" xr:uid="{00000000-0005-0000-0000-0000E9820000}"/>
    <cellStyle name="Comma 4 4 2 3 2 2 7" xfId="33183" xr:uid="{00000000-0005-0000-0000-0000EA820000}"/>
    <cellStyle name="Comma 4 4 2 3 2 2 8" xfId="33184" xr:uid="{00000000-0005-0000-0000-0000EB820000}"/>
    <cellStyle name="Comma 4 4 2 3 2 2 9" xfId="33185" xr:uid="{00000000-0005-0000-0000-0000EC820000}"/>
    <cellStyle name="Comma 4 4 2 3 2 2_OATT calc" xfId="33186" xr:uid="{00000000-0005-0000-0000-0000ED820000}"/>
    <cellStyle name="Comma 4 4 2 3 2 3" xfId="33187" xr:uid="{00000000-0005-0000-0000-0000EE820000}"/>
    <cellStyle name="Comma 4 4 2 3 2 3 2" xfId="33188" xr:uid="{00000000-0005-0000-0000-0000EF820000}"/>
    <cellStyle name="Comma 4 4 2 3 2 3 2 2" xfId="33189" xr:uid="{00000000-0005-0000-0000-0000F0820000}"/>
    <cellStyle name="Comma 4 4 2 3 2 3 2 3" xfId="33190" xr:uid="{00000000-0005-0000-0000-0000F1820000}"/>
    <cellStyle name="Comma 4 4 2 3 2 3 2_OATT calc" xfId="33191" xr:uid="{00000000-0005-0000-0000-0000F2820000}"/>
    <cellStyle name="Comma 4 4 2 3 2 3 3" xfId="33192" xr:uid="{00000000-0005-0000-0000-0000F3820000}"/>
    <cellStyle name="Comma 4 4 2 3 2 3 4" xfId="33193" xr:uid="{00000000-0005-0000-0000-0000F4820000}"/>
    <cellStyle name="Comma 4 4 2 3 2 3 5" xfId="33194" xr:uid="{00000000-0005-0000-0000-0000F5820000}"/>
    <cellStyle name="Comma 4 4 2 3 2 3_OATT calc" xfId="33195" xr:uid="{00000000-0005-0000-0000-0000F6820000}"/>
    <cellStyle name="Comma 4 4 2 3 2 4" xfId="33196" xr:uid="{00000000-0005-0000-0000-0000F7820000}"/>
    <cellStyle name="Comma 4 4 2 3 2 4 2" xfId="33197" xr:uid="{00000000-0005-0000-0000-0000F8820000}"/>
    <cellStyle name="Comma 4 4 2 3 2 4 2 2" xfId="33198" xr:uid="{00000000-0005-0000-0000-0000F9820000}"/>
    <cellStyle name="Comma 4 4 2 3 2 4 2 3" xfId="33199" xr:uid="{00000000-0005-0000-0000-0000FA820000}"/>
    <cellStyle name="Comma 4 4 2 3 2 4 2_OATT calc" xfId="33200" xr:uid="{00000000-0005-0000-0000-0000FB820000}"/>
    <cellStyle name="Comma 4 4 2 3 2 4 3" xfId="33201" xr:uid="{00000000-0005-0000-0000-0000FC820000}"/>
    <cellStyle name="Comma 4 4 2 3 2 4 4" xfId="33202" xr:uid="{00000000-0005-0000-0000-0000FD820000}"/>
    <cellStyle name="Comma 4 4 2 3 2 4_OATT calc" xfId="33203" xr:uid="{00000000-0005-0000-0000-0000FE820000}"/>
    <cellStyle name="Comma 4 4 2 3 2 5" xfId="33204" xr:uid="{00000000-0005-0000-0000-0000FF820000}"/>
    <cellStyle name="Comma 4 4 2 3 2 5 2" xfId="33205" xr:uid="{00000000-0005-0000-0000-000000830000}"/>
    <cellStyle name="Comma 4 4 2 3 2 5 3" xfId="33206" xr:uid="{00000000-0005-0000-0000-000001830000}"/>
    <cellStyle name="Comma 4 4 2 3 2 5_OATT calc" xfId="33207" xr:uid="{00000000-0005-0000-0000-000002830000}"/>
    <cellStyle name="Comma 4 4 2 3 2 6" xfId="33208" xr:uid="{00000000-0005-0000-0000-000003830000}"/>
    <cellStyle name="Comma 4 4 2 3 2 7" xfId="33209" xr:uid="{00000000-0005-0000-0000-000004830000}"/>
    <cellStyle name="Comma 4 4 2 3 2 8" xfId="33210" xr:uid="{00000000-0005-0000-0000-000005830000}"/>
    <cellStyle name="Comma 4 4 2 3 2 9" xfId="33211" xr:uid="{00000000-0005-0000-0000-000006830000}"/>
    <cellStyle name="Comma 4 4 2 3 2_OATT calc" xfId="33212" xr:uid="{00000000-0005-0000-0000-000007830000}"/>
    <cellStyle name="Comma 4 4 2 3 3" xfId="33213" xr:uid="{00000000-0005-0000-0000-000008830000}"/>
    <cellStyle name="Comma 4 4 2 3 3 10" xfId="33214" xr:uid="{00000000-0005-0000-0000-000009830000}"/>
    <cellStyle name="Comma 4 4 2 3 3 11" xfId="33215" xr:uid="{00000000-0005-0000-0000-00000A830000}"/>
    <cellStyle name="Comma 4 4 2 3 3 2" xfId="33216" xr:uid="{00000000-0005-0000-0000-00000B830000}"/>
    <cellStyle name="Comma 4 4 2 3 3 2 2" xfId="33217" xr:uid="{00000000-0005-0000-0000-00000C830000}"/>
    <cellStyle name="Comma 4 4 2 3 3 2 2 2" xfId="33218" xr:uid="{00000000-0005-0000-0000-00000D830000}"/>
    <cellStyle name="Comma 4 4 2 3 3 2 2 3" xfId="33219" xr:uid="{00000000-0005-0000-0000-00000E830000}"/>
    <cellStyle name="Comma 4 4 2 3 3 2 2_OATT calc" xfId="33220" xr:uid="{00000000-0005-0000-0000-00000F830000}"/>
    <cellStyle name="Comma 4 4 2 3 3 2 3" xfId="33221" xr:uid="{00000000-0005-0000-0000-000010830000}"/>
    <cellStyle name="Comma 4 4 2 3 3 2 4" xfId="33222" xr:uid="{00000000-0005-0000-0000-000011830000}"/>
    <cellStyle name="Comma 4 4 2 3 3 2 5" xfId="33223" xr:uid="{00000000-0005-0000-0000-000012830000}"/>
    <cellStyle name="Comma 4 4 2 3 3 2_OATT calc" xfId="33224" xr:uid="{00000000-0005-0000-0000-000013830000}"/>
    <cellStyle name="Comma 4 4 2 3 3 3" xfId="33225" xr:uid="{00000000-0005-0000-0000-000014830000}"/>
    <cellStyle name="Comma 4 4 2 3 3 3 2" xfId="33226" xr:uid="{00000000-0005-0000-0000-000015830000}"/>
    <cellStyle name="Comma 4 4 2 3 3 3 2 2" xfId="33227" xr:uid="{00000000-0005-0000-0000-000016830000}"/>
    <cellStyle name="Comma 4 4 2 3 3 3 2 3" xfId="33228" xr:uid="{00000000-0005-0000-0000-000017830000}"/>
    <cellStyle name="Comma 4 4 2 3 3 3 2_OATT calc" xfId="33229" xr:uid="{00000000-0005-0000-0000-000018830000}"/>
    <cellStyle name="Comma 4 4 2 3 3 3 3" xfId="33230" xr:uid="{00000000-0005-0000-0000-000019830000}"/>
    <cellStyle name="Comma 4 4 2 3 3 3 4" xfId="33231" xr:uid="{00000000-0005-0000-0000-00001A830000}"/>
    <cellStyle name="Comma 4 4 2 3 3 3_OATT calc" xfId="33232" xr:uid="{00000000-0005-0000-0000-00001B830000}"/>
    <cellStyle name="Comma 4 4 2 3 3 4" xfId="33233" xr:uid="{00000000-0005-0000-0000-00001C830000}"/>
    <cellStyle name="Comma 4 4 2 3 3 4 2" xfId="33234" xr:uid="{00000000-0005-0000-0000-00001D830000}"/>
    <cellStyle name="Comma 4 4 2 3 3 4 3" xfId="33235" xr:uid="{00000000-0005-0000-0000-00001E830000}"/>
    <cellStyle name="Comma 4 4 2 3 3 4_OATT calc" xfId="33236" xr:uid="{00000000-0005-0000-0000-00001F830000}"/>
    <cellStyle name="Comma 4 4 2 3 3 5" xfId="33237" xr:uid="{00000000-0005-0000-0000-000020830000}"/>
    <cellStyle name="Comma 4 4 2 3 3 6" xfId="33238" xr:uid="{00000000-0005-0000-0000-000021830000}"/>
    <cellStyle name="Comma 4 4 2 3 3 7" xfId="33239" xr:uid="{00000000-0005-0000-0000-000022830000}"/>
    <cellStyle name="Comma 4 4 2 3 3 8" xfId="33240" xr:uid="{00000000-0005-0000-0000-000023830000}"/>
    <cellStyle name="Comma 4 4 2 3 3 9" xfId="33241" xr:uid="{00000000-0005-0000-0000-000024830000}"/>
    <cellStyle name="Comma 4 4 2 3 3_OATT calc" xfId="33242" xr:uid="{00000000-0005-0000-0000-000025830000}"/>
    <cellStyle name="Comma 4 4 2 3 4" xfId="33243" xr:uid="{00000000-0005-0000-0000-000026830000}"/>
    <cellStyle name="Comma 4 4 2 3 4 2" xfId="33244" xr:uid="{00000000-0005-0000-0000-000027830000}"/>
    <cellStyle name="Comma 4 4 2 3 4 2 2" xfId="33245" xr:uid="{00000000-0005-0000-0000-000028830000}"/>
    <cellStyle name="Comma 4 4 2 3 4 2 3" xfId="33246" xr:uid="{00000000-0005-0000-0000-000029830000}"/>
    <cellStyle name="Comma 4 4 2 3 4 2_OATT calc" xfId="33247" xr:uid="{00000000-0005-0000-0000-00002A830000}"/>
    <cellStyle name="Comma 4 4 2 3 4 3" xfId="33248" xr:uid="{00000000-0005-0000-0000-00002B830000}"/>
    <cellStyle name="Comma 4 4 2 3 4 4" xfId="33249" xr:uid="{00000000-0005-0000-0000-00002C830000}"/>
    <cellStyle name="Comma 4 4 2 3 4 5" xfId="33250" xr:uid="{00000000-0005-0000-0000-00002D830000}"/>
    <cellStyle name="Comma 4 4 2 3 4_OATT calc" xfId="33251" xr:uid="{00000000-0005-0000-0000-00002E830000}"/>
    <cellStyle name="Comma 4 4 2 3 5" xfId="33252" xr:uid="{00000000-0005-0000-0000-00002F830000}"/>
    <cellStyle name="Comma 4 4 2 3 5 2" xfId="33253" xr:uid="{00000000-0005-0000-0000-000030830000}"/>
    <cellStyle name="Comma 4 4 2 3 5 2 2" xfId="33254" xr:uid="{00000000-0005-0000-0000-000031830000}"/>
    <cellStyle name="Comma 4 4 2 3 5 2 3" xfId="33255" xr:uid="{00000000-0005-0000-0000-000032830000}"/>
    <cellStyle name="Comma 4 4 2 3 5 2_OATT calc" xfId="33256" xr:uid="{00000000-0005-0000-0000-000033830000}"/>
    <cellStyle name="Comma 4 4 2 3 5 3" xfId="33257" xr:uid="{00000000-0005-0000-0000-000034830000}"/>
    <cellStyle name="Comma 4 4 2 3 5 4" xfId="33258" xr:uid="{00000000-0005-0000-0000-000035830000}"/>
    <cellStyle name="Comma 4 4 2 3 5_OATT calc" xfId="33259" xr:uid="{00000000-0005-0000-0000-000036830000}"/>
    <cellStyle name="Comma 4 4 2 3 6" xfId="33260" xr:uid="{00000000-0005-0000-0000-000037830000}"/>
    <cellStyle name="Comma 4 4 2 3 6 2" xfId="33261" xr:uid="{00000000-0005-0000-0000-000038830000}"/>
    <cellStyle name="Comma 4 4 2 3 6 3" xfId="33262" xr:uid="{00000000-0005-0000-0000-000039830000}"/>
    <cellStyle name="Comma 4 4 2 3 6_OATT calc" xfId="33263" xr:uid="{00000000-0005-0000-0000-00003A830000}"/>
    <cellStyle name="Comma 4 4 2 3 7" xfId="33264" xr:uid="{00000000-0005-0000-0000-00003B830000}"/>
    <cellStyle name="Comma 4 4 2 3 8" xfId="33265" xr:uid="{00000000-0005-0000-0000-00003C830000}"/>
    <cellStyle name="Comma 4 4 2 3 9" xfId="33266" xr:uid="{00000000-0005-0000-0000-00003D830000}"/>
    <cellStyle name="Comma 4 4 2 3_OATT calc" xfId="33267" xr:uid="{00000000-0005-0000-0000-00003E830000}"/>
    <cellStyle name="Comma 4 4 2 4" xfId="33268" xr:uid="{00000000-0005-0000-0000-00003F830000}"/>
    <cellStyle name="Comma 4 4 2 4 10" xfId="33269" xr:uid="{00000000-0005-0000-0000-000040830000}"/>
    <cellStyle name="Comma 4 4 2 4 11" xfId="33270" xr:uid="{00000000-0005-0000-0000-000041830000}"/>
    <cellStyle name="Comma 4 4 2 4 2" xfId="33271" xr:uid="{00000000-0005-0000-0000-000042830000}"/>
    <cellStyle name="Comma 4 4 2 4 2 10" xfId="33272" xr:uid="{00000000-0005-0000-0000-000043830000}"/>
    <cellStyle name="Comma 4 4 2 4 2 11" xfId="33273" xr:uid="{00000000-0005-0000-0000-000044830000}"/>
    <cellStyle name="Comma 4 4 2 4 2 2" xfId="33274" xr:uid="{00000000-0005-0000-0000-000045830000}"/>
    <cellStyle name="Comma 4 4 2 4 2 2 2" xfId="33275" xr:uid="{00000000-0005-0000-0000-000046830000}"/>
    <cellStyle name="Comma 4 4 2 4 2 2 2 2" xfId="33276" xr:uid="{00000000-0005-0000-0000-000047830000}"/>
    <cellStyle name="Comma 4 4 2 4 2 2 2 3" xfId="33277" xr:uid="{00000000-0005-0000-0000-000048830000}"/>
    <cellStyle name="Comma 4 4 2 4 2 2 2_OATT calc" xfId="33278" xr:uid="{00000000-0005-0000-0000-000049830000}"/>
    <cellStyle name="Comma 4 4 2 4 2 2 3" xfId="33279" xr:uid="{00000000-0005-0000-0000-00004A830000}"/>
    <cellStyle name="Comma 4 4 2 4 2 2 4" xfId="33280" xr:uid="{00000000-0005-0000-0000-00004B830000}"/>
    <cellStyle name="Comma 4 4 2 4 2 2 5" xfId="33281" xr:uid="{00000000-0005-0000-0000-00004C830000}"/>
    <cellStyle name="Comma 4 4 2 4 2 2_OATT calc" xfId="33282" xr:uid="{00000000-0005-0000-0000-00004D830000}"/>
    <cellStyle name="Comma 4 4 2 4 2 3" xfId="33283" xr:uid="{00000000-0005-0000-0000-00004E830000}"/>
    <cellStyle name="Comma 4 4 2 4 2 3 2" xfId="33284" xr:uid="{00000000-0005-0000-0000-00004F830000}"/>
    <cellStyle name="Comma 4 4 2 4 2 3 2 2" xfId="33285" xr:uid="{00000000-0005-0000-0000-000050830000}"/>
    <cellStyle name="Comma 4 4 2 4 2 3 2 3" xfId="33286" xr:uid="{00000000-0005-0000-0000-000051830000}"/>
    <cellStyle name="Comma 4 4 2 4 2 3 2_OATT calc" xfId="33287" xr:uid="{00000000-0005-0000-0000-000052830000}"/>
    <cellStyle name="Comma 4 4 2 4 2 3 3" xfId="33288" xr:uid="{00000000-0005-0000-0000-000053830000}"/>
    <cellStyle name="Comma 4 4 2 4 2 3 4" xfId="33289" xr:uid="{00000000-0005-0000-0000-000054830000}"/>
    <cellStyle name="Comma 4 4 2 4 2 3_OATT calc" xfId="33290" xr:uid="{00000000-0005-0000-0000-000055830000}"/>
    <cellStyle name="Comma 4 4 2 4 2 4" xfId="33291" xr:uid="{00000000-0005-0000-0000-000056830000}"/>
    <cellStyle name="Comma 4 4 2 4 2 4 2" xfId="33292" xr:uid="{00000000-0005-0000-0000-000057830000}"/>
    <cellStyle name="Comma 4 4 2 4 2 4 3" xfId="33293" xr:uid="{00000000-0005-0000-0000-000058830000}"/>
    <cellStyle name="Comma 4 4 2 4 2 4_OATT calc" xfId="33294" xr:uid="{00000000-0005-0000-0000-000059830000}"/>
    <cellStyle name="Comma 4 4 2 4 2 5" xfId="33295" xr:uid="{00000000-0005-0000-0000-00005A830000}"/>
    <cellStyle name="Comma 4 4 2 4 2 6" xfId="33296" xr:uid="{00000000-0005-0000-0000-00005B830000}"/>
    <cellStyle name="Comma 4 4 2 4 2 7" xfId="33297" xr:uid="{00000000-0005-0000-0000-00005C830000}"/>
    <cellStyle name="Comma 4 4 2 4 2 8" xfId="33298" xr:uid="{00000000-0005-0000-0000-00005D830000}"/>
    <cellStyle name="Comma 4 4 2 4 2 9" xfId="33299" xr:uid="{00000000-0005-0000-0000-00005E830000}"/>
    <cellStyle name="Comma 4 4 2 4 2_OATT calc" xfId="33300" xr:uid="{00000000-0005-0000-0000-00005F830000}"/>
    <cellStyle name="Comma 4 4 2 4 3" xfId="33301" xr:uid="{00000000-0005-0000-0000-000060830000}"/>
    <cellStyle name="Comma 4 4 2 4 3 2" xfId="33302" xr:uid="{00000000-0005-0000-0000-000061830000}"/>
    <cellStyle name="Comma 4 4 2 4 3 2 2" xfId="33303" xr:uid="{00000000-0005-0000-0000-000062830000}"/>
    <cellStyle name="Comma 4 4 2 4 3 2 3" xfId="33304" xr:uid="{00000000-0005-0000-0000-000063830000}"/>
    <cellStyle name="Comma 4 4 2 4 3 2_OATT calc" xfId="33305" xr:uid="{00000000-0005-0000-0000-000064830000}"/>
    <cellStyle name="Comma 4 4 2 4 3 3" xfId="33306" xr:uid="{00000000-0005-0000-0000-000065830000}"/>
    <cellStyle name="Comma 4 4 2 4 3 4" xfId="33307" xr:uid="{00000000-0005-0000-0000-000066830000}"/>
    <cellStyle name="Comma 4 4 2 4 3 5" xfId="33308" xr:uid="{00000000-0005-0000-0000-000067830000}"/>
    <cellStyle name="Comma 4 4 2 4 3_OATT calc" xfId="33309" xr:uid="{00000000-0005-0000-0000-000068830000}"/>
    <cellStyle name="Comma 4 4 2 4 4" xfId="33310" xr:uid="{00000000-0005-0000-0000-000069830000}"/>
    <cellStyle name="Comma 4 4 2 4 4 2" xfId="33311" xr:uid="{00000000-0005-0000-0000-00006A830000}"/>
    <cellStyle name="Comma 4 4 2 4 4 2 2" xfId="33312" xr:uid="{00000000-0005-0000-0000-00006B830000}"/>
    <cellStyle name="Comma 4 4 2 4 4 2 3" xfId="33313" xr:uid="{00000000-0005-0000-0000-00006C830000}"/>
    <cellStyle name="Comma 4 4 2 4 4 2_OATT calc" xfId="33314" xr:uid="{00000000-0005-0000-0000-00006D830000}"/>
    <cellStyle name="Comma 4 4 2 4 4 3" xfId="33315" xr:uid="{00000000-0005-0000-0000-00006E830000}"/>
    <cellStyle name="Comma 4 4 2 4 4 4" xfId="33316" xr:uid="{00000000-0005-0000-0000-00006F830000}"/>
    <cellStyle name="Comma 4 4 2 4 4_OATT calc" xfId="33317" xr:uid="{00000000-0005-0000-0000-000070830000}"/>
    <cellStyle name="Comma 4 4 2 4 5" xfId="33318" xr:uid="{00000000-0005-0000-0000-000071830000}"/>
    <cellStyle name="Comma 4 4 2 4 5 2" xfId="33319" xr:uid="{00000000-0005-0000-0000-000072830000}"/>
    <cellStyle name="Comma 4 4 2 4 5 3" xfId="33320" xr:uid="{00000000-0005-0000-0000-000073830000}"/>
    <cellStyle name="Comma 4 4 2 4 5_OATT calc" xfId="33321" xr:uid="{00000000-0005-0000-0000-000074830000}"/>
    <cellStyle name="Comma 4 4 2 4 6" xfId="33322" xr:uid="{00000000-0005-0000-0000-000075830000}"/>
    <cellStyle name="Comma 4 4 2 4 7" xfId="33323" xr:uid="{00000000-0005-0000-0000-000076830000}"/>
    <cellStyle name="Comma 4 4 2 4 8" xfId="33324" xr:uid="{00000000-0005-0000-0000-000077830000}"/>
    <cellStyle name="Comma 4 4 2 4 9" xfId="33325" xr:uid="{00000000-0005-0000-0000-000078830000}"/>
    <cellStyle name="Comma 4 4 2 4_OATT calc" xfId="33326" xr:uid="{00000000-0005-0000-0000-000079830000}"/>
    <cellStyle name="Comma 4 4 2 5" xfId="33327" xr:uid="{00000000-0005-0000-0000-00007A830000}"/>
    <cellStyle name="Comma 4 4 2 5 10" xfId="33328" xr:uid="{00000000-0005-0000-0000-00007B830000}"/>
    <cellStyle name="Comma 4 4 2 5 11" xfId="33329" xr:uid="{00000000-0005-0000-0000-00007C830000}"/>
    <cellStyle name="Comma 4 4 2 5 2" xfId="33330" xr:uid="{00000000-0005-0000-0000-00007D830000}"/>
    <cellStyle name="Comma 4 4 2 5 2 2" xfId="33331" xr:uid="{00000000-0005-0000-0000-00007E830000}"/>
    <cellStyle name="Comma 4 4 2 5 2 2 2" xfId="33332" xr:uid="{00000000-0005-0000-0000-00007F830000}"/>
    <cellStyle name="Comma 4 4 2 5 2 2 3" xfId="33333" xr:uid="{00000000-0005-0000-0000-000080830000}"/>
    <cellStyle name="Comma 4 4 2 5 2 2_OATT calc" xfId="33334" xr:uid="{00000000-0005-0000-0000-000081830000}"/>
    <cellStyle name="Comma 4 4 2 5 2 3" xfId="33335" xr:uid="{00000000-0005-0000-0000-000082830000}"/>
    <cellStyle name="Comma 4 4 2 5 2 4" xfId="33336" xr:uid="{00000000-0005-0000-0000-000083830000}"/>
    <cellStyle name="Comma 4 4 2 5 2 5" xfId="33337" xr:uid="{00000000-0005-0000-0000-000084830000}"/>
    <cellStyle name="Comma 4 4 2 5 2_OATT calc" xfId="33338" xr:uid="{00000000-0005-0000-0000-000085830000}"/>
    <cellStyle name="Comma 4 4 2 5 3" xfId="33339" xr:uid="{00000000-0005-0000-0000-000086830000}"/>
    <cellStyle name="Comma 4 4 2 5 3 2" xfId="33340" xr:uid="{00000000-0005-0000-0000-000087830000}"/>
    <cellStyle name="Comma 4 4 2 5 3 2 2" xfId="33341" xr:uid="{00000000-0005-0000-0000-000088830000}"/>
    <cellStyle name="Comma 4 4 2 5 3 2 3" xfId="33342" xr:uid="{00000000-0005-0000-0000-000089830000}"/>
    <cellStyle name="Comma 4 4 2 5 3 2_OATT calc" xfId="33343" xr:uid="{00000000-0005-0000-0000-00008A830000}"/>
    <cellStyle name="Comma 4 4 2 5 3 3" xfId="33344" xr:uid="{00000000-0005-0000-0000-00008B830000}"/>
    <cellStyle name="Comma 4 4 2 5 3 4" xfId="33345" xr:uid="{00000000-0005-0000-0000-00008C830000}"/>
    <cellStyle name="Comma 4 4 2 5 3_OATT calc" xfId="33346" xr:uid="{00000000-0005-0000-0000-00008D830000}"/>
    <cellStyle name="Comma 4 4 2 5 4" xfId="33347" xr:uid="{00000000-0005-0000-0000-00008E830000}"/>
    <cellStyle name="Comma 4 4 2 5 4 2" xfId="33348" xr:uid="{00000000-0005-0000-0000-00008F830000}"/>
    <cellStyle name="Comma 4 4 2 5 4 3" xfId="33349" xr:uid="{00000000-0005-0000-0000-000090830000}"/>
    <cellStyle name="Comma 4 4 2 5 4_OATT calc" xfId="33350" xr:uid="{00000000-0005-0000-0000-000091830000}"/>
    <cellStyle name="Comma 4 4 2 5 5" xfId="33351" xr:uid="{00000000-0005-0000-0000-000092830000}"/>
    <cellStyle name="Comma 4 4 2 5 6" xfId="33352" xr:uid="{00000000-0005-0000-0000-000093830000}"/>
    <cellStyle name="Comma 4 4 2 5 7" xfId="33353" xr:uid="{00000000-0005-0000-0000-000094830000}"/>
    <cellStyle name="Comma 4 4 2 5 8" xfId="33354" xr:uid="{00000000-0005-0000-0000-000095830000}"/>
    <cellStyle name="Comma 4 4 2 5 9" xfId="33355" xr:uid="{00000000-0005-0000-0000-000096830000}"/>
    <cellStyle name="Comma 4 4 2 5_OATT calc" xfId="33356" xr:uid="{00000000-0005-0000-0000-000097830000}"/>
    <cellStyle name="Comma 4 4 2 6" xfId="33357" xr:uid="{00000000-0005-0000-0000-000098830000}"/>
    <cellStyle name="Comma 4 4 2 6 2" xfId="33358" xr:uid="{00000000-0005-0000-0000-000099830000}"/>
    <cellStyle name="Comma 4 4 2 6 2 2" xfId="33359" xr:uid="{00000000-0005-0000-0000-00009A830000}"/>
    <cellStyle name="Comma 4 4 2 6 2 3" xfId="33360" xr:uid="{00000000-0005-0000-0000-00009B830000}"/>
    <cellStyle name="Comma 4 4 2 6 2_OATT calc" xfId="33361" xr:uid="{00000000-0005-0000-0000-00009C830000}"/>
    <cellStyle name="Comma 4 4 2 6 3" xfId="33362" xr:uid="{00000000-0005-0000-0000-00009D830000}"/>
    <cellStyle name="Comma 4 4 2 6 4" xfId="33363" xr:uid="{00000000-0005-0000-0000-00009E830000}"/>
    <cellStyle name="Comma 4 4 2 6 5" xfId="33364" xr:uid="{00000000-0005-0000-0000-00009F830000}"/>
    <cellStyle name="Comma 4 4 2 6_OATT calc" xfId="33365" xr:uid="{00000000-0005-0000-0000-0000A0830000}"/>
    <cellStyle name="Comma 4 4 2 7" xfId="33366" xr:uid="{00000000-0005-0000-0000-0000A1830000}"/>
    <cellStyle name="Comma 4 4 2 7 2" xfId="33367" xr:uid="{00000000-0005-0000-0000-0000A2830000}"/>
    <cellStyle name="Comma 4 4 2 7 2 2" xfId="33368" xr:uid="{00000000-0005-0000-0000-0000A3830000}"/>
    <cellStyle name="Comma 4 4 2 7 2 3" xfId="33369" xr:uid="{00000000-0005-0000-0000-0000A4830000}"/>
    <cellStyle name="Comma 4 4 2 7 2_OATT calc" xfId="33370" xr:uid="{00000000-0005-0000-0000-0000A5830000}"/>
    <cellStyle name="Comma 4 4 2 7 3" xfId="33371" xr:uid="{00000000-0005-0000-0000-0000A6830000}"/>
    <cellStyle name="Comma 4 4 2 7 4" xfId="33372" xr:uid="{00000000-0005-0000-0000-0000A7830000}"/>
    <cellStyle name="Comma 4 4 2 7_OATT calc" xfId="33373" xr:uid="{00000000-0005-0000-0000-0000A8830000}"/>
    <cellStyle name="Comma 4 4 2 8" xfId="33374" xr:uid="{00000000-0005-0000-0000-0000A9830000}"/>
    <cellStyle name="Comma 4 4 2 8 2" xfId="33375" xr:uid="{00000000-0005-0000-0000-0000AA830000}"/>
    <cellStyle name="Comma 4 4 2 8 3" xfId="33376" xr:uid="{00000000-0005-0000-0000-0000AB830000}"/>
    <cellStyle name="Comma 4 4 2 8_OATT calc" xfId="33377" xr:uid="{00000000-0005-0000-0000-0000AC830000}"/>
    <cellStyle name="Comma 4 4 2 9" xfId="33378" xr:uid="{00000000-0005-0000-0000-0000AD830000}"/>
    <cellStyle name="Comma 4 4 2_OATT calc" xfId="33379" xr:uid="{00000000-0005-0000-0000-0000AE830000}"/>
    <cellStyle name="Comma 4 4 20" xfId="55602" xr:uid="{00000000-0005-0000-0000-0000AF830000}"/>
    <cellStyle name="Comma 4 4 21" xfId="55571" xr:uid="{00000000-0005-0000-0000-0000B0830000}"/>
    <cellStyle name="Comma 4 4 22" xfId="59108" xr:uid="{00000000-0005-0000-0000-0000B1830000}"/>
    <cellStyle name="Comma 4 4 3" xfId="33380" xr:uid="{00000000-0005-0000-0000-0000B2830000}"/>
    <cellStyle name="Comma 4 4 3 10" xfId="33381" xr:uid="{00000000-0005-0000-0000-0000B3830000}"/>
    <cellStyle name="Comma 4 4 3 11" xfId="33382" xr:uid="{00000000-0005-0000-0000-0000B4830000}"/>
    <cellStyle name="Comma 4 4 3 12" xfId="33383" xr:uid="{00000000-0005-0000-0000-0000B5830000}"/>
    <cellStyle name="Comma 4 4 3 13" xfId="55604" xr:uid="{00000000-0005-0000-0000-0000B6830000}"/>
    <cellStyle name="Comma 4 4 3 2" xfId="33384" xr:uid="{00000000-0005-0000-0000-0000B7830000}"/>
    <cellStyle name="Comma 4 4 3 2 10" xfId="33385" xr:uid="{00000000-0005-0000-0000-0000B8830000}"/>
    <cellStyle name="Comma 4 4 3 2 11" xfId="33386" xr:uid="{00000000-0005-0000-0000-0000B9830000}"/>
    <cellStyle name="Comma 4 4 3 2 2" xfId="33387" xr:uid="{00000000-0005-0000-0000-0000BA830000}"/>
    <cellStyle name="Comma 4 4 3 2 2 10" xfId="33388" xr:uid="{00000000-0005-0000-0000-0000BB830000}"/>
    <cellStyle name="Comma 4 4 3 2 2 11" xfId="33389" xr:uid="{00000000-0005-0000-0000-0000BC830000}"/>
    <cellStyle name="Comma 4 4 3 2 2 2" xfId="33390" xr:uid="{00000000-0005-0000-0000-0000BD830000}"/>
    <cellStyle name="Comma 4 4 3 2 2 2 2" xfId="33391" xr:uid="{00000000-0005-0000-0000-0000BE830000}"/>
    <cellStyle name="Comma 4 4 3 2 2 2 2 2" xfId="33392" xr:uid="{00000000-0005-0000-0000-0000BF830000}"/>
    <cellStyle name="Comma 4 4 3 2 2 2 2 3" xfId="33393" xr:uid="{00000000-0005-0000-0000-0000C0830000}"/>
    <cellStyle name="Comma 4 4 3 2 2 2 2_OATT calc" xfId="33394" xr:uid="{00000000-0005-0000-0000-0000C1830000}"/>
    <cellStyle name="Comma 4 4 3 2 2 2 3" xfId="33395" xr:uid="{00000000-0005-0000-0000-0000C2830000}"/>
    <cellStyle name="Comma 4 4 3 2 2 2 4" xfId="33396" xr:uid="{00000000-0005-0000-0000-0000C3830000}"/>
    <cellStyle name="Comma 4 4 3 2 2 2 5" xfId="33397" xr:uid="{00000000-0005-0000-0000-0000C4830000}"/>
    <cellStyle name="Comma 4 4 3 2 2 2_OATT calc" xfId="33398" xr:uid="{00000000-0005-0000-0000-0000C5830000}"/>
    <cellStyle name="Comma 4 4 3 2 2 3" xfId="33399" xr:uid="{00000000-0005-0000-0000-0000C6830000}"/>
    <cellStyle name="Comma 4 4 3 2 2 3 2" xfId="33400" xr:uid="{00000000-0005-0000-0000-0000C7830000}"/>
    <cellStyle name="Comma 4 4 3 2 2 3 2 2" xfId="33401" xr:uid="{00000000-0005-0000-0000-0000C8830000}"/>
    <cellStyle name="Comma 4 4 3 2 2 3 2 3" xfId="33402" xr:uid="{00000000-0005-0000-0000-0000C9830000}"/>
    <cellStyle name="Comma 4 4 3 2 2 3 2_OATT calc" xfId="33403" xr:uid="{00000000-0005-0000-0000-0000CA830000}"/>
    <cellStyle name="Comma 4 4 3 2 2 3 3" xfId="33404" xr:uid="{00000000-0005-0000-0000-0000CB830000}"/>
    <cellStyle name="Comma 4 4 3 2 2 3 4" xfId="33405" xr:uid="{00000000-0005-0000-0000-0000CC830000}"/>
    <cellStyle name="Comma 4 4 3 2 2 3_OATT calc" xfId="33406" xr:uid="{00000000-0005-0000-0000-0000CD830000}"/>
    <cellStyle name="Comma 4 4 3 2 2 4" xfId="33407" xr:uid="{00000000-0005-0000-0000-0000CE830000}"/>
    <cellStyle name="Comma 4 4 3 2 2 4 2" xfId="33408" xr:uid="{00000000-0005-0000-0000-0000CF830000}"/>
    <cellStyle name="Comma 4 4 3 2 2 4 3" xfId="33409" xr:uid="{00000000-0005-0000-0000-0000D0830000}"/>
    <cellStyle name="Comma 4 4 3 2 2 4_OATT calc" xfId="33410" xr:uid="{00000000-0005-0000-0000-0000D1830000}"/>
    <cellStyle name="Comma 4 4 3 2 2 5" xfId="33411" xr:uid="{00000000-0005-0000-0000-0000D2830000}"/>
    <cellStyle name="Comma 4 4 3 2 2 6" xfId="33412" xr:uid="{00000000-0005-0000-0000-0000D3830000}"/>
    <cellStyle name="Comma 4 4 3 2 2 7" xfId="33413" xr:uid="{00000000-0005-0000-0000-0000D4830000}"/>
    <cellStyle name="Comma 4 4 3 2 2 8" xfId="33414" xr:uid="{00000000-0005-0000-0000-0000D5830000}"/>
    <cellStyle name="Comma 4 4 3 2 2 9" xfId="33415" xr:uid="{00000000-0005-0000-0000-0000D6830000}"/>
    <cellStyle name="Comma 4 4 3 2 2_OATT calc" xfId="33416" xr:uid="{00000000-0005-0000-0000-0000D7830000}"/>
    <cellStyle name="Comma 4 4 3 2 3" xfId="33417" xr:uid="{00000000-0005-0000-0000-0000D8830000}"/>
    <cellStyle name="Comma 4 4 3 2 3 2" xfId="33418" xr:uid="{00000000-0005-0000-0000-0000D9830000}"/>
    <cellStyle name="Comma 4 4 3 2 3 2 2" xfId="33419" xr:uid="{00000000-0005-0000-0000-0000DA830000}"/>
    <cellStyle name="Comma 4 4 3 2 3 2 3" xfId="33420" xr:uid="{00000000-0005-0000-0000-0000DB830000}"/>
    <cellStyle name="Comma 4 4 3 2 3 2_OATT calc" xfId="33421" xr:uid="{00000000-0005-0000-0000-0000DC830000}"/>
    <cellStyle name="Comma 4 4 3 2 3 3" xfId="33422" xr:uid="{00000000-0005-0000-0000-0000DD830000}"/>
    <cellStyle name="Comma 4 4 3 2 3 4" xfId="33423" xr:uid="{00000000-0005-0000-0000-0000DE830000}"/>
    <cellStyle name="Comma 4 4 3 2 3 5" xfId="33424" xr:uid="{00000000-0005-0000-0000-0000DF830000}"/>
    <cellStyle name="Comma 4 4 3 2 3_OATT calc" xfId="33425" xr:uid="{00000000-0005-0000-0000-0000E0830000}"/>
    <cellStyle name="Comma 4 4 3 2 4" xfId="33426" xr:uid="{00000000-0005-0000-0000-0000E1830000}"/>
    <cellStyle name="Comma 4 4 3 2 4 2" xfId="33427" xr:uid="{00000000-0005-0000-0000-0000E2830000}"/>
    <cellStyle name="Comma 4 4 3 2 4 2 2" xfId="33428" xr:uid="{00000000-0005-0000-0000-0000E3830000}"/>
    <cellStyle name="Comma 4 4 3 2 4 2 3" xfId="33429" xr:uid="{00000000-0005-0000-0000-0000E4830000}"/>
    <cellStyle name="Comma 4 4 3 2 4 2_OATT calc" xfId="33430" xr:uid="{00000000-0005-0000-0000-0000E5830000}"/>
    <cellStyle name="Comma 4 4 3 2 4 3" xfId="33431" xr:uid="{00000000-0005-0000-0000-0000E6830000}"/>
    <cellStyle name="Comma 4 4 3 2 4 4" xfId="33432" xr:uid="{00000000-0005-0000-0000-0000E7830000}"/>
    <cellStyle name="Comma 4 4 3 2 4_OATT calc" xfId="33433" xr:uid="{00000000-0005-0000-0000-0000E8830000}"/>
    <cellStyle name="Comma 4 4 3 2 5" xfId="33434" xr:uid="{00000000-0005-0000-0000-0000E9830000}"/>
    <cellStyle name="Comma 4 4 3 2 5 2" xfId="33435" xr:uid="{00000000-0005-0000-0000-0000EA830000}"/>
    <cellStyle name="Comma 4 4 3 2 5 3" xfId="33436" xr:uid="{00000000-0005-0000-0000-0000EB830000}"/>
    <cellStyle name="Comma 4 4 3 2 5_OATT calc" xfId="33437" xr:uid="{00000000-0005-0000-0000-0000EC830000}"/>
    <cellStyle name="Comma 4 4 3 2 6" xfId="33438" xr:uid="{00000000-0005-0000-0000-0000ED830000}"/>
    <cellStyle name="Comma 4 4 3 2 7" xfId="33439" xr:uid="{00000000-0005-0000-0000-0000EE830000}"/>
    <cellStyle name="Comma 4 4 3 2 8" xfId="33440" xr:uid="{00000000-0005-0000-0000-0000EF830000}"/>
    <cellStyle name="Comma 4 4 3 2 9" xfId="33441" xr:uid="{00000000-0005-0000-0000-0000F0830000}"/>
    <cellStyle name="Comma 4 4 3 2_OATT calc" xfId="33442" xr:uid="{00000000-0005-0000-0000-0000F1830000}"/>
    <cellStyle name="Comma 4 4 3 3" xfId="33443" xr:uid="{00000000-0005-0000-0000-0000F2830000}"/>
    <cellStyle name="Comma 4 4 3 3 10" xfId="33444" xr:uid="{00000000-0005-0000-0000-0000F3830000}"/>
    <cellStyle name="Comma 4 4 3 3 11" xfId="33445" xr:uid="{00000000-0005-0000-0000-0000F4830000}"/>
    <cellStyle name="Comma 4 4 3 3 2" xfId="33446" xr:uid="{00000000-0005-0000-0000-0000F5830000}"/>
    <cellStyle name="Comma 4 4 3 3 2 2" xfId="33447" xr:uid="{00000000-0005-0000-0000-0000F6830000}"/>
    <cellStyle name="Comma 4 4 3 3 2 2 2" xfId="33448" xr:uid="{00000000-0005-0000-0000-0000F7830000}"/>
    <cellStyle name="Comma 4 4 3 3 2 2 3" xfId="33449" xr:uid="{00000000-0005-0000-0000-0000F8830000}"/>
    <cellStyle name="Comma 4 4 3 3 2 2_OATT calc" xfId="33450" xr:uid="{00000000-0005-0000-0000-0000F9830000}"/>
    <cellStyle name="Comma 4 4 3 3 2 3" xfId="33451" xr:uid="{00000000-0005-0000-0000-0000FA830000}"/>
    <cellStyle name="Comma 4 4 3 3 2 4" xfId="33452" xr:uid="{00000000-0005-0000-0000-0000FB830000}"/>
    <cellStyle name="Comma 4 4 3 3 2 5" xfId="33453" xr:uid="{00000000-0005-0000-0000-0000FC830000}"/>
    <cellStyle name="Comma 4 4 3 3 2_OATT calc" xfId="33454" xr:uid="{00000000-0005-0000-0000-0000FD830000}"/>
    <cellStyle name="Comma 4 4 3 3 3" xfId="33455" xr:uid="{00000000-0005-0000-0000-0000FE830000}"/>
    <cellStyle name="Comma 4 4 3 3 3 2" xfId="33456" xr:uid="{00000000-0005-0000-0000-0000FF830000}"/>
    <cellStyle name="Comma 4 4 3 3 3 2 2" xfId="33457" xr:uid="{00000000-0005-0000-0000-000000840000}"/>
    <cellStyle name="Comma 4 4 3 3 3 2 3" xfId="33458" xr:uid="{00000000-0005-0000-0000-000001840000}"/>
    <cellStyle name="Comma 4 4 3 3 3 2_OATT calc" xfId="33459" xr:uid="{00000000-0005-0000-0000-000002840000}"/>
    <cellStyle name="Comma 4 4 3 3 3 3" xfId="33460" xr:uid="{00000000-0005-0000-0000-000003840000}"/>
    <cellStyle name="Comma 4 4 3 3 3 4" xfId="33461" xr:uid="{00000000-0005-0000-0000-000004840000}"/>
    <cellStyle name="Comma 4 4 3 3 3_OATT calc" xfId="33462" xr:uid="{00000000-0005-0000-0000-000005840000}"/>
    <cellStyle name="Comma 4 4 3 3 4" xfId="33463" xr:uid="{00000000-0005-0000-0000-000006840000}"/>
    <cellStyle name="Comma 4 4 3 3 4 2" xfId="33464" xr:uid="{00000000-0005-0000-0000-000007840000}"/>
    <cellStyle name="Comma 4 4 3 3 4 3" xfId="33465" xr:uid="{00000000-0005-0000-0000-000008840000}"/>
    <cellStyle name="Comma 4 4 3 3 4_OATT calc" xfId="33466" xr:uid="{00000000-0005-0000-0000-000009840000}"/>
    <cellStyle name="Comma 4 4 3 3 5" xfId="33467" xr:uid="{00000000-0005-0000-0000-00000A840000}"/>
    <cellStyle name="Comma 4 4 3 3 6" xfId="33468" xr:uid="{00000000-0005-0000-0000-00000B840000}"/>
    <cellStyle name="Comma 4 4 3 3 7" xfId="33469" xr:uid="{00000000-0005-0000-0000-00000C840000}"/>
    <cellStyle name="Comma 4 4 3 3 8" xfId="33470" xr:uid="{00000000-0005-0000-0000-00000D840000}"/>
    <cellStyle name="Comma 4 4 3 3 9" xfId="33471" xr:uid="{00000000-0005-0000-0000-00000E840000}"/>
    <cellStyle name="Comma 4 4 3 3_OATT calc" xfId="33472" xr:uid="{00000000-0005-0000-0000-00000F840000}"/>
    <cellStyle name="Comma 4 4 3 4" xfId="33473" xr:uid="{00000000-0005-0000-0000-000010840000}"/>
    <cellStyle name="Comma 4 4 3 4 2" xfId="33474" xr:uid="{00000000-0005-0000-0000-000011840000}"/>
    <cellStyle name="Comma 4 4 3 4 2 2" xfId="33475" xr:uid="{00000000-0005-0000-0000-000012840000}"/>
    <cellStyle name="Comma 4 4 3 4 2 3" xfId="33476" xr:uid="{00000000-0005-0000-0000-000013840000}"/>
    <cellStyle name="Comma 4 4 3 4 2_OATT calc" xfId="33477" xr:uid="{00000000-0005-0000-0000-000014840000}"/>
    <cellStyle name="Comma 4 4 3 4 3" xfId="33478" xr:uid="{00000000-0005-0000-0000-000015840000}"/>
    <cellStyle name="Comma 4 4 3 4 4" xfId="33479" xr:uid="{00000000-0005-0000-0000-000016840000}"/>
    <cellStyle name="Comma 4 4 3 4 5" xfId="33480" xr:uid="{00000000-0005-0000-0000-000017840000}"/>
    <cellStyle name="Comma 4 4 3 4_OATT calc" xfId="33481" xr:uid="{00000000-0005-0000-0000-000018840000}"/>
    <cellStyle name="Comma 4 4 3 5" xfId="33482" xr:uid="{00000000-0005-0000-0000-000019840000}"/>
    <cellStyle name="Comma 4 4 3 5 2" xfId="33483" xr:uid="{00000000-0005-0000-0000-00001A840000}"/>
    <cellStyle name="Comma 4 4 3 5 2 2" xfId="33484" xr:uid="{00000000-0005-0000-0000-00001B840000}"/>
    <cellStyle name="Comma 4 4 3 5 2 3" xfId="33485" xr:uid="{00000000-0005-0000-0000-00001C840000}"/>
    <cellStyle name="Comma 4 4 3 5 2_OATT calc" xfId="33486" xr:uid="{00000000-0005-0000-0000-00001D840000}"/>
    <cellStyle name="Comma 4 4 3 5 3" xfId="33487" xr:uid="{00000000-0005-0000-0000-00001E840000}"/>
    <cellStyle name="Comma 4 4 3 5 4" xfId="33488" xr:uid="{00000000-0005-0000-0000-00001F840000}"/>
    <cellStyle name="Comma 4 4 3 5_OATT calc" xfId="33489" xr:uid="{00000000-0005-0000-0000-000020840000}"/>
    <cellStyle name="Comma 4 4 3 6" xfId="33490" xr:uid="{00000000-0005-0000-0000-000021840000}"/>
    <cellStyle name="Comma 4 4 3 6 2" xfId="33491" xr:uid="{00000000-0005-0000-0000-000022840000}"/>
    <cellStyle name="Comma 4 4 3 6 3" xfId="33492" xr:uid="{00000000-0005-0000-0000-000023840000}"/>
    <cellStyle name="Comma 4 4 3 6_OATT calc" xfId="33493" xr:uid="{00000000-0005-0000-0000-000024840000}"/>
    <cellStyle name="Comma 4 4 3 7" xfId="33494" xr:uid="{00000000-0005-0000-0000-000025840000}"/>
    <cellStyle name="Comma 4 4 3 8" xfId="33495" xr:uid="{00000000-0005-0000-0000-000026840000}"/>
    <cellStyle name="Comma 4 4 3 9" xfId="33496" xr:uid="{00000000-0005-0000-0000-000027840000}"/>
    <cellStyle name="Comma 4 4 3_OATT calc" xfId="33497" xr:uid="{00000000-0005-0000-0000-000028840000}"/>
    <cellStyle name="Comma 4 4 4" xfId="33498" xr:uid="{00000000-0005-0000-0000-000029840000}"/>
    <cellStyle name="Comma 4 4 4 10" xfId="33499" xr:uid="{00000000-0005-0000-0000-00002A840000}"/>
    <cellStyle name="Comma 4 4 4 11" xfId="33500" xr:uid="{00000000-0005-0000-0000-00002B840000}"/>
    <cellStyle name="Comma 4 4 4 12" xfId="33501" xr:uid="{00000000-0005-0000-0000-00002C840000}"/>
    <cellStyle name="Comma 4 4 4 2" xfId="33502" xr:uid="{00000000-0005-0000-0000-00002D840000}"/>
    <cellStyle name="Comma 4 4 4 2 10" xfId="33503" xr:uid="{00000000-0005-0000-0000-00002E840000}"/>
    <cellStyle name="Comma 4 4 4 2 11" xfId="33504" xr:uid="{00000000-0005-0000-0000-00002F840000}"/>
    <cellStyle name="Comma 4 4 4 2 2" xfId="33505" xr:uid="{00000000-0005-0000-0000-000030840000}"/>
    <cellStyle name="Comma 4 4 4 2 2 10" xfId="33506" xr:uid="{00000000-0005-0000-0000-000031840000}"/>
    <cellStyle name="Comma 4 4 4 2 2 11" xfId="33507" xr:uid="{00000000-0005-0000-0000-000032840000}"/>
    <cellStyle name="Comma 4 4 4 2 2 2" xfId="33508" xr:uid="{00000000-0005-0000-0000-000033840000}"/>
    <cellStyle name="Comma 4 4 4 2 2 2 2" xfId="33509" xr:uid="{00000000-0005-0000-0000-000034840000}"/>
    <cellStyle name="Comma 4 4 4 2 2 2 2 2" xfId="33510" xr:uid="{00000000-0005-0000-0000-000035840000}"/>
    <cellStyle name="Comma 4 4 4 2 2 2 2 3" xfId="33511" xr:uid="{00000000-0005-0000-0000-000036840000}"/>
    <cellStyle name="Comma 4 4 4 2 2 2 2_OATT calc" xfId="33512" xr:uid="{00000000-0005-0000-0000-000037840000}"/>
    <cellStyle name="Comma 4 4 4 2 2 2 3" xfId="33513" xr:uid="{00000000-0005-0000-0000-000038840000}"/>
    <cellStyle name="Comma 4 4 4 2 2 2 4" xfId="33514" xr:uid="{00000000-0005-0000-0000-000039840000}"/>
    <cellStyle name="Comma 4 4 4 2 2 2 5" xfId="33515" xr:uid="{00000000-0005-0000-0000-00003A840000}"/>
    <cellStyle name="Comma 4 4 4 2 2 2_OATT calc" xfId="33516" xr:uid="{00000000-0005-0000-0000-00003B840000}"/>
    <cellStyle name="Comma 4 4 4 2 2 3" xfId="33517" xr:uid="{00000000-0005-0000-0000-00003C840000}"/>
    <cellStyle name="Comma 4 4 4 2 2 3 2" xfId="33518" xr:uid="{00000000-0005-0000-0000-00003D840000}"/>
    <cellStyle name="Comma 4 4 4 2 2 3 2 2" xfId="33519" xr:uid="{00000000-0005-0000-0000-00003E840000}"/>
    <cellStyle name="Comma 4 4 4 2 2 3 2 3" xfId="33520" xr:uid="{00000000-0005-0000-0000-00003F840000}"/>
    <cellStyle name="Comma 4 4 4 2 2 3 2_OATT calc" xfId="33521" xr:uid="{00000000-0005-0000-0000-000040840000}"/>
    <cellStyle name="Comma 4 4 4 2 2 3 3" xfId="33522" xr:uid="{00000000-0005-0000-0000-000041840000}"/>
    <cellStyle name="Comma 4 4 4 2 2 3 4" xfId="33523" xr:uid="{00000000-0005-0000-0000-000042840000}"/>
    <cellStyle name="Comma 4 4 4 2 2 3_OATT calc" xfId="33524" xr:uid="{00000000-0005-0000-0000-000043840000}"/>
    <cellStyle name="Comma 4 4 4 2 2 4" xfId="33525" xr:uid="{00000000-0005-0000-0000-000044840000}"/>
    <cellStyle name="Comma 4 4 4 2 2 4 2" xfId="33526" xr:uid="{00000000-0005-0000-0000-000045840000}"/>
    <cellStyle name="Comma 4 4 4 2 2 4 3" xfId="33527" xr:uid="{00000000-0005-0000-0000-000046840000}"/>
    <cellStyle name="Comma 4 4 4 2 2 4_OATT calc" xfId="33528" xr:uid="{00000000-0005-0000-0000-000047840000}"/>
    <cellStyle name="Comma 4 4 4 2 2 5" xfId="33529" xr:uid="{00000000-0005-0000-0000-000048840000}"/>
    <cellStyle name="Comma 4 4 4 2 2 6" xfId="33530" xr:uid="{00000000-0005-0000-0000-000049840000}"/>
    <cellStyle name="Comma 4 4 4 2 2 7" xfId="33531" xr:uid="{00000000-0005-0000-0000-00004A840000}"/>
    <cellStyle name="Comma 4 4 4 2 2 8" xfId="33532" xr:uid="{00000000-0005-0000-0000-00004B840000}"/>
    <cellStyle name="Comma 4 4 4 2 2 9" xfId="33533" xr:uid="{00000000-0005-0000-0000-00004C840000}"/>
    <cellStyle name="Comma 4 4 4 2 2_OATT calc" xfId="33534" xr:uid="{00000000-0005-0000-0000-00004D840000}"/>
    <cellStyle name="Comma 4 4 4 2 3" xfId="33535" xr:uid="{00000000-0005-0000-0000-00004E840000}"/>
    <cellStyle name="Comma 4 4 4 2 3 2" xfId="33536" xr:uid="{00000000-0005-0000-0000-00004F840000}"/>
    <cellStyle name="Comma 4 4 4 2 3 2 2" xfId="33537" xr:uid="{00000000-0005-0000-0000-000050840000}"/>
    <cellStyle name="Comma 4 4 4 2 3 2 3" xfId="33538" xr:uid="{00000000-0005-0000-0000-000051840000}"/>
    <cellStyle name="Comma 4 4 4 2 3 2_OATT calc" xfId="33539" xr:uid="{00000000-0005-0000-0000-000052840000}"/>
    <cellStyle name="Comma 4 4 4 2 3 3" xfId="33540" xr:uid="{00000000-0005-0000-0000-000053840000}"/>
    <cellStyle name="Comma 4 4 4 2 3 4" xfId="33541" xr:uid="{00000000-0005-0000-0000-000054840000}"/>
    <cellStyle name="Comma 4 4 4 2 3 5" xfId="33542" xr:uid="{00000000-0005-0000-0000-000055840000}"/>
    <cellStyle name="Comma 4 4 4 2 3_OATT calc" xfId="33543" xr:uid="{00000000-0005-0000-0000-000056840000}"/>
    <cellStyle name="Comma 4 4 4 2 4" xfId="33544" xr:uid="{00000000-0005-0000-0000-000057840000}"/>
    <cellStyle name="Comma 4 4 4 2 4 2" xfId="33545" xr:uid="{00000000-0005-0000-0000-000058840000}"/>
    <cellStyle name="Comma 4 4 4 2 4 2 2" xfId="33546" xr:uid="{00000000-0005-0000-0000-000059840000}"/>
    <cellStyle name="Comma 4 4 4 2 4 2 3" xfId="33547" xr:uid="{00000000-0005-0000-0000-00005A840000}"/>
    <cellStyle name="Comma 4 4 4 2 4 2_OATT calc" xfId="33548" xr:uid="{00000000-0005-0000-0000-00005B840000}"/>
    <cellStyle name="Comma 4 4 4 2 4 3" xfId="33549" xr:uid="{00000000-0005-0000-0000-00005C840000}"/>
    <cellStyle name="Comma 4 4 4 2 4 4" xfId="33550" xr:uid="{00000000-0005-0000-0000-00005D840000}"/>
    <cellStyle name="Comma 4 4 4 2 4_OATT calc" xfId="33551" xr:uid="{00000000-0005-0000-0000-00005E840000}"/>
    <cellStyle name="Comma 4 4 4 2 5" xfId="33552" xr:uid="{00000000-0005-0000-0000-00005F840000}"/>
    <cellStyle name="Comma 4 4 4 2 5 2" xfId="33553" xr:uid="{00000000-0005-0000-0000-000060840000}"/>
    <cellStyle name="Comma 4 4 4 2 5 3" xfId="33554" xr:uid="{00000000-0005-0000-0000-000061840000}"/>
    <cellStyle name="Comma 4 4 4 2 5_OATT calc" xfId="33555" xr:uid="{00000000-0005-0000-0000-000062840000}"/>
    <cellStyle name="Comma 4 4 4 2 6" xfId="33556" xr:uid="{00000000-0005-0000-0000-000063840000}"/>
    <cellStyle name="Comma 4 4 4 2 7" xfId="33557" xr:uid="{00000000-0005-0000-0000-000064840000}"/>
    <cellStyle name="Comma 4 4 4 2 8" xfId="33558" xr:uid="{00000000-0005-0000-0000-000065840000}"/>
    <cellStyle name="Comma 4 4 4 2 9" xfId="33559" xr:uid="{00000000-0005-0000-0000-000066840000}"/>
    <cellStyle name="Comma 4 4 4 2_OATT calc" xfId="33560" xr:uid="{00000000-0005-0000-0000-000067840000}"/>
    <cellStyle name="Comma 4 4 4 3" xfId="33561" xr:uid="{00000000-0005-0000-0000-000068840000}"/>
    <cellStyle name="Comma 4 4 4 3 10" xfId="33562" xr:uid="{00000000-0005-0000-0000-000069840000}"/>
    <cellStyle name="Comma 4 4 4 3 11" xfId="33563" xr:uid="{00000000-0005-0000-0000-00006A840000}"/>
    <cellStyle name="Comma 4 4 4 3 2" xfId="33564" xr:uid="{00000000-0005-0000-0000-00006B840000}"/>
    <cellStyle name="Comma 4 4 4 3 2 2" xfId="33565" xr:uid="{00000000-0005-0000-0000-00006C840000}"/>
    <cellStyle name="Comma 4 4 4 3 2 2 2" xfId="33566" xr:uid="{00000000-0005-0000-0000-00006D840000}"/>
    <cellStyle name="Comma 4 4 4 3 2 2 3" xfId="33567" xr:uid="{00000000-0005-0000-0000-00006E840000}"/>
    <cellStyle name="Comma 4 4 4 3 2 2_OATT calc" xfId="33568" xr:uid="{00000000-0005-0000-0000-00006F840000}"/>
    <cellStyle name="Comma 4 4 4 3 2 3" xfId="33569" xr:uid="{00000000-0005-0000-0000-000070840000}"/>
    <cellStyle name="Comma 4 4 4 3 2 4" xfId="33570" xr:uid="{00000000-0005-0000-0000-000071840000}"/>
    <cellStyle name="Comma 4 4 4 3 2 5" xfId="33571" xr:uid="{00000000-0005-0000-0000-000072840000}"/>
    <cellStyle name="Comma 4 4 4 3 2_OATT calc" xfId="33572" xr:uid="{00000000-0005-0000-0000-000073840000}"/>
    <cellStyle name="Comma 4 4 4 3 3" xfId="33573" xr:uid="{00000000-0005-0000-0000-000074840000}"/>
    <cellStyle name="Comma 4 4 4 3 3 2" xfId="33574" xr:uid="{00000000-0005-0000-0000-000075840000}"/>
    <cellStyle name="Comma 4 4 4 3 3 2 2" xfId="33575" xr:uid="{00000000-0005-0000-0000-000076840000}"/>
    <cellStyle name="Comma 4 4 4 3 3 2 3" xfId="33576" xr:uid="{00000000-0005-0000-0000-000077840000}"/>
    <cellStyle name="Comma 4 4 4 3 3 2_OATT calc" xfId="33577" xr:uid="{00000000-0005-0000-0000-000078840000}"/>
    <cellStyle name="Comma 4 4 4 3 3 3" xfId="33578" xr:uid="{00000000-0005-0000-0000-000079840000}"/>
    <cellStyle name="Comma 4 4 4 3 3 4" xfId="33579" xr:uid="{00000000-0005-0000-0000-00007A840000}"/>
    <cellStyle name="Comma 4 4 4 3 3_OATT calc" xfId="33580" xr:uid="{00000000-0005-0000-0000-00007B840000}"/>
    <cellStyle name="Comma 4 4 4 3 4" xfId="33581" xr:uid="{00000000-0005-0000-0000-00007C840000}"/>
    <cellStyle name="Comma 4 4 4 3 4 2" xfId="33582" xr:uid="{00000000-0005-0000-0000-00007D840000}"/>
    <cellStyle name="Comma 4 4 4 3 4 3" xfId="33583" xr:uid="{00000000-0005-0000-0000-00007E840000}"/>
    <cellStyle name="Comma 4 4 4 3 4_OATT calc" xfId="33584" xr:uid="{00000000-0005-0000-0000-00007F840000}"/>
    <cellStyle name="Comma 4 4 4 3 5" xfId="33585" xr:uid="{00000000-0005-0000-0000-000080840000}"/>
    <cellStyle name="Comma 4 4 4 3 6" xfId="33586" xr:uid="{00000000-0005-0000-0000-000081840000}"/>
    <cellStyle name="Comma 4 4 4 3 7" xfId="33587" xr:uid="{00000000-0005-0000-0000-000082840000}"/>
    <cellStyle name="Comma 4 4 4 3 8" xfId="33588" xr:uid="{00000000-0005-0000-0000-000083840000}"/>
    <cellStyle name="Comma 4 4 4 3 9" xfId="33589" xr:uid="{00000000-0005-0000-0000-000084840000}"/>
    <cellStyle name="Comma 4 4 4 3_OATT calc" xfId="33590" xr:uid="{00000000-0005-0000-0000-000085840000}"/>
    <cellStyle name="Comma 4 4 4 4" xfId="33591" xr:uid="{00000000-0005-0000-0000-000086840000}"/>
    <cellStyle name="Comma 4 4 4 4 2" xfId="33592" xr:uid="{00000000-0005-0000-0000-000087840000}"/>
    <cellStyle name="Comma 4 4 4 4 2 2" xfId="33593" xr:uid="{00000000-0005-0000-0000-000088840000}"/>
    <cellStyle name="Comma 4 4 4 4 2 3" xfId="33594" xr:uid="{00000000-0005-0000-0000-000089840000}"/>
    <cellStyle name="Comma 4 4 4 4 2_OATT calc" xfId="33595" xr:uid="{00000000-0005-0000-0000-00008A840000}"/>
    <cellStyle name="Comma 4 4 4 4 3" xfId="33596" xr:uid="{00000000-0005-0000-0000-00008B840000}"/>
    <cellStyle name="Comma 4 4 4 4 4" xfId="33597" xr:uid="{00000000-0005-0000-0000-00008C840000}"/>
    <cellStyle name="Comma 4 4 4 4 5" xfId="33598" xr:uid="{00000000-0005-0000-0000-00008D840000}"/>
    <cellStyle name="Comma 4 4 4 4_OATT calc" xfId="33599" xr:uid="{00000000-0005-0000-0000-00008E840000}"/>
    <cellStyle name="Comma 4 4 4 5" xfId="33600" xr:uid="{00000000-0005-0000-0000-00008F840000}"/>
    <cellStyle name="Comma 4 4 4 5 2" xfId="33601" xr:uid="{00000000-0005-0000-0000-000090840000}"/>
    <cellStyle name="Comma 4 4 4 5 2 2" xfId="33602" xr:uid="{00000000-0005-0000-0000-000091840000}"/>
    <cellStyle name="Comma 4 4 4 5 2 3" xfId="33603" xr:uid="{00000000-0005-0000-0000-000092840000}"/>
    <cellStyle name="Comma 4 4 4 5 2_OATT calc" xfId="33604" xr:uid="{00000000-0005-0000-0000-000093840000}"/>
    <cellStyle name="Comma 4 4 4 5 3" xfId="33605" xr:uid="{00000000-0005-0000-0000-000094840000}"/>
    <cellStyle name="Comma 4 4 4 5 4" xfId="33606" xr:uid="{00000000-0005-0000-0000-000095840000}"/>
    <cellStyle name="Comma 4 4 4 5_OATT calc" xfId="33607" xr:uid="{00000000-0005-0000-0000-000096840000}"/>
    <cellStyle name="Comma 4 4 4 6" xfId="33608" xr:uid="{00000000-0005-0000-0000-000097840000}"/>
    <cellStyle name="Comma 4 4 4 6 2" xfId="33609" xr:uid="{00000000-0005-0000-0000-000098840000}"/>
    <cellStyle name="Comma 4 4 4 6 3" xfId="33610" xr:uid="{00000000-0005-0000-0000-000099840000}"/>
    <cellStyle name="Comma 4 4 4 6_OATT calc" xfId="33611" xr:uid="{00000000-0005-0000-0000-00009A840000}"/>
    <cellStyle name="Comma 4 4 4 7" xfId="33612" xr:uid="{00000000-0005-0000-0000-00009B840000}"/>
    <cellStyle name="Comma 4 4 4 8" xfId="33613" xr:uid="{00000000-0005-0000-0000-00009C840000}"/>
    <cellStyle name="Comma 4 4 4 9" xfId="33614" xr:uid="{00000000-0005-0000-0000-00009D840000}"/>
    <cellStyle name="Comma 4 4 4_OATT calc" xfId="33615" xr:uid="{00000000-0005-0000-0000-00009E840000}"/>
    <cellStyle name="Comma 4 4 5" xfId="33616" xr:uid="{00000000-0005-0000-0000-00009F840000}"/>
    <cellStyle name="Comma 4 4 5 10" xfId="33617" xr:uid="{00000000-0005-0000-0000-0000A0840000}"/>
    <cellStyle name="Comma 4 4 5 11" xfId="33618" xr:uid="{00000000-0005-0000-0000-0000A1840000}"/>
    <cellStyle name="Comma 4 4 5 2" xfId="33619" xr:uid="{00000000-0005-0000-0000-0000A2840000}"/>
    <cellStyle name="Comma 4 4 5 2 10" xfId="33620" xr:uid="{00000000-0005-0000-0000-0000A3840000}"/>
    <cellStyle name="Comma 4 4 5 2 11" xfId="33621" xr:uid="{00000000-0005-0000-0000-0000A4840000}"/>
    <cellStyle name="Comma 4 4 5 2 2" xfId="33622" xr:uid="{00000000-0005-0000-0000-0000A5840000}"/>
    <cellStyle name="Comma 4 4 5 2 2 2" xfId="33623" xr:uid="{00000000-0005-0000-0000-0000A6840000}"/>
    <cellStyle name="Comma 4 4 5 2 2 2 2" xfId="33624" xr:uid="{00000000-0005-0000-0000-0000A7840000}"/>
    <cellStyle name="Comma 4 4 5 2 2 2 3" xfId="33625" xr:uid="{00000000-0005-0000-0000-0000A8840000}"/>
    <cellStyle name="Comma 4 4 5 2 2 2_OATT calc" xfId="33626" xr:uid="{00000000-0005-0000-0000-0000A9840000}"/>
    <cellStyle name="Comma 4 4 5 2 2 3" xfId="33627" xr:uid="{00000000-0005-0000-0000-0000AA840000}"/>
    <cellStyle name="Comma 4 4 5 2 2 4" xfId="33628" xr:uid="{00000000-0005-0000-0000-0000AB840000}"/>
    <cellStyle name="Comma 4 4 5 2 2 5" xfId="33629" xr:uid="{00000000-0005-0000-0000-0000AC840000}"/>
    <cellStyle name="Comma 4 4 5 2 2_OATT calc" xfId="33630" xr:uid="{00000000-0005-0000-0000-0000AD840000}"/>
    <cellStyle name="Comma 4 4 5 2 3" xfId="33631" xr:uid="{00000000-0005-0000-0000-0000AE840000}"/>
    <cellStyle name="Comma 4 4 5 2 3 2" xfId="33632" xr:uid="{00000000-0005-0000-0000-0000AF840000}"/>
    <cellStyle name="Comma 4 4 5 2 3 2 2" xfId="33633" xr:uid="{00000000-0005-0000-0000-0000B0840000}"/>
    <cellStyle name="Comma 4 4 5 2 3 2 3" xfId="33634" xr:uid="{00000000-0005-0000-0000-0000B1840000}"/>
    <cellStyle name="Comma 4 4 5 2 3 2_OATT calc" xfId="33635" xr:uid="{00000000-0005-0000-0000-0000B2840000}"/>
    <cellStyle name="Comma 4 4 5 2 3 3" xfId="33636" xr:uid="{00000000-0005-0000-0000-0000B3840000}"/>
    <cellStyle name="Comma 4 4 5 2 3 4" xfId="33637" xr:uid="{00000000-0005-0000-0000-0000B4840000}"/>
    <cellStyle name="Comma 4 4 5 2 3_OATT calc" xfId="33638" xr:uid="{00000000-0005-0000-0000-0000B5840000}"/>
    <cellStyle name="Comma 4 4 5 2 4" xfId="33639" xr:uid="{00000000-0005-0000-0000-0000B6840000}"/>
    <cellStyle name="Comma 4 4 5 2 4 2" xfId="33640" xr:uid="{00000000-0005-0000-0000-0000B7840000}"/>
    <cellStyle name="Comma 4 4 5 2 4 3" xfId="33641" xr:uid="{00000000-0005-0000-0000-0000B8840000}"/>
    <cellStyle name="Comma 4 4 5 2 4_OATT calc" xfId="33642" xr:uid="{00000000-0005-0000-0000-0000B9840000}"/>
    <cellStyle name="Comma 4 4 5 2 5" xfId="33643" xr:uid="{00000000-0005-0000-0000-0000BA840000}"/>
    <cellStyle name="Comma 4 4 5 2 6" xfId="33644" xr:uid="{00000000-0005-0000-0000-0000BB840000}"/>
    <cellStyle name="Comma 4 4 5 2 7" xfId="33645" xr:uid="{00000000-0005-0000-0000-0000BC840000}"/>
    <cellStyle name="Comma 4 4 5 2 8" xfId="33646" xr:uid="{00000000-0005-0000-0000-0000BD840000}"/>
    <cellStyle name="Comma 4 4 5 2 9" xfId="33647" xr:uid="{00000000-0005-0000-0000-0000BE840000}"/>
    <cellStyle name="Comma 4 4 5 2_OATT calc" xfId="33648" xr:uid="{00000000-0005-0000-0000-0000BF840000}"/>
    <cellStyle name="Comma 4 4 5 3" xfId="33649" xr:uid="{00000000-0005-0000-0000-0000C0840000}"/>
    <cellStyle name="Comma 4 4 5 3 2" xfId="33650" xr:uid="{00000000-0005-0000-0000-0000C1840000}"/>
    <cellStyle name="Comma 4 4 5 3 2 2" xfId="33651" xr:uid="{00000000-0005-0000-0000-0000C2840000}"/>
    <cellStyle name="Comma 4 4 5 3 2 3" xfId="33652" xr:uid="{00000000-0005-0000-0000-0000C3840000}"/>
    <cellStyle name="Comma 4 4 5 3 2_OATT calc" xfId="33653" xr:uid="{00000000-0005-0000-0000-0000C4840000}"/>
    <cellStyle name="Comma 4 4 5 3 3" xfId="33654" xr:uid="{00000000-0005-0000-0000-0000C5840000}"/>
    <cellStyle name="Comma 4 4 5 3 4" xfId="33655" xr:uid="{00000000-0005-0000-0000-0000C6840000}"/>
    <cellStyle name="Comma 4 4 5 3 5" xfId="33656" xr:uid="{00000000-0005-0000-0000-0000C7840000}"/>
    <cellStyle name="Comma 4 4 5 3_OATT calc" xfId="33657" xr:uid="{00000000-0005-0000-0000-0000C8840000}"/>
    <cellStyle name="Comma 4 4 5 4" xfId="33658" xr:uid="{00000000-0005-0000-0000-0000C9840000}"/>
    <cellStyle name="Comma 4 4 5 4 2" xfId="33659" xr:uid="{00000000-0005-0000-0000-0000CA840000}"/>
    <cellStyle name="Comma 4 4 5 4 2 2" xfId="33660" xr:uid="{00000000-0005-0000-0000-0000CB840000}"/>
    <cellStyle name="Comma 4 4 5 4 2 3" xfId="33661" xr:uid="{00000000-0005-0000-0000-0000CC840000}"/>
    <cellStyle name="Comma 4 4 5 4 2_OATT calc" xfId="33662" xr:uid="{00000000-0005-0000-0000-0000CD840000}"/>
    <cellStyle name="Comma 4 4 5 4 3" xfId="33663" xr:uid="{00000000-0005-0000-0000-0000CE840000}"/>
    <cellStyle name="Comma 4 4 5 4 4" xfId="33664" xr:uid="{00000000-0005-0000-0000-0000CF840000}"/>
    <cellStyle name="Comma 4 4 5 4_OATT calc" xfId="33665" xr:uid="{00000000-0005-0000-0000-0000D0840000}"/>
    <cellStyle name="Comma 4 4 5 5" xfId="33666" xr:uid="{00000000-0005-0000-0000-0000D1840000}"/>
    <cellStyle name="Comma 4 4 5 5 2" xfId="33667" xr:uid="{00000000-0005-0000-0000-0000D2840000}"/>
    <cellStyle name="Comma 4 4 5 5 3" xfId="33668" xr:uid="{00000000-0005-0000-0000-0000D3840000}"/>
    <cellStyle name="Comma 4 4 5 5_OATT calc" xfId="33669" xr:uid="{00000000-0005-0000-0000-0000D4840000}"/>
    <cellStyle name="Comma 4 4 5 6" xfId="33670" xr:uid="{00000000-0005-0000-0000-0000D5840000}"/>
    <cellStyle name="Comma 4 4 5 7" xfId="33671" xr:uid="{00000000-0005-0000-0000-0000D6840000}"/>
    <cellStyle name="Comma 4 4 5 8" xfId="33672" xr:uid="{00000000-0005-0000-0000-0000D7840000}"/>
    <cellStyle name="Comma 4 4 5 9" xfId="33673" xr:uid="{00000000-0005-0000-0000-0000D8840000}"/>
    <cellStyle name="Comma 4 4 5_OATT calc" xfId="33674" xr:uid="{00000000-0005-0000-0000-0000D9840000}"/>
    <cellStyle name="Comma 4 4 6" xfId="33675" xr:uid="{00000000-0005-0000-0000-0000DA840000}"/>
    <cellStyle name="Comma 4 4 6 10" xfId="33676" xr:uid="{00000000-0005-0000-0000-0000DB840000}"/>
    <cellStyle name="Comma 4 4 6 11" xfId="33677" xr:uid="{00000000-0005-0000-0000-0000DC840000}"/>
    <cellStyle name="Comma 4 4 6 2" xfId="33678" xr:uid="{00000000-0005-0000-0000-0000DD840000}"/>
    <cellStyle name="Comma 4 4 6 2 2" xfId="33679" xr:uid="{00000000-0005-0000-0000-0000DE840000}"/>
    <cellStyle name="Comma 4 4 6 2 2 2" xfId="33680" xr:uid="{00000000-0005-0000-0000-0000DF840000}"/>
    <cellStyle name="Comma 4 4 6 2 2 3" xfId="33681" xr:uid="{00000000-0005-0000-0000-0000E0840000}"/>
    <cellStyle name="Comma 4 4 6 2 2_OATT calc" xfId="33682" xr:uid="{00000000-0005-0000-0000-0000E1840000}"/>
    <cellStyle name="Comma 4 4 6 2 3" xfId="33683" xr:uid="{00000000-0005-0000-0000-0000E2840000}"/>
    <cellStyle name="Comma 4 4 6 2 4" xfId="33684" xr:uid="{00000000-0005-0000-0000-0000E3840000}"/>
    <cellStyle name="Comma 4 4 6 2 5" xfId="33685" xr:uid="{00000000-0005-0000-0000-0000E4840000}"/>
    <cellStyle name="Comma 4 4 6 2_OATT calc" xfId="33686" xr:uid="{00000000-0005-0000-0000-0000E5840000}"/>
    <cellStyle name="Comma 4 4 6 3" xfId="33687" xr:uid="{00000000-0005-0000-0000-0000E6840000}"/>
    <cellStyle name="Comma 4 4 6 3 2" xfId="33688" xr:uid="{00000000-0005-0000-0000-0000E7840000}"/>
    <cellStyle name="Comma 4 4 6 3 2 2" xfId="33689" xr:uid="{00000000-0005-0000-0000-0000E8840000}"/>
    <cellStyle name="Comma 4 4 6 3 2 3" xfId="33690" xr:uid="{00000000-0005-0000-0000-0000E9840000}"/>
    <cellStyle name="Comma 4 4 6 3 2_OATT calc" xfId="33691" xr:uid="{00000000-0005-0000-0000-0000EA840000}"/>
    <cellStyle name="Comma 4 4 6 3 3" xfId="33692" xr:uid="{00000000-0005-0000-0000-0000EB840000}"/>
    <cellStyle name="Comma 4 4 6 3 4" xfId="33693" xr:uid="{00000000-0005-0000-0000-0000EC840000}"/>
    <cellStyle name="Comma 4 4 6 3_OATT calc" xfId="33694" xr:uid="{00000000-0005-0000-0000-0000ED840000}"/>
    <cellStyle name="Comma 4 4 6 4" xfId="33695" xr:uid="{00000000-0005-0000-0000-0000EE840000}"/>
    <cellStyle name="Comma 4 4 6 4 2" xfId="33696" xr:uid="{00000000-0005-0000-0000-0000EF840000}"/>
    <cellStyle name="Comma 4 4 6 4 3" xfId="33697" xr:uid="{00000000-0005-0000-0000-0000F0840000}"/>
    <cellStyle name="Comma 4 4 6 4_OATT calc" xfId="33698" xr:uid="{00000000-0005-0000-0000-0000F1840000}"/>
    <cellStyle name="Comma 4 4 6 5" xfId="33699" xr:uid="{00000000-0005-0000-0000-0000F2840000}"/>
    <cellStyle name="Comma 4 4 6 6" xfId="33700" xr:uid="{00000000-0005-0000-0000-0000F3840000}"/>
    <cellStyle name="Comma 4 4 6 7" xfId="33701" xr:uid="{00000000-0005-0000-0000-0000F4840000}"/>
    <cellStyle name="Comma 4 4 6 8" xfId="33702" xr:uid="{00000000-0005-0000-0000-0000F5840000}"/>
    <cellStyle name="Comma 4 4 6 9" xfId="33703" xr:uid="{00000000-0005-0000-0000-0000F6840000}"/>
    <cellStyle name="Comma 4 4 6_OATT calc" xfId="33704" xr:uid="{00000000-0005-0000-0000-0000F7840000}"/>
    <cellStyle name="Comma 4 4 7" xfId="33705" xr:uid="{00000000-0005-0000-0000-0000F8840000}"/>
    <cellStyle name="Comma 4 4 7 2" xfId="33706" xr:uid="{00000000-0005-0000-0000-0000F9840000}"/>
    <cellStyle name="Comma 4 4 7 2 2" xfId="33707" xr:uid="{00000000-0005-0000-0000-0000FA840000}"/>
    <cellStyle name="Comma 4 4 7 2 3" xfId="33708" xr:uid="{00000000-0005-0000-0000-0000FB840000}"/>
    <cellStyle name="Comma 4 4 7 2_OATT calc" xfId="33709" xr:uid="{00000000-0005-0000-0000-0000FC840000}"/>
    <cellStyle name="Comma 4 4 7 3" xfId="33710" xr:uid="{00000000-0005-0000-0000-0000FD840000}"/>
    <cellStyle name="Comma 4 4 7 4" xfId="33711" xr:uid="{00000000-0005-0000-0000-0000FE840000}"/>
    <cellStyle name="Comma 4 4 7 5" xfId="33712" xr:uid="{00000000-0005-0000-0000-0000FF840000}"/>
    <cellStyle name="Comma 4 4 7_OATT calc" xfId="33713" xr:uid="{00000000-0005-0000-0000-000000850000}"/>
    <cellStyle name="Comma 4 4 8" xfId="33714" xr:uid="{00000000-0005-0000-0000-000001850000}"/>
    <cellStyle name="Comma 4 4 8 2" xfId="33715" xr:uid="{00000000-0005-0000-0000-000002850000}"/>
    <cellStyle name="Comma 4 4 8 2 2" xfId="33716" xr:uid="{00000000-0005-0000-0000-000003850000}"/>
    <cellStyle name="Comma 4 4 8 2 3" xfId="33717" xr:uid="{00000000-0005-0000-0000-000004850000}"/>
    <cellStyle name="Comma 4 4 8 2_OATT calc" xfId="33718" xr:uid="{00000000-0005-0000-0000-000005850000}"/>
    <cellStyle name="Comma 4 4 8 3" xfId="33719" xr:uid="{00000000-0005-0000-0000-000006850000}"/>
    <cellStyle name="Comma 4 4 8 4" xfId="33720" xr:uid="{00000000-0005-0000-0000-000007850000}"/>
    <cellStyle name="Comma 4 4 8_OATT calc" xfId="33721" xr:uid="{00000000-0005-0000-0000-000008850000}"/>
    <cellStyle name="Comma 4 4 9" xfId="33722" xr:uid="{00000000-0005-0000-0000-000009850000}"/>
    <cellStyle name="Comma 4 4 9 2" xfId="33723" xr:uid="{00000000-0005-0000-0000-00000A850000}"/>
    <cellStyle name="Comma 4 4 9 2 2" xfId="33724" xr:uid="{00000000-0005-0000-0000-00000B850000}"/>
    <cellStyle name="Comma 4 4 9 2 3" xfId="33725" xr:uid="{00000000-0005-0000-0000-00000C850000}"/>
    <cellStyle name="Comma 4 4 9 2_OATT calc" xfId="33726" xr:uid="{00000000-0005-0000-0000-00000D850000}"/>
    <cellStyle name="Comma 4 4 9 3" xfId="33727" xr:uid="{00000000-0005-0000-0000-00000E850000}"/>
    <cellStyle name="Comma 4 4 9 4" xfId="33728" xr:uid="{00000000-0005-0000-0000-00000F850000}"/>
    <cellStyle name="Comma 4 4 9_OATT calc" xfId="33729" xr:uid="{00000000-0005-0000-0000-000010850000}"/>
    <cellStyle name="Comma 4 4_OATT calc" xfId="33730" xr:uid="{00000000-0005-0000-0000-000011850000}"/>
    <cellStyle name="Comma 4 5" xfId="33731" xr:uid="{00000000-0005-0000-0000-000012850000}"/>
    <cellStyle name="Comma 4 5 10" xfId="33732" xr:uid="{00000000-0005-0000-0000-000013850000}"/>
    <cellStyle name="Comma 4 5 11" xfId="33733" xr:uid="{00000000-0005-0000-0000-000014850000}"/>
    <cellStyle name="Comma 4 5 12" xfId="33734" xr:uid="{00000000-0005-0000-0000-000015850000}"/>
    <cellStyle name="Comma 4 5 13" xfId="33735" xr:uid="{00000000-0005-0000-0000-000016850000}"/>
    <cellStyle name="Comma 4 5 14" xfId="33736" xr:uid="{00000000-0005-0000-0000-000017850000}"/>
    <cellStyle name="Comma 4 5 15" xfId="33737" xr:uid="{00000000-0005-0000-0000-000018850000}"/>
    <cellStyle name="Comma 4 5 16" xfId="33738" xr:uid="{00000000-0005-0000-0000-000019850000}"/>
    <cellStyle name="Comma 4 5 17" xfId="55230" xr:uid="{00000000-0005-0000-0000-00001A850000}"/>
    <cellStyle name="Comma 4 5 2" xfId="33739" xr:uid="{00000000-0005-0000-0000-00001B850000}"/>
    <cellStyle name="Comma 4 5 2 10" xfId="33740" xr:uid="{00000000-0005-0000-0000-00001C850000}"/>
    <cellStyle name="Comma 4 5 2 11" xfId="33741" xr:uid="{00000000-0005-0000-0000-00001D850000}"/>
    <cellStyle name="Comma 4 5 2 12" xfId="33742" xr:uid="{00000000-0005-0000-0000-00001E850000}"/>
    <cellStyle name="Comma 4 5 2 13" xfId="55605" xr:uid="{00000000-0005-0000-0000-00001F850000}"/>
    <cellStyle name="Comma 4 5 2 2" xfId="33743" xr:uid="{00000000-0005-0000-0000-000020850000}"/>
    <cellStyle name="Comma 4 5 2 2 10" xfId="33744" xr:uid="{00000000-0005-0000-0000-000021850000}"/>
    <cellStyle name="Comma 4 5 2 2 11" xfId="33745" xr:uid="{00000000-0005-0000-0000-000022850000}"/>
    <cellStyle name="Comma 4 5 2 2 2" xfId="33746" xr:uid="{00000000-0005-0000-0000-000023850000}"/>
    <cellStyle name="Comma 4 5 2 2 2 10" xfId="33747" xr:uid="{00000000-0005-0000-0000-000024850000}"/>
    <cellStyle name="Comma 4 5 2 2 2 11" xfId="33748" xr:uid="{00000000-0005-0000-0000-000025850000}"/>
    <cellStyle name="Comma 4 5 2 2 2 2" xfId="33749" xr:uid="{00000000-0005-0000-0000-000026850000}"/>
    <cellStyle name="Comma 4 5 2 2 2 2 2" xfId="33750" xr:uid="{00000000-0005-0000-0000-000027850000}"/>
    <cellStyle name="Comma 4 5 2 2 2 2 2 2" xfId="33751" xr:uid="{00000000-0005-0000-0000-000028850000}"/>
    <cellStyle name="Comma 4 5 2 2 2 2 2 3" xfId="33752" xr:uid="{00000000-0005-0000-0000-000029850000}"/>
    <cellStyle name="Comma 4 5 2 2 2 2 2_OATT calc" xfId="33753" xr:uid="{00000000-0005-0000-0000-00002A850000}"/>
    <cellStyle name="Comma 4 5 2 2 2 2 3" xfId="33754" xr:uid="{00000000-0005-0000-0000-00002B850000}"/>
    <cellStyle name="Comma 4 5 2 2 2 2 4" xfId="33755" xr:uid="{00000000-0005-0000-0000-00002C850000}"/>
    <cellStyle name="Comma 4 5 2 2 2 2 5" xfId="33756" xr:uid="{00000000-0005-0000-0000-00002D850000}"/>
    <cellStyle name="Comma 4 5 2 2 2 2_OATT calc" xfId="33757" xr:uid="{00000000-0005-0000-0000-00002E850000}"/>
    <cellStyle name="Comma 4 5 2 2 2 3" xfId="33758" xr:uid="{00000000-0005-0000-0000-00002F850000}"/>
    <cellStyle name="Comma 4 5 2 2 2 3 2" xfId="33759" xr:uid="{00000000-0005-0000-0000-000030850000}"/>
    <cellStyle name="Comma 4 5 2 2 2 3 2 2" xfId="33760" xr:uid="{00000000-0005-0000-0000-000031850000}"/>
    <cellStyle name="Comma 4 5 2 2 2 3 2 3" xfId="33761" xr:uid="{00000000-0005-0000-0000-000032850000}"/>
    <cellStyle name="Comma 4 5 2 2 2 3 2_OATT calc" xfId="33762" xr:uid="{00000000-0005-0000-0000-000033850000}"/>
    <cellStyle name="Comma 4 5 2 2 2 3 3" xfId="33763" xr:uid="{00000000-0005-0000-0000-000034850000}"/>
    <cellStyle name="Comma 4 5 2 2 2 3 4" xfId="33764" xr:uid="{00000000-0005-0000-0000-000035850000}"/>
    <cellStyle name="Comma 4 5 2 2 2 3_OATT calc" xfId="33765" xr:uid="{00000000-0005-0000-0000-000036850000}"/>
    <cellStyle name="Comma 4 5 2 2 2 4" xfId="33766" xr:uid="{00000000-0005-0000-0000-000037850000}"/>
    <cellStyle name="Comma 4 5 2 2 2 4 2" xfId="33767" xr:uid="{00000000-0005-0000-0000-000038850000}"/>
    <cellStyle name="Comma 4 5 2 2 2 4 3" xfId="33768" xr:uid="{00000000-0005-0000-0000-000039850000}"/>
    <cellStyle name="Comma 4 5 2 2 2 4_OATT calc" xfId="33769" xr:uid="{00000000-0005-0000-0000-00003A850000}"/>
    <cellStyle name="Comma 4 5 2 2 2 5" xfId="33770" xr:uid="{00000000-0005-0000-0000-00003B850000}"/>
    <cellStyle name="Comma 4 5 2 2 2 6" xfId="33771" xr:uid="{00000000-0005-0000-0000-00003C850000}"/>
    <cellStyle name="Comma 4 5 2 2 2 7" xfId="33772" xr:uid="{00000000-0005-0000-0000-00003D850000}"/>
    <cellStyle name="Comma 4 5 2 2 2 8" xfId="33773" xr:uid="{00000000-0005-0000-0000-00003E850000}"/>
    <cellStyle name="Comma 4 5 2 2 2 9" xfId="33774" xr:uid="{00000000-0005-0000-0000-00003F850000}"/>
    <cellStyle name="Comma 4 5 2 2 2_OATT calc" xfId="33775" xr:uid="{00000000-0005-0000-0000-000040850000}"/>
    <cellStyle name="Comma 4 5 2 2 3" xfId="33776" xr:uid="{00000000-0005-0000-0000-000041850000}"/>
    <cellStyle name="Comma 4 5 2 2 3 2" xfId="33777" xr:uid="{00000000-0005-0000-0000-000042850000}"/>
    <cellStyle name="Comma 4 5 2 2 3 2 2" xfId="33778" xr:uid="{00000000-0005-0000-0000-000043850000}"/>
    <cellStyle name="Comma 4 5 2 2 3 2 3" xfId="33779" xr:uid="{00000000-0005-0000-0000-000044850000}"/>
    <cellStyle name="Comma 4 5 2 2 3 2_OATT calc" xfId="33780" xr:uid="{00000000-0005-0000-0000-000045850000}"/>
    <cellStyle name="Comma 4 5 2 2 3 3" xfId="33781" xr:uid="{00000000-0005-0000-0000-000046850000}"/>
    <cellStyle name="Comma 4 5 2 2 3 4" xfId="33782" xr:uid="{00000000-0005-0000-0000-000047850000}"/>
    <cellStyle name="Comma 4 5 2 2 3 5" xfId="33783" xr:uid="{00000000-0005-0000-0000-000048850000}"/>
    <cellStyle name="Comma 4 5 2 2 3_OATT calc" xfId="33784" xr:uid="{00000000-0005-0000-0000-000049850000}"/>
    <cellStyle name="Comma 4 5 2 2 4" xfId="33785" xr:uid="{00000000-0005-0000-0000-00004A850000}"/>
    <cellStyle name="Comma 4 5 2 2 4 2" xfId="33786" xr:uid="{00000000-0005-0000-0000-00004B850000}"/>
    <cellStyle name="Comma 4 5 2 2 4 2 2" xfId="33787" xr:uid="{00000000-0005-0000-0000-00004C850000}"/>
    <cellStyle name="Comma 4 5 2 2 4 2 3" xfId="33788" xr:uid="{00000000-0005-0000-0000-00004D850000}"/>
    <cellStyle name="Comma 4 5 2 2 4 2_OATT calc" xfId="33789" xr:uid="{00000000-0005-0000-0000-00004E850000}"/>
    <cellStyle name="Comma 4 5 2 2 4 3" xfId="33790" xr:uid="{00000000-0005-0000-0000-00004F850000}"/>
    <cellStyle name="Comma 4 5 2 2 4 4" xfId="33791" xr:uid="{00000000-0005-0000-0000-000050850000}"/>
    <cellStyle name="Comma 4 5 2 2 4_OATT calc" xfId="33792" xr:uid="{00000000-0005-0000-0000-000051850000}"/>
    <cellStyle name="Comma 4 5 2 2 5" xfId="33793" xr:uid="{00000000-0005-0000-0000-000052850000}"/>
    <cellStyle name="Comma 4 5 2 2 5 2" xfId="33794" xr:uid="{00000000-0005-0000-0000-000053850000}"/>
    <cellStyle name="Comma 4 5 2 2 5 3" xfId="33795" xr:uid="{00000000-0005-0000-0000-000054850000}"/>
    <cellStyle name="Comma 4 5 2 2 5_OATT calc" xfId="33796" xr:uid="{00000000-0005-0000-0000-000055850000}"/>
    <cellStyle name="Comma 4 5 2 2 6" xfId="33797" xr:uid="{00000000-0005-0000-0000-000056850000}"/>
    <cellStyle name="Comma 4 5 2 2 7" xfId="33798" xr:uid="{00000000-0005-0000-0000-000057850000}"/>
    <cellStyle name="Comma 4 5 2 2 8" xfId="33799" xr:uid="{00000000-0005-0000-0000-000058850000}"/>
    <cellStyle name="Comma 4 5 2 2 9" xfId="33800" xr:uid="{00000000-0005-0000-0000-000059850000}"/>
    <cellStyle name="Comma 4 5 2 2_OATT calc" xfId="33801" xr:uid="{00000000-0005-0000-0000-00005A850000}"/>
    <cellStyle name="Comma 4 5 2 3" xfId="33802" xr:uid="{00000000-0005-0000-0000-00005B850000}"/>
    <cellStyle name="Comma 4 5 2 3 10" xfId="33803" xr:uid="{00000000-0005-0000-0000-00005C850000}"/>
    <cellStyle name="Comma 4 5 2 3 11" xfId="33804" xr:uid="{00000000-0005-0000-0000-00005D850000}"/>
    <cellStyle name="Comma 4 5 2 3 2" xfId="33805" xr:uid="{00000000-0005-0000-0000-00005E850000}"/>
    <cellStyle name="Comma 4 5 2 3 2 2" xfId="33806" xr:uid="{00000000-0005-0000-0000-00005F850000}"/>
    <cellStyle name="Comma 4 5 2 3 2 2 2" xfId="33807" xr:uid="{00000000-0005-0000-0000-000060850000}"/>
    <cellStyle name="Comma 4 5 2 3 2 2 3" xfId="33808" xr:uid="{00000000-0005-0000-0000-000061850000}"/>
    <cellStyle name="Comma 4 5 2 3 2 2_OATT calc" xfId="33809" xr:uid="{00000000-0005-0000-0000-000062850000}"/>
    <cellStyle name="Comma 4 5 2 3 2 3" xfId="33810" xr:uid="{00000000-0005-0000-0000-000063850000}"/>
    <cellStyle name="Comma 4 5 2 3 2 4" xfId="33811" xr:uid="{00000000-0005-0000-0000-000064850000}"/>
    <cellStyle name="Comma 4 5 2 3 2 5" xfId="33812" xr:uid="{00000000-0005-0000-0000-000065850000}"/>
    <cellStyle name="Comma 4 5 2 3 2_OATT calc" xfId="33813" xr:uid="{00000000-0005-0000-0000-000066850000}"/>
    <cellStyle name="Comma 4 5 2 3 3" xfId="33814" xr:uid="{00000000-0005-0000-0000-000067850000}"/>
    <cellStyle name="Comma 4 5 2 3 3 2" xfId="33815" xr:uid="{00000000-0005-0000-0000-000068850000}"/>
    <cellStyle name="Comma 4 5 2 3 3 2 2" xfId="33816" xr:uid="{00000000-0005-0000-0000-000069850000}"/>
    <cellStyle name="Comma 4 5 2 3 3 2 3" xfId="33817" xr:uid="{00000000-0005-0000-0000-00006A850000}"/>
    <cellStyle name="Comma 4 5 2 3 3 2_OATT calc" xfId="33818" xr:uid="{00000000-0005-0000-0000-00006B850000}"/>
    <cellStyle name="Comma 4 5 2 3 3 3" xfId="33819" xr:uid="{00000000-0005-0000-0000-00006C850000}"/>
    <cellStyle name="Comma 4 5 2 3 3 4" xfId="33820" xr:uid="{00000000-0005-0000-0000-00006D850000}"/>
    <cellStyle name="Comma 4 5 2 3 3_OATT calc" xfId="33821" xr:uid="{00000000-0005-0000-0000-00006E850000}"/>
    <cellStyle name="Comma 4 5 2 3 4" xfId="33822" xr:uid="{00000000-0005-0000-0000-00006F850000}"/>
    <cellStyle name="Comma 4 5 2 3 4 2" xfId="33823" xr:uid="{00000000-0005-0000-0000-000070850000}"/>
    <cellStyle name="Comma 4 5 2 3 4 3" xfId="33824" xr:uid="{00000000-0005-0000-0000-000071850000}"/>
    <cellStyle name="Comma 4 5 2 3 4_OATT calc" xfId="33825" xr:uid="{00000000-0005-0000-0000-000072850000}"/>
    <cellStyle name="Comma 4 5 2 3 5" xfId="33826" xr:uid="{00000000-0005-0000-0000-000073850000}"/>
    <cellStyle name="Comma 4 5 2 3 6" xfId="33827" xr:uid="{00000000-0005-0000-0000-000074850000}"/>
    <cellStyle name="Comma 4 5 2 3 7" xfId="33828" xr:uid="{00000000-0005-0000-0000-000075850000}"/>
    <cellStyle name="Comma 4 5 2 3 8" xfId="33829" xr:uid="{00000000-0005-0000-0000-000076850000}"/>
    <cellStyle name="Comma 4 5 2 3 9" xfId="33830" xr:uid="{00000000-0005-0000-0000-000077850000}"/>
    <cellStyle name="Comma 4 5 2 3_OATT calc" xfId="33831" xr:uid="{00000000-0005-0000-0000-000078850000}"/>
    <cellStyle name="Comma 4 5 2 4" xfId="33832" xr:uid="{00000000-0005-0000-0000-000079850000}"/>
    <cellStyle name="Comma 4 5 2 4 2" xfId="33833" xr:uid="{00000000-0005-0000-0000-00007A850000}"/>
    <cellStyle name="Comma 4 5 2 4 2 2" xfId="33834" xr:uid="{00000000-0005-0000-0000-00007B850000}"/>
    <cellStyle name="Comma 4 5 2 4 2 3" xfId="33835" xr:uid="{00000000-0005-0000-0000-00007C850000}"/>
    <cellStyle name="Comma 4 5 2 4 2_OATT calc" xfId="33836" xr:uid="{00000000-0005-0000-0000-00007D850000}"/>
    <cellStyle name="Comma 4 5 2 4 3" xfId="33837" xr:uid="{00000000-0005-0000-0000-00007E850000}"/>
    <cellStyle name="Comma 4 5 2 4 4" xfId="33838" xr:uid="{00000000-0005-0000-0000-00007F850000}"/>
    <cellStyle name="Comma 4 5 2 4 5" xfId="33839" xr:uid="{00000000-0005-0000-0000-000080850000}"/>
    <cellStyle name="Comma 4 5 2 4_OATT calc" xfId="33840" xr:uid="{00000000-0005-0000-0000-000081850000}"/>
    <cellStyle name="Comma 4 5 2 5" xfId="33841" xr:uid="{00000000-0005-0000-0000-000082850000}"/>
    <cellStyle name="Comma 4 5 2 5 2" xfId="33842" xr:uid="{00000000-0005-0000-0000-000083850000}"/>
    <cellStyle name="Comma 4 5 2 5 2 2" xfId="33843" xr:uid="{00000000-0005-0000-0000-000084850000}"/>
    <cellStyle name="Comma 4 5 2 5 2 3" xfId="33844" xr:uid="{00000000-0005-0000-0000-000085850000}"/>
    <cellStyle name="Comma 4 5 2 5 2_OATT calc" xfId="33845" xr:uid="{00000000-0005-0000-0000-000086850000}"/>
    <cellStyle name="Comma 4 5 2 5 3" xfId="33846" xr:uid="{00000000-0005-0000-0000-000087850000}"/>
    <cellStyle name="Comma 4 5 2 5 4" xfId="33847" xr:uid="{00000000-0005-0000-0000-000088850000}"/>
    <cellStyle name="Comma 4 5 2 5_OATT calc" xfId="33848" xr:uid="{00000000-0005-0000-0000-000089850000}"/>
    <cellStyle name="Comma 4 5 2 6" xfId="33849" xr:uid="{00000000-0005-0000-0000-00008A850000}"/>
    <cellStyle name="Comma 4 5 2 6 2" xfId="33850" xr:uid="{00000000-0005-0000-0000-00008B850000}"/>
    <cellStyle name="Comma 4 5 2 6 3" xfId="33851" xr:uid="{00000000-0005-0000-0000-00008C850000}"/>
    <cellStyle name="Comma 4 5 2 6_OATT calc" xfId="33852" xr:uid="{00000000-0005-0000-0000-00008D850000}"/>
    <cellStyle name="Comma 4 5 2 7" xfId="33853" xr:uid="{00000000-0005-0000-0000-00008E850000}"/>
    <cellStyle name="Comma 4 5 2 8" xfId="33854" xr:uid="{00000000-0005-0000-0000-00008F850000}"/>
    <cellStyle name="Comma 4 5 2 9" xfId="33855" xr:uid="{00000000-0005-0000-0000-000090850000}"/>
    <cellStyle name="Comma 4 5 2_OATT calc" xfId="33856" xr:uid="{00000000-0005-0000-0000-000091850000}"/>
    <cellStyle name="Comma 4 5 3" xfId="33857" xr:uid="{00000000-0005-0000-0000-000092850000}"/>
    <cellStyle name="Comma 4 5 3 10" xfId="33858" xr:uid="{00000000-0005-0000-0000-000093850000}"/>
    <cellStyle name="Comma 4 5 3 11" xfId="33859" xr:uid="{00000000-0005-0000-0000-000094850000}"/>
    <cellStyle name="Comma 4 5 3 12" xfId="33860" xr:uid="{00000000-0005-0000-0000-000095850000}"/>
    <cellStyle name="Comma 4 5 3 13" xfId="55606" xr:uid="{00000000-0005-0000-0000-000096850000}"/>
    <cellStyle name="Comma 4 5 3 2" xfId="33861" xr:uid="{00000000-0005-0000-0000-000097850000}"/>
    <cellStyle name="Comma 4 5 3 2 10" xfId="33862" xr:uid="{00000000-0005-0000-0000-000098850000}"/>
    <cellStyle name="Comma 4 5 3 2 11" xfId="33863" xr:uid="{00000000-0005-0000-0000-000099850000}"/>
    <cellStyle name="Comma 4 5 3 2 2" xfId="33864" xr:uid="{00000000-0005-0000-0000-00009A850000}"/>
    <cellStyle name="Comma 4 5 3 2 2 10" xfId="33865" xr:uid="{00000000-0005-0000-0000-00009B850000}"/>
    <cellStyle name="Comma 4 5 3 2 2 11" xfId="33866" xr:uid="{00000000-0005-0000-0000-00009C850000}"/>
    <cellStyle name="Comma 4 5 3 2 2 2" xfId="33867" xr:uid="{00000000-0005-0000-0000-00009D850000}"/>
    <cellStyle name="Comma 4 5 3 2 2 2 2" xfId="33868" xr:uid="{00000000-0005-0000-0000-00009E850000}"/>
    <cellStyle name="Comma 4 5 3 2 2 2 2 2" xfId="33869" xr:uid="{00000000-0005-0000-0000-00009F850000}"/>
    <cellStyle name="Comma 4 5 3 2 2 2 2 3" xfId="33870" xr:uid="{00000000-0005-0000-0000-0000A0850000}"/>
    <cellStyle name="Comma 4 5 3 2 2 2 2_OATT calc" xfId="33871" xr:uid="{00000000-0005-0000-0000-0000A1850000}"/>
    <cellStyle name="Comma 4 5 3 2 2 2 3" xfId="33872" xr:uid="{00000000-0005-0000-0000-0000A2850000}"/>
    <cellStyle name="Comma 4 5 3 2 2 2 4" xfId="33873" xr:uid="{00000000-0005-0000-0000-0000A3850000}"/>
    <cellStyle name="Comma 4 5 3 2 2 2 5" xfId="33874" xr:uid="{00000000-0005-0000-0000-0000A4850000}"/>
    <cellStyle name="Comma 4 5 3 2 2 2_OATT calc" xfId="33875" xr:uid="{00000000-0005-0000-0000-0000A5850000}"/>
    <cellStyle name="Comma 4 5 3 2 2 3" xfId="33876" xr:uid="{00000000-0005-0000-0000-0000A6850000}"/>
    <cellStyle name="Comma 4 5 3 2 2 3 2" xfId="33877" xr:uid="{00000000-0005-0000-0000-0000A7850000}"/>
    <cellStyle name="Comma 4 5 3 2 2 3 2 2" xfId="33878" xr:uid="{00000000-0005-0000-0000-0000A8850000}"/>
    <cellStyle name="Comma 4 5 3 2 2 3 2 3" xfId="33879" xr:uid="{00000000-0005-0000-0000-0000A9850000}"/>
    <cellStyle name="Comma 4 5 3 2 2 3 2_OATT calc" xfId="33880" xr:uid="{00000000-0005-0000-0000-0000AA850000}"/>
    <cellStyle name="Comma 4 5 3 2 2 3 3" xfId="33881" xr:uid="{00000000-0005-0000-0000-0000AB850000}"/>
    <cellStyle name="Comma 4 5 3 2 2 3 4" xfId="33882" xr:uid="{00000000-0005-0000-0000-0000AC850000}"/>
    <cellStyle name="Comma 4 5 3 2 2 3_OATT calc" xfId="33883" xr:uid="{00000000-0005-0000-0000-0000AD850000}"/>
    <cellStyle name="Comma 4 5 3 2 2 4" xfId="33884" xr:uid="{00000000-0005-0000-0000-0000AE850000}"/>
    <cellStyle name="Comma 4 5 3 2 2 4 2" xfId="33885" xr:uid="{00000000-0005-0000-0000-0000AF850000}"/>
    <cellStyle name="Comma 4 5 3 2 2 4 3" xfId="33886" xr:uid="{00000000-0005-0000-0000-0000B0850000}"/>
    <cellStyle name="Comma 4 5 3 2 2 4_OATT calc" xfId="33887" xr:uid="{00000000-0005-0000-0000-0000B1850000}"/>
    <cellStyle name="Comma 4 5 3 2 2 5" xfId="33888" xr:uid="{00000000-0005-0000-0000-0000B2850000}"/>
    <cellStyle name="Comma 4 5 3 2 2 6" xfId="33889" xr:uid="{00000000-0005-0000-0000-0000B3850000}"/>
    <cellStyle name="Comma 4 5 3 2 2 7" xfId="33890" xr:uid="{00000000-0005-0000-0000-0000B4850000}"/>
    <cellStyle name="Comma 4 5 3 2 2 8" xfId="33891" xr:uid="{00000000-0005-0000-0000-0000B5850000}"/>
    <cellStyle name="Comma 4 5 3 2 2 9" xfId="33892" xr:uid="{00000000-0005-0000-0000-0000B6850000}"/>
    <cellStyle name="Comma 4 5 3 2 2_OATT calc" xfId="33893" xr:uid="{00000000-0005-0000-0000-0000B7850000}"/>
    <cellStyle name="Comma 4 5 3 2 3" xfId="33894" xr:uid="{00000000-0005-0000-0000-0000B8850000}"/>
    <cellStyle name="Comma 4 5 3 2 3 2" xfId="33895" xr:uid="{00000000-0005-0000-0000-0000B9850000}"/>
    <cellStyle name="Comma 4 5 3 2 3 2 2" xfId="33896" xr:uid="{00000000-0005-0000-0000-0000BA850000}"/>
    <cellStyle name="Comma 4 5 3 2 3 2 3" xfId="33897" xr:uid="{00000000-0005-0000-0000-0000BB850000}"/>
    <cellStyle name="Comma 4 5 3 2 3 2_OATT calc" xfId="33898" xr:uid="{00000000-0005-0000-0000-0000BC850000}"/>
    <cellStyle name="Comma 4 5 3 2 3 3" xfId="33899" xr:uid="{00000000-0005-0000-0000-0000BD850000}"/>
    <cellStyle name="Comma 4 5 3 2 3 4" xfId="33900" xr:uid="{00000000-0005-0000-0000-0000BE850000}"/>
    <cellStyle name="Comma 4 5 3 2 3 5" xfId="33901" xr:uid="{00000000-0005-0000-0000-0000BF850000}"/>
    <cellStyle name="Comma 4 5 3 2 3_OATT calc" xfId="33902" xr:uid="{00000000-0005-0000-0000-0000C0850000}"/>
    <cellStyle name="Comma 4 5 3 2 4" xfId="33903" xr:uid="{00000000-0005-0000-0000-0000C1850000}"/>
    <cellStyle name="Comma 4 5 3 2 4 2" xfId="33904" xr:uid="{00000000-0005-0000-0000-0000C2850000}"/>
    <cellStyle name="Comma 4 5 3 2 4 2 2" xfId="33905" xr:uid="{00000000-0005-0000-0000-0000C3850000}"/>
    <cellStyle name="Comma 4 5 3 2 4 2 3" xfId="33906" xr:uid="{00000000-0005-0000-0000-0000C4850000}"/>
    <cellStyle name="Comma 4 5 3 2 4 2_OATT calc" xfId="33907" xr:uid="{00000000-0005-0000-0000-0000C5850000}"/>
    <cellStyle name="Comma 4 5 3 2 4 3" xfId="33908" xr:uid="{00000000-0005-0000-0000-0000C6850000}"/>
    <cellStyle name="Comma 4 5 3 2 4 4" xfId="33909" xr:uid="{00000000-0005-0000-0000-0000C7850000}"/>
    <cellStyle name="Comma 4 5 3 2 4_OATT calc" xfId="33910" xr:uid="{00000000-0005-0000-0000-0000C8850000}"/>
    <cellStyle name="Comma 4 5 3 2 5" xfId="33911" xr:uid="{00000000-0005-0000-0000-0000C9850000}"/>
    <cellStyle name="Comma 4 5 3 2 5 2" xfId="33912" xr:uid="{00000000-0005-0000-0000-0000CA850000}"/>
    <cellStyle name="Comma 4 5 3 2 5 3" xfId="33913" xr:uid="{00000000-0005-0000-0000-0000CB850000}"/>
    <cellStyle name="Comma 4 5 3 2 5_OATT calc" xfId="33914" xr:uid="{00000000-0005-0000-0000-0000CC850000}"/>
    <cellStyle name="Comma 4 5 3 2 6" xfId="33915" xr:uid="{00000000-0005-0000-0000-0000CD850000}"/>
    <cellStyle name="Comma 4 5 3 2 7" xfId="33916" xr:uid="{00000000-0005-0000-0000-0000CE850000}"/>
    <cellStyle name="Comma 4 5 3 2 8" xfId="33917" xr:uid="{00000000-0005-0000-0000-0000CF850000}"/>
    <cellStyle name="Comma 4 5 3 2 9" xfId="33918" xr:uid="{00000000-0005-0000-0000-0000D0850000}"/>
    <cellStyle name="Comma 4 5 3 2_OATT calc" xfId="33919" xr:uid="{00000000-0005-0000-0000-0000D1850000}"/>
    <cellStyle name="Comma 4 5 3 3" xfId="33920" xr:uid="{00000000-0005-0000-0000-0000D2850000}"/>
    <cellStyle name="Comma 4 5 3 3 10" xfId="33921" xr:uid="{00000000-0005-0000-0000-0000D3850000}"/>
    <cellStyle name="Comma 4 5 3 3 11" xfId="33922" xr:uid="{00000000-0005-0000-0000-0000D4850000}"/>
    <cellStyle name="Comma 4 5 3 3 2" xfId="33923" xr:uid="{00000000-0005-0000-0000-0000D5850000}"/>
    <cellStyle name="Comma 4 5 3 3 2 2" xfId="33924" xr:uid="{00000000-0005-0000-0000-0000D6850000}"/>
    <cellStyle name="Comma 4 5 3 3 2 2 2" xfId="33925" xr:uid="{00000000-0005-0000-0000-0000D7850000}"/>
    <cellStyle name="Comma 4 5 3 3 2 2 3" xfId="33926" xr:uid="{00000000-0005-0000-0000-0000D8850000}"/>
    <cellStyle name="Comma 4 5 3 3 2 2_OATT calc" xfId="33927" xr:uid="{00000000-0005-0000-0000-0000D9850000}"/>
    <cellStyle name="Comma 4 5 3 3 2 3" xfId="33928" xr:uid="{00000000-0005-0000-0000-0000DA850000}"/>
    <cellStyle name="Comma 4 5 3 3 2 4" xfId="33929" xr:uid="{00000000-0005-0000-0000-0000DB850000}"/>
    <cellStyle name="Comma 4 5 3 3 2 5" xfId="33930" xr:uid="{00000000-0005-0000-0000-0000DC850000}"/>
    <cellStyle name="Comma 4 5 3 3 2_OATT calc" xfId="33931" xr:uid="{00000000-0005-0000-0000-0000DD850000}"/>
    <cellStyle name="Comma 4 5 3 3 3" xfId="33932" xr:uid="{00000000-0005-0000-0000-0000DE850000}"/>
    <cellStyle name="Comma 4 5 3 3 3 2" xfId="33933" xr:uid="{00000000-0005-0000-0000-0000DF850000}"/>
    <cellStyle name="Comma 4 5 3 3 3 2 2" xfId="33934" xr:uid="{00000000-0005-0000-0000-0000E0850000}"/>
    <cellStyle name="Comma 4 5 3 3 3 2 3" xfId="33935" xr:uid="{00000000-0005-0000-0000-0000E1850000}"/>
    <cellStyle name="Comma 4 5 3 3 3 2_OATT calc" xfId="33936" xr:uid="{00000000-0005-0000-0000-0000E2850000}"/>
    <cellStyle name="Comma 4 5 3 3 3 3" xfId="33937" xr:uid="{00000000-0005-0000-0000-0000E3850000}"/>
    <cellStyle name="Comma 4 5 3 3 3 4" xfId="33938" xr:uid="{00000000-0005-0000-0000-0000E4850000}"/>
    <cellStyle name="Comma 4 5 3 3 3_OATT calc" xfId="33939" xr:uid="{00000000-0005-0000-0000-0000E5850000}"/>
    <cellStyle name="Comma 4 5 3 3 4" xfId="33940" xr:uid="{00000000-0005-0000-0000-0000E6850000}"/>
    <cellStyle name="Comma 4 5 3 3 4 2" xfId="33941" xr:uid="{00000000-0005-0000-0000-0000E7850000}"/>
    <cellStyle name="Comma 4 5 3 3 4 3" xfId="33942" xr:uid="{00000000-0005-0000-0000-0000E8850000}"/>
    <cellStyle name="Comma 4 5 3 3 4_OATT calc" xfId="33943" xr:uid="{00000000-0005-0000-0000-0000E9850000}"/>
    <cellStyle name="Comma 4 5 3 3 5" xfId="33944" xr:uid="{00000000-0005-0000-0000-0000EA850000}"/>
    <cellStyle name="Comma 4 5 3 3 6" xfId="33945" xr:uid="{00000000-0005-0000-0000-0000EB850000}"/>
    <cellStyle name="Comma 4 5 3 3 7" xfId="33946" xr:uid="{00000000-0005-0000-0000-0000EC850000}"/>
    <cellStyle name="Comma 4 5 3 3 8" xfId="33947" xr:uid="{00000000-0005-0000-0000-0000ED850000}"/>
    <cellStyle name="Comma 4 5 3 3 9" xfId="33948" xr:uid="{00000000-0005-0000-0000-0000EE850000}"/>
    <cellStyle name="Comma 4 5 3 3_OATT calc" xfId="33949" xr:uid="{00000000-0005-0000-0000-0000EF850000}"/>
    <cellStyle name="Comma 4 5 3 4" xfId="33950" xr:uid="{00000000-0005-0000-0000-0000F0850000}"/>
    <cellStyle name="Comma 4 5 3 4 2" xfId="33951" xr:uid="{00000000-0005-0000-0000-0000F1850000}"/>
    <cellStyle name="Comma 4 5 3 4 2 2" xfId="33952" xr:uid="{00000000-0005-0000-0000-0000F2850000}"/>
    <cellStyle name="Comma 4 5 3 4 2 3" xfId="33953" xr:uid="{00000000-0005-0000-0000-0000F3850000}"/>
    <cellStyle name="Comma 4 5 3 4 2_OATT calc" xfId="33954" xr:uid="{00000000-0005-0000-0000-0000F4850000}"/>
    <cellStyle name="Comma 4 5 3 4 3" xfId="33955" xr:uid="{00000000-0005-0000-0000-0000F5850000}"/>
    <cellStyle name="Comma 4 5 3 4 4" xfId="33956" xr:uid="{00000000-0005-0000-0000-0000F6850000}"/>
    <cellStyle name="Comma 4 5 3 4 5" xfId="33957" xr:uid="{00000000-0005-0000-0000-0000F7850000}"/>
    <cellStyle name="Comma 4 5 3 4_OATT calc" xfId="33958" xr:uid="{00000000-0005-0000-0000-0000F8850000}"/>
    <cellStyle name="Comma 4 5 3 5" xfId="33959" xr:uid="{00000000-0005-0000-0000-0000F9850000}"/>
    <cellStyle name="Comma 4 5 3 5 2" xfId="33960" xr:uid="{00000000-0005-0000-0000-0000FA850000}"/>
    <cellStyle name="Comma 4 5 3 5 2 2" xfId="33961" xr:uid="{00000000-0005-0000-0000-0000FB850000}"/>
    <cellStyle name="Comma 4 5 3 5 2 3" xfId="33962" xr:uid="{00000000-0005-0000-0000-0000FC850000}"/>
    <cellStyle name="Comma 4 5 3 5 2_OATT calc" xfId="33963" xr:uid="{00000000-0005-0000-0000-0000FD850000}"/>
    <cellStyle name="Comma 4 5 3 5 3" xfId="33964" xr:uid="{00000000-0005-0000-0000-0000FE850000}"/>
    <cellStyle name="Comma 4 5 3 5 4" xfId="33965" xr:uid="{00000000-0005-0000-0000-0000FF850000}"/>
    <cellStyle name="Comma 4 5 3 5_OATT calc" xfId="33966" xr:uid="{00000000-0005-0000-0000-000000860000}"/>
    <cellStyle name="Comma 4 5 3 6" xfId="33967" xr:uid="{00000000-0005-0000-0000-000001860000}"/>
    <cellStyle name="Comma 4 5 3 6 2" xfId="33968" xr:uid="{00000000-0005-0000-0000-000002860000}"/>
    <cellStyle name="Comma 4 5 3 6 3" xfId="33969" xr:uid="{00000000-0005-0000-0000-000003860000}"/>
    <cellStyle name="Comma 4 5 3 6_OATT calc" xfId="33970" xr:uid="{00000000-0005-0000-0000-000004860000}"/>
    <cellStyle name="Comma 4 5 3 7" xfId="33971" xr:uid="{00000000-0005-0000-0000-000005860000}"/>
    <cellStyle name="Comma 4 5 3 8" xfId="33972" xr:uid="{00000000-0005-0000-0000-000006860000}"/>
    <cellStyle name="Comma 4 5 3 9" xfId="33973" xr:uid="{00000000-0005-0000-0000-000007860000}"/>
    <cellStyle name="Comma 4 5 3_OATT calc" xfId="33974" xr:uid="{00000000-0005-0000-0000-000008860000}"/>
    <cellStyle name="Comma 4 5 4" xfId="33975" xr:uid="{00000000-0005-0000-0000-000009860000}"/>
    <cellStyle name="Comma 4 5 4 10" xfId="33976" xr:uid="{00000000-0005-0000-0000-00000A860000}"/>
    <cellStyle name="Comma 4 5 4 11" xfId="33977" xr:uid="{00000000-0005-0000-0000-00000B860000}"/>
    <cellStyle name="Comma 4 5 4 12" xfId="55607" xr:uid="{00000000-0005-0000-0000-00000C860000}"/>
    <cellStyle name="Comma 4 5 4 2" xfId="33978" xr:uid="{00000000-0005-0000-0000-00000D860000}"/>
    <cellStyle name="Comma 4 5 4 2 10" xfId="33979" xr:uid="{00000000-0005-0000-0000-00000E860000}"/>
    <cellStyle name="Comma 4 5 4 2 11" xfId="33980" xr:uid="{00000000-0005-0000-0000-00000F860000}"/>
    <cellStyle name="Comma 4 5 4 2 2" xfId="33981" xr:uid="{00000000-0005-0000-0000-000010860000}"/>
    <cellStyle name="Comma 4 5 4 2 2 2" xfId="33982" xr:uid="{00000000-0005-0000-0000-000011860000}"/>
    <cellStyle name="Comma 4 5 4 2 2 2 2" xfId="33983" xr:uid="{00000000-0005-0000-0000-000012860000}"/>
    <cellStyle name="Comma 4 5 4 2 2 2 3" xfId="33984" xr:uid="{00000000-0005-0000-0000-000013860000}"/>
    <cellStyle name="Comma 4 5 4 2 2 2_OATT calc" xfId="33985" xr:uid="{00000000-0005-0000-0000-000014860000}"/>
    <cellStyle name="Comma 4 5 4 2 2 3" xfId="33986" xr:uid="{00000000-0005-0000-0000-000015860000}"/>
    <cellStyle name="Comma 4 5 4 2 2 4" xfId="33987" xr:uid="{00000000-0005-0000-0000-000016860000}"/>
    <cellStyle name="Comma 4 5 4 2 2 5" xfId="33988" xr:uid="{00000000-0005-0000-0000-000017860000}"/>
    <cellStyle name="Comma 4 5 4 2 2_OATT calc" xfId="33989" xr:uid="{00000000-0005-0000-0000-000018860000}"/>
    <cellStyle name="Comma 4 5 4 2 3" xfId="33990" xr:uid="{00000000-0005-0000-0000-000019860000}"/>
    <cellStyle name="Comma 4 5 4 2 3 2" xfId="33991" xr:uid="{00000000-0005-0000-0000-00001A860000}"/>
    <cellStyle name="Comma 4 5 4 2 3 2 2" xfId="33992" xr:uid="{00000000-0005-0000-0000-00001B860000}"/>
    <cellStyle name="Comma 4 5 4 2 3 2 3" xfId="33993" xr:uid="{00000000-0005-0000-0000-00001C860000}"/>
    <cellStyle name="Comma 4 5 4 2 3 2_OATT calc" xfId="33994" xr:uid="{00000000-0005-0000-0000-00001D860000}"/>
    <cellStyle name="Comma 4 5 4 2 3 3" xfId="33995" xr:uid="{00000000-0005-0000-0000-00001E860000}"/>
    <cellStyle name="Comma 4 5 4 2 3 4" xfId="33996" xr:uid="{00000000-0005-0000-0000-00001F860000}"/>
    <cellStyle name="Comma 4 5 4 2 3_OATT calc" xfId="33997" xr:uid="{00000000-0005-0000-0000-000020860000}"/>
    <cellStyle name="Comma 4 5 4 2 4" xfId="33998" xr:uid="{00000000-0005-0000-0000-000021860000}"/>
    <cellStyle name="Comma 4 5 4 2 4 2" xfId="33999" xr:uid="{00000000-0005-0000-0000-000022860000}"/>
    <cellStyle name="Comma 4 5 4 2 4 3" xfId="34000" xr:uid="{00000000-0005-0000-0000-000023860000}"/>
    <cellStyle name="Comma 4 5 4 2 4_OATT calc" xfId="34001" xr:uid="{00000000-0005-0000-0000-000024860000}"/>
    <cellStyle name="Comma 4 5 4 2 5" xfId="34002" xr:uid="{00000000-0005-0000-0000-000025860000}"/>
    <cellStyle name="Comma 4 5 4 2 6" xfId="34003" xr:uid="{00000000-0005-0000-0000-000026860000}"/>
    <cellStyle name="Comma 4 5 4 2 7" xfId="34004" xr:uid="{00000000-0005-0000-0000-000027860000}"/>
    <cellStyle name="Comma 4 5 4 2 8" xfId="34005" xr:uid="{00000000-0005-0000-0000-000028860000}"/>
    <cellStyle name="Comma 4 5 4 2 9" xfId="34006" xr:uid="{00000000-0005-0000-0000-000029860000}"/>
    <cellStyle name="Comma 4 5 4 2_OATT calc" xfId="34007" xr:uid="{00000000-0005-0000-0000-00002A860000}"/>
    <cellStyle name="Comma 4 5 4 3" xfId="34008" xr:uid="{00000000-0005-0000-0000-00002B860000}"/>
    <cellStyle name="Comma 4 5 4 3 2" xfId="34009" xr:uid="{00000000-0005-0000-0000-00002C860000}"/>
    <cellStyle name="Comma 4 5 4 3 2 2" xfId="34010" xr:uid="{00000000-0005-0000-0000-00002D860000}"/>
    <cellStyle name="Comma 4 5 4 3 2 3" xfId="34011" xr:uid="{00000000-0005-0000-0000-00002E860000}"/>
    <cellStyle name="Comma 4 5 4 3 2_OATT calc" xfId="34012" xr:uid="{00000000-0005-0000-0000-00002F860000}"/>
    <cellStyle name="Comma 4 5 4 3 3" xfId="34013" xr:uid="{00000000-0005-0000-0000-000030860000}"/>
    <cellStyle name="Comma 4 5 4 3 4" xfId="34014" xr:uid="{00000000-0005-0000-0000-000031860000}"/>
    <cellStyle name="Comma 4 5 4 3 5" xfId="34015" xr:uid="{00000000-0005-0000-0000-000032860000}"/>
    <cellStyle name="Comma 4 5 4 3_OATT calc" xfId="34016" xr:uid="{00000000-0005-0000-0000-000033860000}"/>
    <cellStyle name="Comma 4 5 4 4" xfId="34017" xr:uid="{00000000-0005-0000-0000-000034860000}"/>
    <cellStyle name="Comma 4 5 4 4 2" xfId="34018" xr:uid="{00000000-0005-0000-0000-000035860000}"/>
    <cellStyle name="Comma 4 5 4 4 2 2" xfId="34019" xr:uid="{00000000-0005-0000-0000-000036860000}"/>
    <cellStyle name="Comma 4 5 4 4 2 3" xfId="34020" xr:uid="{00000000-0005-0000-0000-000037860000}"/>
    <cellStyle name="Comma 4 5 4 4 2_OATT calc" xfId="34021" xr:uid="{00000000-0005-0000-0000-000038860000}"/>
    <cellStyle name="Comma 4 5 4 4 3" xfId="34022" xr:uid="{00000000-0005-0000-0000-000039860000}"/>
    <cellStyle name="Comma 4 5 4 4 4" xfId="34023" xr:uid="{00000000-0005-0000-0000-00003A860000}"/>
    <cellStyle name="Comma 4 5 4 4_OATT calc" xfId="34024" xr:uid="{00000000-0005-0000-0000-00003B860000}"/>
    <cellStyle name="Comma 4 5 4 5" xfId="34025" xr:uid="{00000000-0005-0000-0000-00003C860000}"/>
    <cellStyle name="Comma 4 5 4 5 2" xfId="34026" xr:uid="{00000000-0005-0000-0000-00003D860000}"/>
    <cellStyle name="Comma 4 5 4 5 3" xfId="34027" xr:uid="{00000000-0005-0000-0000-00003E860000}"/>
    <cellStyle name="Comma 4 5 4 5_OATT calc" xfId="34028" xr:uid="{00000000-0005-0000-0000-00003F860000}"/>
    <cellStyle name="Comma 4 5 4 6" xfId="34029" xr:uid="{00000000-0005-0000-0000-000040860000}"/>
    <cellStyle name="Comma 4 5 4 7" xfId="34030" xr:uid="{00000000-0005-0000-0000-000041860000}"/>
    <cellStyle name="Comma 4 5 4 8" xfId="34031" xr:uid="{00000000-0005-0000-0000-000042860000}"/>
    <cellStyle name="Comma 4 5 4 9" xfId="34032" xr:uid="{00000000-0005-0000-0000-000043860000}"/>
    <cellStyle name="Comma 4 5 4_OATT calc" xfId="34033" xr:uid="{00000000-0005-0000-0000-000044860000}"/>
    <cellStyle name="Comma 4 5 5" xfId="34034" xr:uid="{00000000-0005-0000-0000-000045860000}"/>
    <cellStyle name="Comma 4 5 5 10" xfId="34035" xr:uid="{00000000-0005-0000-0000-000046860000}"/>
    <cellStyle name="Comma 4 5 5 11" xfId="34036" xr:uid="{00000000-0005-0000-0000-000047860000}"/>
    <cellStyle name="Comma 4 5 5 12" xfId="55608" xr:uid="{00000000-0005-0000-0000-000048860000}"/>
    <cellStyle name="Comma 4 5 5 2" xfId="34037" xr:uid="{00000000-0005-0000-0000-000049860000}"/>
    <cellStyle name="Comma 4 5 5 2 2" xfId="34038" xr:uid="{00000000-0005-0000-0000-00004A860000}"/>
    <cellStyle name="Comma 4 5 5 2 2 2" xfId="34039" xr:uid="{00000000-0005-0000-0000-00004B860000}"/>
    <cellStyle name="Comma 4 5 5 2 2 3" xfId="34040" xr:uid="{00000000-0005-0000-0000-00004C860000}"/>
    <cellStyle name="Comma 4 5 5 2 2_OATT calc" xfId="34041" xr:uid="{00000000-0005-0000-0000-00004D860000}"/>
    <cellStyle name="Comma 4 5 5 2 3" xfId="34042" xr:uid="{00000000-0005-0000-0000-00004E860000}"/>
    <cellStyle name="Comma 4 5 5 2 4" xfId="34043" xr:uid="{00000000-0005-0000-0000-00004F860000}"/>
    <cellStyle name="Comma 4 5 5 2 5" xfId="34044" xr:uid="{00000000-0005-0000-0000-000050860000}"/>
    <cellStyle name="Comma 4 5 5 2 6" xfId="55609" xr:uid="{00000000-0005-0000-0000-000051860000}"/>
    <cellStyle name="Comma 4 5 5 2 7" xfId="55569" xr:uid="{00000000-0005-0000-0000-000052860000}"/>
    <cellStyle name="Comma 4 5 5 2 8" xfId="59107" xr:uid="{00000000-0005-0000-0000-000053860000}"/>
    <cellStyle name="Comma 4 5 5 2_OATT calc" xfId="34045" xr:uid="{00000000-0005-0000-0000-000054860000}"/>
    <cellStyle name="Comma 4 5 5 3" xfId="34046" xr:uid="{00000000-0005-0000-0000-000055860000}"/>
    <cellStyle name="Comma 4 5 5 3 2" xfId="34047" xr:uid="{00000000-0005-0000-0000-000056860000}"/>
    <cellStyle name="Comma 4 5 5 3 2 2" xfId="34048" xr:uid="{00000000-0005-0000-0000-000057860000}"/>
    <cellStyle name="Comma 4 5 5 3 2 3" xfId="34049" xr:uid="{00000000-0005-0000-0000-000058860000}"/>
    <cellStyle name="Comma 4 5 5 3 2_OATT calc" xfId="34050" xr:uid="{00000000-0005-0000-0000-000059860000}"/>
    <cellStyle name="Comma 4 5 5 3 3" xfId="34051" xr:uid="{00000000-0005-0000-0000-00005A860000}"/>
    <cellStyle name="Comma 4 5 5 3 4" xfId="34052" xr:uid="{00000000-0005-0000-0000-00005B860000}"/>
    <cellStyle name="Comma 4 5 5 3 5" xfId="55610" xr:uid="{00000000-0005-0000-0000-00005C860000}"/>
    <cellStyle name="Comma 4 5 5 3 6" xfId="55567" xr:uid="{00000000-0005-0000-0000-00005D860000}"/>
    <cellStyle name="Comma 4 5 5 3 7" xfId="59106" xr:uid="{00000000-0005-0000-0000-00005E860000}"/>
    <cellStyle name="Comma 4 5 5 3_OATT calc" xfId="34053" xr:uid="{00000000-0005-0000-0000-00005F860000}"/>
    <cellStyle name="Comma 4 5 5 4" xfId="34054" xr:uid="{00000000-0005-0000-0000-000060860000}"/>
    <cellStyle name="Comma 4 5 5 4 2" xfId="34055" xr:uid="{00000000-0005-0000-0000-000061860000}"/>
    <cellStyle name="Comma 4 5 5 4 3" xfId="34056" xr:uid="{00000000-0005-0000-0000-000062860000}"/>
    <cellStyle name="Comma 4 5 5 4 4" xfId="55611" xr:uid="{00000000-0005-0000-0000-000063860000}"/>
    <cellStyle name="Comma 4 5 5 4_OATT calc" xfId="34057" xr:uid="{00000000-0005-0000-0000-000064860000}"/>
    <cellStyle name="Comma 4 5 5 5" xfId="34058" xr:uid="{00000000-0005-0000-0000-000065860000}"/>
    <cellStyle name="Comma 4 5 5 5 2" xfId="55612" xr:uid="{00000000-0005-0000-0000-000066860000}"/>
    <cellStyle name="Comma 4 5 5 6" xfId="34059" xr:uid="{00000000-0005-0000-0000-000067860000}"/>
    <cellStyle name="Comma 4 5 5 7" xfId="34060" xr:uid="{00000000-0005-0000-0000-000068860000}"/>
    <cellStyle name="Comma 4 5 5 8" xfId="34061" xr:uid="{00000000-0005-0000-0000-000069860000}"/>
    <cellStyle name="Comma 4 5 5 9" xfId="34062" xr:uid="{00000000-0005-0000-0000-00006A860000}"/>
    <cellStyle name="Comma 4 5 5_OATT calc" xfId="34063" xr:uid="{00000000-0005-0000-0000-00006B860000}"/>
    <cellStyle name="Comma 4 5 6" xfId="34064" xr:uid="{00000000-0005-0000-0000-00006C860000}"/>
    <cellStyle name="Comma 4 5 6 2" xfId="34065" xr:uid="{00000000-0005-0000-0000-00006D860000}"/>
    <cellStyle name="Comma 4 5 6 2 2" xfId="34066" xr:uid="{00000000-0005-0000-0000-00006E860000}"/>
    <cellStyle name="Comma 4 5 6 2 3" xfId="34067" xr:uid="{00000000-0005-0000-0000-00006F860000}"/>
    <cellStyle name="Comma 4 5 6 2_OATT calc" xfId="34068" xr:uid="{00000000-0005-0000-0000-000070860000}"/>
    <cellStyle name="Comma 4 5 6 3" xfId="34069" xr:uid="{00000000-0005-0000-0000-000071860000}"/>
    <cellStyle name="Comma 4 5 6 4" xfId="34070" xr:uid="{00000000-0005-0000-0000-000072860000}"/>
    <cellStyle name="Comma 4 5 6 5" xfId="34071" xr:uid="{00000000-0005-0000-0000-000073860000}"/>
    <cellStyle name="Comma 4 5 6 6" xfId="55613" xr:uid="{00000000-0005-0000-0000-000074860000}"/>
    <cellStyle name="Comma 4 5 6 7" xfId="55566" xr:uid="{00000000-0005-0000-0000-000075860000}"/>
    <cellStyle name="Comma 4 5 6 8" xfId="59105" xr:uid="{00000000-0005-0000-0000-000076860000}"/>
    <cellStyle name="Comma 4 5 6_OATT calc" xfId="34072" xr:uid="{00000000-0005-0000-0000-000077860000}"/>
    <cellStyle name="Comma 4 5 7" xfId="34073" xr:uid="{00000000-0005-0000-0000-000078860000}"/>
    <cellStyle name="Comma 4 5 7 2" xfId="34074" xr:uid="{00000000-0005-0000-0000-000079860000}"/>
    <cellStyle name="Comma 4 5 7 2 2" xfId="34075" xr:uid="{00000000-0005-0000-0000-00007A860000}"/>
    <cellStyle name="Comma 4 5 7 2 3" xfId="34076" xr:uid="{00000000-0005-0000-0000-00007B860000}"/>
    <cellStyle name="Comma 4 5 7 2_OATT calc" xfId="34077" xr:uid="{00000000-0005-0000-0000-00007C860000}"/>
    <cellStyle name="Comma 4 5 7 3" xfId="34078" xr:uid="{00000000-0005-0000-0000-00007D860000}"/>
    <cellStyle name="Comma 4 5 7 4" xfId="34079" xr:uid="{00000000-0005-0000-0000-00007E860000}"/>
    <cellStyle name="Comma 4 5 7 5" xfId="55614" xr:uid="{00000000-0005-0000-0000-00007F860000}"/>
    <cellStyle name="Comma 4 5 7 6" xfId="55557" xr:uid="{00000000-0005-0000-0000-000080860000}"/>
    <cellStyle name="Comma 4 5 7 7" xfId="59104" xr:uid="{00000000-0005-0000-0000-000081860000}"/>
    <cellStyle name="Comma 4 5 7_OATT calc" xfId="34080" xr:uid="{00000000-0005-0000-0000-000082860000}"/>
    <cellStyle name="Comma 4 5 8" xfId="34081" xr:uid="{00000000-0005-0000-0000-000083860000}"/>
    <cellStyle name="Comma 4 5 8 2" xfId="34082" xr:uid="{00000000-0005-0000-0000-000084860000}"/>
    <cellStyle name="Comma 4 5 8 2 2" xfId="34083" xr:uid="{00000000-0005-0000-0000-000085860000}"/>
    <cellStyle name="Comma 4 5 8 2 3" xfId="34084" xr:uid="{00000000-0005-0000-0000-000086860000}"/>
    <cellStyle name="Comma 4 5 8 2_OATT calc" xfId="34085" xr:uid="{00000000-0005-0000-0000-000087860000}"/>
    <cellStyle name="Comma 4 5 8 3" xfId="34086" xr:uid="{00000000-0005-0000-0000-000088860000}"/>
    <cellStyle name="Comma 4 5 8 4" xfId="34087" xr:uid="{00000000-0005-0000-0000-000089860000}"/>
    <cellStyle name="Comma 4 5 8_OATT calc" xfId="34088" xr:uid="{00000000-0005-0000-0000-00008A860000}"/>
    <cellStyle name="Comma 4 5 9" xfId="34089" xr:uid="{00000000-0005-0000-0000-00008B860000}"/>
    <cellStyle name="Comma 4 5 9 2" xfId="34090" xr:uid="{00000000-0005-0000-0000-00008C860000}"/>
    <cellStyle name="Comma 4 5 9 3" xfId="34091" xr:uid="{00000000-0005-0000-0000-00008D860000}"/>
    <cellStyle name="Comma 4 5 9_OATT calc" xfId="34092" xr:uid="{00000000-0005-0000-0000-00008E860000}"/>
    <cellStyle name="Comma 4 5_OATT calc" xfId="34093" xr:uid="{00000000-0005-0000-0000-00008F860000}"/>
    <cellStyle name="Comma 4 6" xfId="34094" xr:uid="{00000000-0005-0000-0000-000090860000}"/>
    <cellStyle name="Comma 4 6 10" xfId="34095" xr:uid="{00000000-0005-0000-0000-000091860000}"/>
    <cellStyle name="Comma 4 6 11" xfId="34096" xr:uid="{00000000-0005-0000-0000-000092860000}"/>
    <cellStyle name="Comma 4 6 12" xfId="34097" xr:uid="{00000000-0005-0000-0000-000093860000}"/>
    <cellStyle name="Comma 4 6 13" xfId="34098" xr:uid="{00000000-0005-0000-0000-000094860000}"/>
    <cellStyle name="Comma 4 6 14" xfId="34099" xr:uid="{00000000-0005-0000-0000-000095860000}"/>
    <cellStyle name="Comma 4 6 15" xfId="55615" xr:uid="{00000000-0005-0000-0000-000096860000}"/>
    <cellStyle name="Comma 4 6 2" xfId="34100" xr:uid="{00000000-0005-0000-0000-000097860000}"/>
    <cellStyle name="Comma 4 6 2 10" xfId="34101" xr:uid="{00000000-0005-0000-0000-000098860000}"/>
    <cellStyle name="Comma 4 6 2 11" xfId="34102" xr:uid="{00000000-0005-0000-0000-000099860000}"/>
    <cellStyle name="Comma 4 6 2 12" xfId="34103" xr:uid="{00000000-0005-0000-0000-00009A860000}"/>
    <cellStyle name="Comma 4 6 2 2" xfId="34104" xr:uid="{00000000-0005-0000-0000-00009B860000}"/>
    <cellStyle name="Comma 4 6 2 2 10" xfId="34105" xr:uid="{00000000-0005-0000-0000-00009C860000}"/>
    <cellStyle name="Comma 4 6 2 2 11" xfId="34106" xr:uid="{00000000-0005-0000-0000-00009D860000}"/>
    <cellStyle name="Comma 4 6 2 2 2" xfId="34107" xr:uid="{00000000-0005-0000-0000-00009E860000}"/>
    <cellStyle name="Comma 4 6 2 2 2 10" xfId="34108" xr:uid="{00000000-0005-0000-0000-00009F860000}"/>
    <cellStyle name="Comma 4 6 2 2 2 11" xfId="34109" xr:uid="{00000000-0005-0000-0000-0000A0860000}"/>
    <cellStyle name="Comma 4 6 2 2 2 2" xfId="34110" xr:uid="{00000000-0005-0000-0000-0000A1860000}"/>
    <cellStyle name="Comma 4 6 2 2 2 2 2" xfId="34111" xr:uid="{00000000-0005-0000-0000-0000A2860000}"/>
    <cellStyle name="Comma 4 6 2 2 2 2 2 2" xfId="34112" xr:uid="{00000000-0005-0000-0000-0000A3860000}"/>
    <cellStyle name="Comma 4 6 2 2 2 2 2 3" xfId="34113" xr:uid="{00000000-0005-0000-0000-0000A4860000}"/>
    <cellStyle name="Comma 4 6 2 2 2 2 2_OATT calc" xfId="34114" xr:uid="{00000000-0005-0000-0000-0000A5860000}"/>
    <cellStyle name="Comma 4 6 2 2 2 2 3" xfId="34115" xr:uid="{00000000-0005-0000-0000-0000A6860000}"/>
    <cellStyle name="Comma 4 6 2 2 2 2 4" xfId="34116" xr:uid="{00000000-0005-0000-0000-0000A7860000}"/>
    <cellStyle name="Comma 4 6 2 2 2 2 5" xfId="34117" xr:uid="{00000000-0005-0000-0000-0000A8860000}"/>
    <cellStyle name="Comma 4 6 2 2 2 2_OATT calc" xfId="34118" xr:uid="{00000000-0005-0000-0000-0000A9860000}"/>
    <cellStyle name="Comma 4 6 2 2 2 3" xfId="34119" xr:uid="{00000000-0005-0000-0000-0000AA860000}"/>
    <cellStyle name="Comma 4 6 2 2 2 3 2" xfId="34120" xr:uid="{00000000-0005-0000-0000-0000AB860000}"/>
    <cellStyle name="Comma 4 6 2 2 2 3 2 2" xfId="34121" xr:uid="{00000000-0005-0000-0000-0000AC860000}"/>
    <cellStyle name="Comma 4 6 2 2 2 3 2 3" xfId="34122" xr:uid="{00000000-0005-0000-0000-0000AD860000}"/>
    <cellStyle name="Comma 4 6 2 2 2 3 2_OATT calc" xfId="34123" xr:uid="{00000000-0005-0000-0000-0000AE860000}"/>
    <cellStyle name="Comma 4 6 2 2 2 3 3" xfId="34124" xr:uid="{00000000-0005-0000-0000-0000AF860000}"/>
    <cellStyle name="Comma 4 6 2 2 2 3 4" xfId="34125" xr:uid="{00000000-0005-0000-0000-0000B0860000}"/>
    <cellStyle name="Comma 4 6 2 2 2 3_OATT calc" xfId="34126" xr:uid="{00000000-0005-0000-0000-0000B1860000}"/>
    <cellStyle name="Comma 4 6 2 2 2 4" xfId="34127" xr:uid="{00000000-0005-0000-0000-0000B2860000}"/>
    <cellStyle name="Comma 4 6 2 2 2 4 2" xfId="34128" xr:uid="{00000000-0005-0000-0000-0000B3860000}"/>
    <cellStyle name="Comma 4 6 2 2 2 4 3" xfId="34129" xr:uid="{00000000-0005-0000-0000-0000B4860000}"/>
    <cellStyle name="Comma 4 6 2 2 2 4_OATT calc" xfId="34130" xr:uid="{00000000-0005-0000-0000-0000B5860000}"/>
    <cellStyle name="Comma 4 6 2 2 2 5" xfId="34131" xr:uid="{00000000-0005-0000-0000-0000B6860000}"/>
    <cellStyle name="Comma 4 6 2 2 2 6" xfId="34132" xr:uid="{00000000-0005-0000-0000-0000B7860000}"/>
    <cellStyle name="Comma 4 6 2 2 2 7" xfId="34133" xr:uid="{00000000-0005-0000-0000-0000B8860000}"/>
    <cellStyle name="Comma 4 6 2 2 2 8" xfId="34134" xr:uid="{00000000-0005-0000-0000-0000B9860000}"/>
    <cellStyle name="Comma 4 6 2 2 2 9" xfId="34135" xr:uid="{00000000-0005-0000-0000-0000BA860000}"/>
    <cellStyle name="Comma 4 6 2 2 2_OATT calc" xfId="34136" xr:uid="{00000000-0005-0000-0000-0000BB860000}"/>
    <cellStyle name="Comma 4 6 2 2 3" xfId="34137" xr:uid="{00000000-0005-0000-0000-0000BC860000}"/>
    <cellStyle name="Comma 4 6 2 2 3 2" xfId="34138" xr:uid="{00000000-0005-0000-0000-0000BD860000}"/>
    <cellStyle name="Comma 4 6 2 2 3 2 2" xfId="34139" xr:uid="{00000000-0005-0000-0000-0000BE860000}"/>
    <cellStyle name="Comma 4 6 2 2 3 2 3" xfId="34140" xr:uid="{00000000-0005-0000-0000-0000BF860000}"/>
    <cellStyle name="Comma 4 6 2 2 3 2_OATT calc" xfId="34141" xr:uid="{00000000-0005-0000-0000-0000C0860000}"/>
    <cellStyle name="Comma 4 6 2 2 3 3" xfId="34142" xr:uid="{00000000-0005-0000-0000-0000C1860000}"/>
    <cellStyle name="Comma 4 6 2 2 3 4" xfId="34143" xr:uid="{00000000-0005-0000-0000-0000C2860000}"/>
    <cellStyle name="Comma 4 6 2 2 3 5" xfId="34144" xr:uid="{00000000-0005-0000-0000-0000C3860000}"/>
    <cellStyle name="Comma 4 6 2 2 3_OATT calc" xfId="34145" xr:uid="{00000000-0005-0000-0000-0000C4860000}"/>
    <cellStyle name="Comma 4 6 2 2 4" xfId="34146" xr:uid="{00000000-0005-0000-0000-0000C5860000}"/>
    <cellStyle name="Comma 4 6 2 2 4 2" xfId="34147" xr:uid="{00000000-0005-0000-0000-0000C6860000}"/>
    <cellStyle name="Comma 4 6 2 2 4 2 2" xfId="34148" xr:uid="{00000000-0005-0000-0000-0000C7860000}"/>
    <cellStyle name="Comma 4 6 2 2 4 2 3" xfId="34149" xr:uid="{00000000-0005-0000-0000-0000C8860000}"/>
    <cellStyle name="Comma 4 6 2 2 4 2_OATT calc" xfId="34150" xr:uid="{00000000-0005-0000-0000-0000C9860000}"/>
    <cellStyle name="Comma 4 6 2 2 4 3" xfId="34151" xr:uid="{00000000-0005-0000-0000-0000CA860000}"/>
    <cellStyle name="Comma 4 6 2 2 4 4" xfId="34152" xr:uid="{00000000-0005-0000-0000-0000CB860000}"/>
    <cellStyle name="Comma 4 6 2 2 4_OATT calc" xfId="34153" xr:uid="{00000000-0005-0000-0000-0000CC860000}"/>
    <cellStyle name="Comma 4 6 2 2 5" xfId="34154" xr:uid="{00000000-0005-0000-0000-0000CD860000}"/>
    <cellStyle name="Comma 4 6 2 2 5 2" xfId="34155" xr:uid="{00000000-0005-0000-0000-0000CE860000}"/>
    <cellStyle name="Comma 4 6 2 2 5 3" xfId="34156" xr:uid="{00000000-0005-0000-0000-0000CF860000}"/>
    <cellStyle name="Comma 4 6 2 2 5_OATT calc" xfId="34157" xr:uid="{00000000-0005-0000-0000-0000D0860000}"/>
    <cellStyle name="Comma 4 6 2 2 6" xfId="34158" xr:uid="{00000000-0005-0000-0000-0000D1860000}"/>
    <cellStyle name="Comma 4 6 2 2 7" xfId="34159" xr:uid="{00000000-0005-0000-0000-0000D2860000}"/>
    <cellStyle name="Comma 4 6 2 2 8" xfId="34160" xr:uid="{00000000-0005-0000-0000-0000D3860000}"/>
    <cellStyle name="Comma 4 6 2 2 9" xfId="34161" xr:uid="{00000000-0005-0000-0000-0000D4860000}"/>
    <cellStyle name="Comma 4 6 2 2_OATT calc" xfId="34162" xr:uid="{00000000-0005-0000-0000-0000D5860000}"/>
    <cellStyle name="Comma 4 6 2 3" xfId="34163" xr:uid="{00000000-0005-0000-0000-0000D6860000}"/>
    <cellStyle name="Comma 4 6 2 3 10" xfId="34164" xr:uid="{00000000-0005-0000-0000-0000D7860000}"/>
    <cellStyle name="Comma 4 6 2 3 11" xfId="34165" xr:uid="{00000000-0005-0000-0000-0000D8860000}"/>
    <cellStyle name="Comma 4 6 2 3 2" xfId="34166" xr:uid="{00000000-0005-0000-0000-0000D9860000}"/>
    <cellStyle name="Comma 4 6 2 3 2 2" xfId="34167" xr:uid="{00000000-0005-0000-0000-0000DA860000}"/>
    <cellStyle name="Comma 4 6 2 3 2 2 2" xfId="34168" xr:uid="{00000000-0005-0000-0000-0000DB860000}"/>
    <cellStyle name="Comma 4 6 2 3 2 2 3" xfId="34169" xr:uid="{00000000-0005-0000-0000-0000DC860000}"/>
    <cellStyle name="Comma 4 6 2 3 2 2_OATT calc" xfId="34170" xr:uid="{00000000-0005-0000-0000-0000DD860000}"/>
    <cellStyle name="Comma 4 6 2 3 2 3" xfId="34171" xr:uid="{00000000-0005-0000-0000-0000DE860000}"/>
    <cellStyle name="Comma 4 6 2 3 2 4" xfId="34172" xr:uid="{00000000-0005-0000-0000-0000DF860000}"/>
    <cellStyle name="Comma 4 6 2 3 2 5" xfId="34173" xr:uid="{00000000-0005-0000-0000-0000E0860000}"/>
    <cellStyle name="Comma 4 6 2 3 2_OATT calc" xfId="34174" xr:uid="{00000000-0005-0000-0000-0000E1860000}"/>
    <cellStyle name="Comma 4 6 2 3 3" xfId="34175" xr:uid="{00000000-0005-0000-0000-0000E2860000}"/>
    <cellStyle name="Comma 4 6 2 3 3 2" xfId="34176" xr:uid="{00000000-0005-0000-0000-0000E3860000}"/>
    <cellStyle name="Comma 4 6 2 3 3 2 2" xfId="34177" xr:uid="{00000000-0005-0000-0000-0000E4860000}"/>
    <cellStyle name="Comma 4 6 2 3 3 2 3" xfId="34178" xr:uid="{00000000-0005-0000-0000-0000E5860000}"/>
    <cellStyle name="Comma 4 6 2 3 3 2_OATT calc" xfId="34179" xr:uid="{00000000-0005-0000-0000-0000E6860000}"/>
    <cellStyle name="Comma 4 6 2 3 3 3" xfId="34180" xr:uid="{00000000-0005-0000-0000-0000E7860000}"/>
    <cellStyle name="Comma 4 6 2 3 3 4" xfId="34181" xr:uid="{00000000-0005-0000-0000-0000E8860000}"/>
    <cellStyle name="Comma 4 6 2 3 3_OATT calc" xfId="34182" xr:uid="{00000000-0005-0000-0000-0000E9860000}"/>
    <cellStyle name="Comma 4 6 2 3 4" xfId="34183" xr:uid="{00000000-0005-0000-0000-0000EA860000}"/>
    <cellStyle name="Comma 4 6 2 3 4 2" xfId="34184" xr:uid="{00000000-0005-0000-0000-0000EB860000}"/>
    <cellStyle name="Comma 4 6 2 3 4 3" xfId="34185" xr:uid="{00000000-0005-0000-0000-0000EC860000}"/>
    <cellStyle name="Comma 4 6 2 3 4_OATT calc" xfId="34186" xr:uid="{00000000-0005-0000-0000-0000ED860000}"/>
    <cellStyle name="Comma 4 6 2 3 5" xfId="34187" xr:uid="{00000000-0005-0000-0000-0000EE860000}"/>
    <cellStyle name="Comma 4 6 2 3 6" xfId="34188" xr:uid="{00000000-0005-0000-0000-0000EF860000}"/>
    <cellStyle name="Comma 4 6 2 3 7" xfId="34189" xr:uid="{00000000-0005-0000-0000-0000F0860000}"/>
    <cellStyle name="Comma 4 6 2 3 8" xfId="34190" xr:uid="{00000000-0005-0000-0000-0000F1860000}"/>
    <cellStyle name="Comma 4 6 2 3 9" xfId="34191" xr:uid="{00000000-0005-0000-0000-0000F2860000}"/>
    <cellStyle name="Comma 4 6 2 3_OATT calc" xfId="34192" xr:uid="{00000000-0005-0000-0000-0000F3860000}"/>
    <cellStyle name="Comma 4 6 2 4" xfId="34193" xr:uid="{00000000-0005-0000-0000-0000F4860000}"/>
    <cellStyle name="Comma 4 6 2 4 2" xfId="34194" xr:uid="{00000000-0005-0000-0000-0000F5860000}"/>
    <cellStyle name="Comma 4 6 2 4 2 2" xfId="34195" xr:uid="{00000000-0005-0000-0000-0000F6860000}"/>
    <cellStyle name="Comma 4 6 2 4 2 3" xfId="34196" xr:uid="{00000000-0005-0000-0000-0000F7860000}"/>
    <cellStyle name="Comma 4 6 2 4 2_OATT calc" xfId="34197" xr:uid="{00000000-0005-0000-0000-0000F8860000}"/>
    <cellStyle name="Comma 4 6 2 4 3" xfId="34198" xr:uid="{00000000-0005-0000-0000-0000F9860000}"/>
    <cellStyle name="Comma 4 6 2 4 4" xfId="34199" xr:uid="{00000000-0005-0000-0000-0000FA860000}"/>
    <cellStyle name="Comma 4 6 2 4 5" xfId="34200" xr:uid="{00000000-0005-0000-0000-0000FB860000}"/>
    <cellStyle name="Comma 4 6 2 4_OATT calc" xfId="34201" xr:uid="{00000000-0005-0000-0000-0000FC860000}"/>
    <cellStyle name="Comma 4 6 2 5" xfId="34202" xr:uid="{00000000-0005-0000-0000-0000FD860000}"/>
    <cellStyle name="Comma 4 6 2 5 2" xfId="34203" xr:uid="{00000000-0005-0000-0000-0000FE860000}"/>
    <cellStyle name="Comma 4 6 2 5 2 2" xfId="34204" xr:uid="{00000000-0005-0000-0000-0000FF860000}"/>
    <cellStyle name="Comma 4 6 2 5 2 3" xfId="34205" xr:uid="{00000000-0005-0000-0000-000000870000}"/>
    <cellStyle name="Comma 4 6 2 5 2_OATT calc" xfId="34206" xr:uid="{00000000-0005-0000-0000-000001870000}"/>
    <cellStyle name="Comma 4 6 2 5 3" xfId="34207" xr:uid="{00000000-0005-0000-0000-000002870000}"/>
    <cellStyle name="Comma 4 6 2 5 4" xfId="34208" xr:uid="{00000000-0005-0000-0000-000003870000}"/>
    <cellStyle name="Comma 4 6 2 5_OATT calc" xfId="34209" xr:uid="{00000000-0005-0000-0000-000004870000}"/>
    <cellStyle name="Comma 4 6 2 6" xfId="34210" xr:uid="{00000000-0005-0000-0000-000005870000}"/>
    <cellStyle name="Comma 4 6 2 6 2" xfId="34211" xr:uid="{00000000-0005-0000-0000-000006870000}"/>
    <cellStyle name="Comma 4 6 2 6 3" xfId="34212" xr:uid="{00000000-0005-0000-0000-000007870000}"/>
    <cellStyle name="Comma 4 6 2 6_OATT calc" xfId="34213" xr:uid="{00000000-0005-0000-0000-000008870000}"/>
    <cellStyle name="Comma 4 6 2 7" xfId="34214" xr:uid="{00000000-0005-0000-0000-000009870000}"/>
    <cellStyle name="Comma 4 6 2 8" xfId="34215" xr:uid="{00000000-0005-0000-0000-00000A870000}"/>
    <cellStyle name="Comma 4 6 2 9" xfId="34216" xr:uid="{00000000-0005-0000-0000-00000B870000}"/>
    <cellStyle name="Comma 4 6 2_OATT calc" xfId="34217" xr:uid="{00000000-0005-0000-0000-00000C870000}"/>
    <cellStyle name="Comma 4 6 3" xfId="34218" xr:uid="{00000000-0005-0000-0000-00000D870000}"/>
    <cellStyle name="Comma 4 6 3 10" xfId="34219" xr:uid="{00000000-0005-0000-0000-00000E870000}"/>
    <cellStyle name="Comma 4 6 3 11" xfId="34220" xr:uid="{00000000-0005-0000-0000-00000F870000}"/>
    <cellStyle name="Comma 4 6 3 12" xfId="34221" xr:uid="{00000000-0005-0000-0000-000010870000}"/>
    <cellStyle name="Comma 4 6 3 2" xfId="34222" xr:uid="{00000000-0005-0000-0000-000011870000}"/>
    <cellStyle name="Comma 4 6 3 2 10" xfId="34223" xr:uid="{00000000-0005-0000-0000-000012870000}"/>
    <cellStyle name="Comma 4 6 3 2 11" xfId="34224" xr:uid="{00000000-0005-0000-0000-000013870000}"/>
    <cellStyle name="Comma 4 6 3 2 2" xfId="34225" xr:uid="{00000000-0005-0000-0000-000014870000}"/>
    <cellStyle name="Comma 4 6 3 2 2 10" xfId="34226" xr:uid="{00000000-0005-0000-0000-000015870000}"/>
    <cellStyle name="Comma 4 6 3 2 2 11" xfId="34227" xr:uid="{00000000-0005-0000-0000-000016870000}"/>
    <cellStyle name="Comma 4 6 3 2 2 2" xfId="34228" xr:uid="{00000000-0005-0000-0000-000017870000}"/>
    <cellStyle name="Comma 4 6 3 2 2 2 2" xfId="34229" xr:uid="{00000000-0005-0000-0000-000018870000}"/>
    <cellStyle name="Comma 4 6 3 2 2 2 2 2" xfId="34230" xr:uid="{00000000-0005-0000-0000-000019870000}"/>
    <cellStyle name="Comma 4 6 3 2 2 2 2 3" xfId="34231" xr:uid="{00000000-0005-0000-0000-00001A870000}"/>
    <cellStyle name="Comma 4 6 3 2 2 2 2_OATT calc" xfId="34232" xr:uid="{00000000-0005-0000-0000-00001B870000}"/>
    <cellStyle name="Comma 4 6 3 2 2 2 3" xfId="34233" xr:uid="{00000000-0005-0000-0000-00001C870000}"/>
    <cellStyle name="Comma 4 6 3 2 2 2 4" xfId="34234" xr:uid="{00000000-0005-0000-0000-00001D870000}"/>
    <cellStyle name="Comma 4 6 3 2 2 2 5" xfId="34235" xr:uid="{00000000-0005-0000-0000-00001E870000}"/>
    <cellStyle name="Comma 4 6 3 2 2 2_OATT calc" xfId="34236" xr:uid="{00000000-0005-0000-0000-00001F870000}"/>
    <cellStyle name="Comma 4 6 3 2 2 3" xfId="34237" xr:uid="{00000000-0005-0000-0000-000020870000}"/>
    <cellStyle name="Comma 4 6 3 2 2 3 2" xfId="34238" xr:uid="{00000000-0005-0000-0000-000021870000}"/>
    <cellStyle name="Comma 4 6 3 2 2 3 2 2" xfId="34239" xr:uid="{00000000-0005-0000-0000-000022870000}"/>
    <cellStyle name="Comma 4 6 3 2 2 3 2 3" xfId="34240" xr:uid="{00000000-0005-0000-0000-000023870000}"/>
    <cellStyle name="Comma 4 6 3 2 2 3 2_OATT calc" xfId="34241" xr:uid="{00000000-0005-0000-0000-000024870000}"/>
    <cellStyle name="Comma 4 6 3 2 2 3 3" xfId="34242" xr:uid="{00000000-0005-0000-0000-000025870000}"/>
    <cellStyle name="Comma 4 6 3 2 2 3 4" xfId="34243" xr:uid="{00000000-0005-0000-0000-000026870000}"/>
    <cellStyle name="Comma 4 6 3 2 2 3_OATT calc" xfId="34244" xr:uid="{00000000-0005-0000-0000-000027870000}"/>
    <cellStyle name="Comma 4 6 3 2 2 4" xfId="34245" xr:uid="{00000000-0005-0000-0000-000028870000}"/>
    <cellStyle name="Comma 4 6 3 2 2 4 2" xfId="34246" xr:uid="{00000000-0005-0000-0000-000029870000}"/>
    <cellStyle name="Comma 4 6 3 2 2 4 3" xfId="34247" xr:uid="{00000000-0005-0000-0000-00002A870000}"/>
    <cellStyle name="Comma 4 6 3 2 2 4_OATT calc" xfId="34248" xr:uid="{00000000-0005-0000-0000-00002B870000}"/>
    <cellStyle name="Comma 4 6 3 2 2 5" xfId="34249" xr:uid="{00000000-0005-0000-0000-00002C870000}"/>
    <cellStyle name="Comma 4 6 3 2 2 6" xfId="34250" xr:uid="{00000000-0005-0000-0000-00002D870000}"/>
    <cellStyle name="Comma 4 6 3 2 2 7" xfId="34251" xr:uid="{00000000-0005-0000-0000-00002E870000}"/>
    <cellStyle name="Comma 4 6 3 2 2 8" xfId="34252" xr:uid="{00000000-0005-0000-0000-00002F870000}"/>
    <cellStyle name="Comma 4 6 3 2 2 9" xfId="34253" xr:uid="{00000000-0005-0000-0000-000030870000}"/>
    <cellStyle name="Comma 4 6 3 2 2_OATT calc" xfId="34254" xr:uid="{00000000-0005-0000-0000-000031870000}"/>
    <cellStyle name="Comma 4 6 3 2 3" xfId="34255" xr:uid="{00000000-0005-0000-0000-000032870000}"/>
    <cellStyle name="Comma 4 6 3 2 3 2" xfId="34256" xr:uid="{00000000-0005-0000-0000-000033870000}"/>
    <cellStyle name="Comma 4 6 3 2 3 2 2" xfId="34257" xr:uid="{00000000-0005-0000-0000-000034870000}"/>
    <cellStyle name="Comma 4 6 3 2 3 2 3" xfId="34258" xr:uid="{00000000-0005-0000-0000-000035870000}"/>
    <cellStyle name="Comma 4 6 3 2 3 2_OATT calc" xfId="34259" xr:uid="{00000000-0005-0000-0000-000036870000}"/>
    <cellStyle name="Comma 4 6 3 2 3 3" xfId="34260" xr:uid="{00000000-0005-0000-0000-000037870000}"/>
    <cellStyle name="Comma 4 6 3 2 3 4" xfId="34261" xr:uid="{00000000-0005-0000-0000-000038870000}"/>
    <cellStyle name="Comma 4 6 3 2 3 5" xfId="34262" xr:uid="{00000000-0005-0000-0000-000039870000}"/>
    <cellStyle name="Comma 4 6 3 2 3_OATT calc" xfId="34263" xr:uid="{00000000-0005-0000-0000-00003A870000}"/>
    <cellStyle name="Comma 4 6 3 2 4" xfId="34264" xr:uid="{00000000-0005-0000-0000-00003B870000}"/>
    <cellStyle name="Comma 4 6 3 2 4 2" xfId="34265" xr:uid="{00000000-0005-0000-0000-00003C870000}"/>
    <cellStyle name="Comma 4 6 3 2 4 2 2" xfId="34266" xr:uid="{00000000-0005-0000-0000-00003D870000}"/>
    <cellStyle name="Comma 4 6 3 2 4 2 3" xfId="34267" xr:uid="{00000000-0005-0000-0000-00003E870000}"/>
    <cellStyle name="Comma 4 6 3 2 4 2_OATT calc" xfId="34268" xr:uid="{00000000-0005-0000-0000-00003F870000}"/>
    <cellStyle name="Comma 4 6 3 2 4 3" xfId="34269" xr:uid="{00000000-0005-0000-0000-000040870000}"/>
    <cellStyle name="Comma 4 6 3 2 4 4" xfId="34270" xr:uid="{00000000-0005-0000-0000-000041870000}"/>
    <cellStyle name="Comma 4 6 3 2 4_OATT calc" xfId="34271" xr:uid="{00000000-0005-0000-0000-000042870000}"/>
    <cellStyle name="Comma 4 6 3 2 5" xfId="34272" xr:uid="{00000000-0005-0000-0000-000043870000}"/>
    <cellStyle name="Comma 4 6 3 2 5 2" xfId="34273" xr:uid="{00000000-0005-0000-0000-000044870000}"/>
    <cellStyle name="Comma 4 6 3 2 5 3" xfId="34274" xr:uid="{00000000-0005-0000-0000-000045870000}"/>
    <cellStyle name="Comma 4 6 3 2 5_OATT calc" xfId="34275" xr:uid="{00000000-0005-0000-0000-000046870000}"/>
    <cellStyle name="Comma 4 6 3 2 6" xfId="34276" xr:uid="{00000000-0005-0000-0000-000047870000}"/>
    <cellStyle name="Comma 4 6 3 2 7" xfId="34277" xr:uid="{00000000-0005-0000-0000-000048870000}"/>
    <cellStyle name="Comma 4 6 3 2 8" xfId="34278" xr:uid="{00000000-0005-0000-0000-000049870000}"/>
    <cellStyle name="Comma 4 6 3 2 9" xfId="34279" xr:uid="{00000000-0005-0000-0000-00004A870000}"/>
    <cellStyle name="Comma 4 6 3 2_OATT calc" xfId="34280" xr:uid="{00000000-0005-0000-0000-00004B870000}"/>
    <cellStyle name="Comma 4 6 3 3" xfId="34281" xr:uid="{00000000-0005-0000-0000-00004C870000}"/>
    <cellStyle name="Comma 4 6 3 3 10" xfId="34282" xr:uid="{00000000-0005-0000-0000-00004D870000}"/>
    <cellStyle name="Comma 4 6 3 3 11" xfId="34283" xr:uid="{00000000-0005-0000-0000-00004E870000}"/>
    <cellStyle name="Comma 4 6 3 3 2" xfId="34284" xr:uid="{00000000-0005-0000-0000-00004F870000}"/>
    <cellStyle name="Comma 4 6 3 3 2 2" xfId="34285" xr:uid="{00000000-0005-0000-0000-000050870000}"/>
    <cellStyle name="Comma 4 6 3 3 2 2 2" xfId="34286" xr:uid="{00000000-0005-0000-0000-000051870000}"/>
    <cellStyle name="Comma 4 6 3 3 2 2 3" xfId="34287" xr:uid="{00000000-0005-0000-0000-000052870000}"/>
    <cellStyle name="Comma 4 6 3 3 2 2_OATT calc" xfId="34288" xr:uid="{00000000-0005-0000-0000-000053870000}"/>
    <cellStyle name="Comma 4 6 3 3 2 3" xfId="34289" xr:uid="{00000000-0005-0000-0000-000054870000}"/>
    <cellStyle name="Comma 4 6 3 3 2 4" xfId="34290" xr:uid="{00000000-0005-0000-0000-000055870000}"/>
    <cellStyle name="Comma 4 6 3 3 2 5" xfId="34291" xr:uid="{00000000-0005-0000-0000-000056870000}"/>
    <cellStyle name="Comma 4 6 3 3 2_OATT calc" xfId="34292" xr:uid="{00000000-0005-0000-0000-000057870000}"/>
    <cellStyle name="Comma 4 6 3 3 3" xfId="34293" xr:uid="{00000000-0005-0000-0000-000058870000}"/>
    <cellStyle name="Comma 4 6 3 3 3 2" xfId="34294" xr:uid="{00000000-0005-0000-0000-000059870000}"/>
    <cellStyle name="Comma 4 6 3 3 3 2 2" xfId="34295" xr:uid="{00000000-0005-0000-0000-00005A870000}"/>
    <cellStyle name="Comma 4 6 3 3 3 2 3" xfId="34296" xr:uid="{00000000-0005-0000-0000-00005B870000}"/>
    <cellStyle name="Comma 4 6 3 3 3 2_OATT calc" xfId="34297" xr:uid="{00000000-0005-0000-0000-00005C870000}"/>
    <cellStyle name="Comma 4 6 3 3 3 3" xfId="34298" xr:uid="{00000000-0005-0000-0000-00005D870000}"/>
    <cellStyle name="Comma 4 6 3 3 3 4" xfId="34299" xr:uid="{00000000-0005-0000-0000-00005E870000}"/>
    <cellStyle name="Comma 4 6 3 3 3_OATT calc" xfId="34300" xr:uid="{00000000-0005-0000-0000-00005F870000}"/>
    <cellStyle name="Comma 4 6 3 3 4" xfId="34301" xr:uid="{00000000-0005-0000-0000-000060870000}"/>
    <cellStyle name="Comma 4 6 3 3 4 2" xfId="34302" xr:uid="{00000000-0005-0000-0000-000061870000}"/>
    <cellStyle name="Comma 4 6 3 3 4 3" xfId="34303" xr:uid="{00000000-0005-0000-0000-000062870000}"/>
    <cellStyle name="Comma 4 6 3 3 4_OATT calc" xfId="34304" xr:uid="{00000000-0005-0000-0000-000063870000}"/>
    <cellStyle name="Comma 4 6 3 3 5" xfId="34305" xr:uid="{00000000-0005-0000-0000-000064870000}"/>
    <cellStyle name="Comma 4 6 3 3 6" xfId="34306" xr:uid="{00000000-0005-0000-0000-000065870000}"/>
    <cellStyle name="Comma 4 6 3 3 7" xfId="34307" xr:uid="{00000000-0005-0000-0000-000066870000}"/>
    <cellStyle name="Comma 4 6 3 3 8" xfId="34308" xr:uid="{00000000-0005-0000-0000-000067870000}"/>
    <cellStyle name="Comma 4 6 3 3 9" xfId="34309" xr:uid="{00000000-0005-0000-0000-000068870000}"/>
    <cellStyle name="Comma 4 6 3 3_OATT calc" xfId="34310" xr:uid="{00000000-0005-0000-0000-000069870000}"/>
    <cellStyle name="Comma 4 6 3 4" xfId="34311" xr:uid="{00000000-0005-0000-0000-00006A870000}"/>
    <cellStyle name="Comma 4 6 3 4 2" xfId="34312" xr:uid="{00000000-0005-0000-0000-00006B870000}"/>
    <cellStyle name="Comma 4 6 3 4 2 2" xfId="34313" xr:uid="{00000000-0005-0000-0000-00006C870000}"/>
    <cellStyle name="Comma 4 6 3 4 2 3" xfId="34314" xr:uid="{00000000-0005-0000-0000-00006D870000}"/>
    <cellStyle name="Comma 4 6 3 4 2_OATT calc" xfId="34315" xr:uid="{00000000-0005-0000-0000-00006E870000}"/>
    <cellStyle name="Comma 4 6 3 4 3" xfId="34316" xr:uid="{00000000-0005-0000-0000-00006F870000}"/>
    <cellStyle name="Comma 4 6 3 4 4" xfId="34317" xr:uid="{00000000-0005-0000-0000-000070870000}"/>
    <cellStyle name="Comma 4 6 3 4 5" xfId="34318" xr:uid="{00000000-0005-0000-0000-000071870000}"/>
    <cellStyle name="Comma 4 6 3 4_OATT calc" xfId="34319" xr:uid="{00000000-0005-0000-0000-000072870000}"/>
    <cellStyle name="Comma 4 6 3 5" xfId="34320" xr:uid="{00000000-0005-0000-0000-000073870000}"/>
    <cellStyle name="Comma 4 6 3 5 2" xfId="34321" xr:uid="{00000000-0005-0000-0000-000074870000}"/>
    <cellStyle name="Comma 4 6 3 5 2 2" xfId="34322" xr:uid="{00000000-0005-0000-0000-000075870000}"/>
    <cellStyle name="Comma 4 6 3 5 2 3" xfId="34323" xr:uid="{00000000-0005-0000-0000-000076870000}"/>
    <cellStyle name="Comma 4 6 3 5 2_OATT calc" xfId="34324" xr:uid="{00000000-0005-0000-0000-000077870000}"/>
    <cellStyle name="Comma 4 6 3 5 3" xfId="34325" xr:uid="{00000000-0005-0000-0000-000078870000}"/>
    <cellStyle name="Comma 4 6 3 5 4" xfId="34326" xr:uid="{00000000-0005-0000-0000-000079870000}"/>
    <cellStyle name="Comma 4 6 3 5_OATT calc" xfId="34327" xr:uid="{00000000-0005-0000-0000-00007A870000}"/>
    <cellStyle name="Comma 4 6 3 6" xfId="34328" xr:uid="{00000000-0005-0000-0000-00007B870000}"/>
    <cellStyle name="Comma 4 6 3 6 2" xfId="34329" xr:uid="{00000000-0005-0000-0000-00007C870000}"/>
    <cellStyle name="Comma 4 6 3 6 3" xfId="34330" xr:uid="{00000000-0005-0000-0000-00007D870000}"/>
    <cellStyle name="Comma 4 6 3 6_OATT calc" xfId="34331" xr:uid="{00000000-0005-0000-0000-00007E870000}"/>
    <cellStyle name="Comma 4 6 3 7" xfId="34332" xr:uid="{00000000-0005-0000-0000-00007F870000}"/>
    <cellStyle name="Comma 4 6 3 8" xfId="34333" xr:uid="{00000000-0005-0000-0000-000080870000}"/>
    <cellStyle name="Comma 4 6 3 9" xfId="34334" xr:uid="{00000000-0005-0000-0000-000081870000}"/>
    <cellStyle name="Comma 4 6 3_OATT calc" xfId="34335" xr:uid="{00000000-0005-0000-0000-000082870000}"/>
    <cellStyle name="Comma 4 6 4" xfId="34336" xr:uid="{00000000-0005-0000-0000-000083870000}"/>
    <cellStyle name="Comma 4 6 4 10" xfId="34337" xr:uid="{00000000-0005-0000-0000-000084870000}"/>
    <cellStyle name="Comma 4 6 4 11" xfId="34338" xr:uid="{00000000-0005-0000-0000-000085870000}"/>
    <cellStyle name="Comma 4 6 4 2" xfId="34339" xr:uid="{00000000-0005-0000-0000-000086870000}"/>
    <cellStyle name="Comma 4 6 4 2 10" xfId="34340" xr:uid="{00000000-0005-0000-0000-000087870000}"/>
    <cellStyle name="Comma 4 6 4 2 11" xfId="34341" xr:uid="{00000000-0005-0000-0000-000088870000}"/>
    <cellStyle name="Comma 4 6 4 2 2" xfId="34342" xr:uid="{00000000-0005-0000-0000-000089870000}"/>
    <cellStyle name="Comma 4 6 4 2 2 2" xfId="34343" xr:uid="{00000000-0005-0000-0000-00008A870000}"/>
    <cellStyle name="Comma 4 6 4 2 2 2 2" xfId="34344" xr:uid="{00000000-0005-0000-0000-00008B870000}"/>
    <cellStyle name="Comma 4 6 4 2 2 2 3" xfId="34345" xr:uid="{00000000-0005-0000-0000-00008C870000}"/>
    <cellStyle name="Comma 4 6 4 2 2 2_OATT calc" xfId="34346" xr:uid="{00000000-0005-0000-0000-00008D870000}"/>
    <cellStyle name="Comma 4 6 4 2 2 3" xfId="34347" xr:uid="{00000000-0005-0000-0000-00008E870000}"/>
    <cellStyle name="Comma 4 6 4 2 2 4" xfId="34348" xr:uid="{00000000-0005-0000-0000-00008F870000}"/>
    <cellStyle name="Comma 4 6 4 2 2 5" xfId="34349" xr:uid="{00000000-0005-0000-0000-000090870000}"/>
    <cellStyle name="Comma 4 6 4 2 2_OATT calc" xfId="34350" xr:uid="{00000000-0005-0000-0000-000091870000}"/>
    <cellStyle name="Comma 4 6 4 2 3" xfId="34351" xr:uid="{00000000-0005-0000-0000-000092870000}"/>
    <cellStyle name="Comma 4 6 4 2 3 2" xfId="34352" xr:uid="{00000000-0005-0000-0000-000093870000}"/>
    <cellStyle name="Comma 4 6 4 2 3 2 2" xfId="34353" xr:uid="{00000000-0005-0000-0000-000094870000}"/>
    <cellStyle name="Comma 4 6 4 2 3 2 3" xfId="34354" xr:uid="{00000000-0005-0000-0000-000095870000}"/>
    <cellStyle name="Comma 4 6 4 2 3 2_OATT calc" xfId="34355" xr:uid="{00000000-0005-0000-0000-000096870000}"/>
    <cellStyle name="Comma 4 6 4 2 3 3" xfId="34356" xr:uid="{00000000-0005-0000-0000-000097870000}"/>
    <cellStyle name="Comma 4 6 4 2 3 4" xfId="34357" xr:uid="{00000000-0005-0000-0000-000098870000}"/>
    <cellStyle name="Comma 4 6 4 2 3_OATT calc" xfId="34358" xr:uid="{00000000-0005-0000-0000-000099870000}"/>
    <cellStyle name="Comma 4 6 4 2 4" xfId="34359" xr:uid="{00000000-0005-0000-0000-00009A870000}"/>
    <cellStyle name="Comma 4 6 4 2 4 2" xfId="34360" xr:uid="{00000000-0005-0000-0000-00009B870000}"/>
    <cellStyle name="Comma 4 6 4 2 4 3" xfId="34361" xr:uid="{00000000-0005-0000-0000-00009C870000}"/>
    <cellStyle name="Comma 4 6 4 2 4_OATT calc" xfId="34362" xr:uid="{00000000-0005-0000-0000-00009D870000}"/>
    <cellStyle name="Comma 4 6 4 2 5" xfId="34363" xr:uid="{00000000-0005-0000-0000-00009E870000}"/>
    <cellStyle name="Comma 4 6 4 2 6" xfId="34364" xr:uid="{00000000-0005-0000-0000-00009F870000}"/>
    <cellStyle name="Comma 4 6 4 2 7" xfId="34365" xr:uid="{00000000-0005-0000-0000-0000A0870000}"/>
    <cellStyle name="Comma 4 6 4 2 8" xfId="34366" xr:uid="{00000000-0005-0000-0000-0000A1870000}"/>
    <cellStyle name="Comma 4 6 4 2 9" xfId="34367" xr:uid="{00000000-0005-0000-0000-0000A2870000}"/>
    <cellStyle name="Comma 4 6 4 2_OATT calc" xfId="34368" xr:uid="{00000000-0005-0000-0000-0000A3870000}"/>
    <cellStyle name="Comma 4 6 4 3" xfId="34369" xr:uid="{00000000-0005-0000-0000-0000A4870000}"/>
    <cellStyle name="Comma 4 6 4 3 2" xfId="34370" xr:uid="{00000000-0005-0000-0000-0000A5870000}"/>
    <cellStyle name="Comma 4 6 4 3 2 2" xfId="34371" xr:uid="{00000000-0005-0000-0000-0000A6870000}"/>
    <cellStyle name="Comma 4 6 4 3 2 3" xfId="34372" xr:uid="{00000000-0005-0000-0000-0000A7870000}"/>
    <cellStyle name="Comma 4 6 4 3 2_OATT calc" xfId="34373" xr:uid="{00000000-0005-0000-0000-0000A8870000}"/>
    <cellStyle name="Comma 4 6 4 3 3" xfId="34374" xr:uid="{00000000-0005-0000-0000-0000A9870000}"/>
    <cellStyle name="Comma 4 6 4 3 4" xfId="34375" xr:uid="{00000000-0005-0000-0000-0000AA870000}"/>
    <cellStyle name="Comma 4 6 4 3 5" xfId="34376" xr:uid="{00000000-0005-0000-0000-0000AB870000}"/>
    <cellStyle name="Comma 4 6 4 3_OATT calc" xfId="34377" xr:uid="{00000000-0005-0000-0000-0000AC870000}"/>
    <cellStyle name="Comma 4 6 4 4" xfId="34378" xr:uid="{00000000-0005-0000-0000-0000AD870000}"/>
    <cellStyle name="Comma 4 6 4 4 2" xfId="34379" xr:uid="{00000000-0005-0000-0000-0000AE870000}"/>
    <cellStyle name="Comma 4 6 4 4 2 2" xfId="34380" xr:uid="{00000000-0005-0000-0000-0000AF870000}"/>
    <cellStyle name="Comma 4 6 4 4 2 3" xfId="34381" xr:uid="{00000000-0005-0000-0000-0000B0870000}"/>
    <cellStyle name="Comma 4 6 4 4 2_OATT calc" xfId="34382" xr:uid="{00000000-0005-0000-0000-0000B1870000}"/>
    <cellStyle name="Comma 4 6 4 4 3" xfId="34383" xr:uid="{00000000-0005-0000-0000-0000B2870000}"/>
    <cellStyle name="Comma 4 6 4 4 4" xfId="34384" xr:uid="{00000000-0005-0000-0000-0000B3870000}"/>
    <cellStyle name="Comma 4 6 4 4_OATT calc" xfId="34385" xr:uid="{00000000-0005-0000-0000-0000B4870000}"/>
    <cellStyle name="Comma 4 6 4 5" xfId="34386" xr:uid="{00000000-0005-0000-0000-0000B5870000}"/>
    <cellStyle name="Comma 4 6 4 5 2" xfId="34387" xr:uid="{00000000-0005-0000-0000-0000B6870000}"/>
    <cellStyle name="Comma 4 6 4 5 3" xfId="34388" xr:uid="{00000000-0005-0000-0000-0000B7870000}"/>
    <cellStyle name="Comma 4 6 4 5_OATT calc" xfId="34389" xr:uid="{00000000-0005-0000-0000-0000B8870000}"/>
    <cellStyle name="Comma 4 6 4 6" xfId="34390" xr:uid="{00000000-0005-0000-0000-0000B9870000}"/>
    <cellStyle name="Comma 4 6 4 7" xfId="34391" xr:uid="{00000000-0005-0000-0000-0000BA870000}"/>
    <cellStyle name="Comma 4 6 4 8" xfId="34392" xr:uid="{00000000-0005-0000-0000-0000BB870000}"/>
    <cellStyle name="Comma 4 6 4 9" xfId="34393" xr:uid="{00000000-0005-0000-0000-0000BC870000}"/>
    <cellStyle name="Comma 4 6 4_OATT calc" xfId="34394" xr:uid="{00000000-0005-0000-0000-0000BD870000}"/>
    <cellStyle name="Comma 4 6 5" xfId="34395" xr:uid="{00000000-0005-0000-0000-0000BE870000}"/>
    <cellStyle name="Comma 4 6 5 10" xfId="34396" xr:uid="{00000000-0005-0000-0000-0000BF870000}"/>
    <cellStyle name="Comma 4 6 5 11" xfId="34397" xr:uid="{00000000-0005-0000-0000-0000C0870000}"/>
    <cellStyle name="Comma 4 6 5 2" xfId="34398" xr:uid="{00000000-0005-0000-0000-0000C1870000}"/>
    <cellStyle name="Comma 4 6 5 2 2" xfId="34399" xr:uid="{00000000-0005-0000-0000-0000C2870000}"/>
    <cellStyle name="Comma 4 6 5 2 2 2" xfId="34400" xr:uid="{00000000-0005-0000-0000-0000C3870000}"/>
    <cellStyle name="Comma 4 6 5 2 2 3" xfId="34401" xr:uid="{00000000-0005-0000-0000-0000C4870000}"/>
    <cellStyle name="Comma 4 6 5 2 2_OATT calc" xfId="34402" xr:uid="{00000000-0005-0000-0000-0000C5870000}"/>
    <cellStyle name="Comma 4 6 5 2 3" xfId="34403" xr:uid="{00000000-0005-0000-0000-0000C6870000}"/>
    <cellStyle name="Comma 4 6 5 2 4" xfId="34404" xr:uid="{00000000-0005-0000-0000-0000C7870000}"/>
    <cellStyle name="Comma 4 6 5 2 5" xfId="34405" xr:uid="{00000000-0005-0000-0000-0000C8870000}"/>
    <cellStyle name="Comma 4 6 5 2_OATT calc" xfId="34406" xr:uid="{00000000-0005-0000-0000-0000C9870000}"/>
    <cellStyle name="Comma 4 6 5 3" xfId="34407" xr:uid="{00000000-0005-0000-0000-0000CA870000}"/>
    <cellStyle name="Comma 4 6 5 3 2" xfId="34408" xr:uid="{00000000-0005-0000-0000-0000CB870000}"/>
    <cellStyle name="Comma 4 6 5 3 2 2" xfId="34409" xr:uid="{00000000-0005-0000-0000-0000CC870000}"/>
    <cellStyle name="Comma 4 6 5 3 2 3" xfId="34410" xr:uid="{00000000-0005-0000-0000-0000CD870000}"/>
    <cellStyle name="Comma 4 6 5 3 2_OATT calc" xfId="34411" xr:uid="{00000000-0005-0000-0000-0000CE870000}"/>
    <cellStyle name="Comma 4 6 5 3 3" xfId="34412" xr:uid="{00000000-0005-0000-0000-0000CF870000}"/>
    <cellStyle name="Comma 4 6 5 3 4" xfId="34413" xr:uid="{00000000-0005-0000-0000-0000D0870000}"/>
    <cellStyle name="Comma 4 6 5 3_OATT calc" xfId="34414" xr:uid="{00000000-0005-0000-0000-0000D1870000}"/>
    <cellStyle name="Comma 4 6 5 4" xfId="34415" xr:uid="{00000000-0005-0000-0000-0000D2870000}"/>
    <cellStyle name="Comma 4 6 5 4 2" xfId="34416" xr:uid="{00000000-0005-0000-0000-0000D3870000}"/>
    <cellStyle name="Comma 4 6 5 4 3" xfId="34417" xr:uid="{00000000-0005-0000-0000-0000D4870000}"/>
    <cellStyle name="Comma 4 6 5 4_OATT calc" xfId="34418" xr:uid="{00000000-0005-0000-0000-0000D5870000}"/>
    <cellStyle name="Comma 4 6 5 5" xfId="34419" xr:uid="{00000000-0005-0000-0000-0000D6870000}"/>
    <cellStyle name="Comma 4 6 5 6" xfId="34420" xr:uid="{00000000-0005-0000-0000-0000D7870000}"/>
    <cellStyle name="Comma 4 6 5 7" xfId="34421" xr:uid="{00000000-0005-0000-0000-0000D8870000}"/>
    <cellStyle name="Comma 4 6 5 8" xfId="34422" xr:uid="{00000000-0005-0000-0000-0000D9870000}"/>
    <cellStyle name="Comma 4 6 5 9" xfId="34423" xr:uid="{00000000-0005-0000-0000-0000DA870000}"/>
    <cellStyle name="Comma 4 6 5_OATT calc" xfId="34424" xr:uid="{00000000-0005-0000-0000-0000DB870000}"/>
    <cellStyle name="Comma 4 6 6" xfId="34425" xr:uid="{00000000-0005-0000-0000-0000DC870000}"/>
    <cellStyle name="Comma 4 6 6 2" xfId="34426" xr:uid="{00000000-0005-0000-0000-0000DD870000}"/>
    <cellStyle name="Comma 4 6 6 2 2" xfId="34427" xr:uid="{00000000-0005-0000-0000-0000DE870000}"/>
    <cellStyle name="Comma 4 6 6 2 3" xfId="34428" xr:uid="{00000000-0005-0000-0000-0000DF870000}"/>
    <cellStyle name="Comma 4 6 6 2_OATT calc" xfId="34429" xr:uid="{00000000-0005-0000-0000-0000E0870000}"/>
    <cellStyle name="Comma 4 6 6 3" xfId="34430" xr:uid="{00000000-0005-0000-0000-0000E1870000}"/>
    <cellStyle name="Comma 4 6 6 4" xfId="34431" xr:uid="{00000000-0005-0000-0000-0000E2870000}"/>
    <cellStyle name="Comma 4 6 6 5" xfId="34432" xr:uid="{00000000-0005-0000-0000-0000E3870000}"/>
    <cellStyle name="Comma 4 6 6_OATT calc" xfId="34433" xr:uid="{00000000-0005-0000-0000-0000E4870000}"/>
    <cellStyle name="Comma 4 6 7" xfId="34434" xr:uid="{00000000-0005-0000-0000-0000E5870000}"/>
    <cellStyle name="Comma 4 6 7 2" xfId="34435" xr:uid="{00000000-0005-0000-0000-0000E6870000}"/>
    <cellStyle name="Comma 4 6 7 2 2" xfId="34436" xr:uid="{00000000-0005-0000-0000-0000E7870000}"/>
    <cellStyle name="Comma 4 6 7 2 3" xfId="34437" xr:uid="{00000000-0005-0000-0000-0000E8870000}"/>
    <cellStyle name="Comma 4 6 7 2_OATT calc" xfId="34438" xr:uid="{00000000-0005-0000-0000-0000E9870000}"/>
    <cellStyle name="Comma 4 6 7 3" xfId="34439" xr:uid="{00000000-0005-0000-0000-0000EA870000}"/>
    <cellStyle name="Comma 4 6 7 4" xfId="34440" xr:uid="{00000000-0005-0000-0000-0000EB870000}"/>
    <cellStyle name="Comma 4 6 7_OATT calc" xfId="34441" xr:uid="{00000000-0005-0000-0000-0000EC870000}"/>
    <cellStyle name="Comma 4 6 8" xfId="34442" xr:uid="{00000000-0005-0000-0000-0000ED870000}"/>
    <cellStyle name="Comma 4 6 8 2" xfId="34443" xr:uid="{00000000-0005-0000-0000-0000EE870000}"/>
    <cellStyle name="Comma 4 6 8 3" xfId="34444" xr:uid="{00000000-0005-0000-0000-0000EF870000}"/>
    <cellStyle name="Comma 4 6 8_OATT calc" xfId="34445" xr:uid="{00000000-0005-0000-0000-0000F0870000}"/>
    <cellStyle name="Comma 4 6 9" xfId="34446" xr:uid="{00000000-0005-0000-0000-0000F1870000}"/>
    <cellStyle name="Comma 4 6_OATT calc" xfId="34447" xr:uid="{00000000-0005-0000-0000-0000F2870000}"/>
    <cellStyle name="Comma 4 7" xfId="34448" xr:uid="{00000000-0005-0000-0000-0000F3870000}"/>
    <cellStyle name="Comma 4 7 10" xfId="34449" xr:uid="{00000000-0005-0000-0000-0000F4870000}"/>
    <cellStyle name="Comma 4 7 11" xfId="34450" xr:uid="{00000000-0005-0000-0000-0000F5870000}"/>
    <cellStyle name="Comma 4 7 12" xfId="34451" xr:uid="{00000000-0005-0000-0000-0000F6870000}"/>
    <cellStyle name="Comma 4 7 13" xfId="55616" xr:uid="{00000000-0005-0000-0000-0000F7870000}"/>
    <cellStyle name="Comma 4 7 2" xfId="34452" xr:uid="{00000000-0005-0000-0000-0000F8870000}"/>
    <cellStyle name="Comma 4 7 2 10" xfId="34453" xr:uid="{00000000-0005-0000-0000-0000F9870000}"/>
    <cellStyle name="Comma 4 7 2 11" xfId="34454" xr:uid="{00000000-0005-0000-0000-0000FA870000}"/>
    <cellStyle name="Comma 4 7 2 2" xfId="34455" xr:uid="{00000000-0005-0000-0000-0000FB870000}"/>
    <cellStyle name="Comma 4 7 2 2 10" xfId="34456" xr:uid="{00000000-0005-0000-0000-0000FC870000}"/>
    <cellStyle name="Comma 4 7 2 2 11" xfId="34457" xr:uid="{00000000-0005-0000-0000-0000FD870000}"/>
    <cellStyle name="Comma 4 7 2 2 2" xfId="34458" xr:uid="{00000000-0005-0000-0000-0000FE870000}"/>
    <cellStyle name="Comma 4 7 2 2 2 2" xfId="34459" xr:uid="{00000000-0005-0000-0000-0000FF870000}"/>
    <cellStyle name="Comma 4 7 2 2 2 2 2" xfId="34460" xr:uid="{00000000-0005-0000-0000-000000880000}"/>
    <cellStyle name="Comma 4 7 2 2 2 2 3" xfId="34461" xr:uid="{00000000-0005-0000-0000-000001880000}"/>
    <cellStyle name="Comma 4 7 2 2 2 2_OATT calc" xfId="34462" xr:uid="{00000000-0005-0000-0000-000002880000}"/>
    <cellStyle name="Comma 4 7 2 2 2 3" xfId="34463" xr:uid="{00000000-0005-0000-0000-000003880000}"/>
    <cellStyle name="Comma 4 7 2 2 2 4" xfId="34464" xr:uid="{00000000-0005-0000-0000-000004880000}"/>
    <cellStyle name="Comma 4 7 2 2 2 5" xfId="34465" xr:uid="{00000000-0005-0000-0000-000005880000}"/>
    <cellStyle name="Comma 4 7 2 2 2_OATT calc" xfId="34466" xr:uid="{00000000-0005-0000-0000-000006880000}"/>
    <cellStyle name="Comma 4 7 2 2 3" xfId="34467" xr:uid="{00000000-0005-0000-0000-000007880000}"/>
    <cellStyle name="Comma 4 7 2 2 3 2" xfId="34468" xr:uid="{00000000-0005-0000-0000-000008880000}"/>
    <cellStyle name="Comma 4 7 2 2 3 2 2" xfId="34469" xr:uid="{00000000-0005-0000-0000-000009880000}"/>
    <cellStyle name="Comma 4 7 2 2 3 2 3" xfId="34470" xr:uid="{00000000-0005-0000-0000-00000A880000}"/>
    <cellStyle name="Comma 4 7 2 2 3 2_OATT calc" xfId="34471" xr:uid="{00000000-0005-0000-0000-00000B880000}"/>
    <cellStyle name="Comma 4 7 2 2 3 3" xfId="34472" xr:uid="{00000000-0005-0000-0000-00000C880000}"/>
    <cellStyle name="Comma 4 7 2 2 3 4" xfId="34473" xr:uid="{00000000-0005-0000-0000-00000D880000}"/>
    <cellStyle name="Comma 4 7 2 2 3_OATT calc" xfId="34474" xr:uid="{00000000-0005-0000-0000-00000E880000}"/>
    <cellStyle name="Comma 4 7 2 2 4" xfId="34475" xr:uid="{00000000-0005-0000-0000-00000F880000}"/>
    <cellStyle name="Comma 4 7 2 2 4 2" xfId="34476" xr:uid="{00000000-0005-0000-0000-000010880000}"/>
    <cellStyle name="Comma 4 7 2 2 4 3" xfId="34477" xr:uid="{00000000-0005-0000-0000-000011880000}"/>
    <cellStyle name="Comma 4 7 2 2 4_OATT calc" xfId="34478" xr:uid="{00000000-0005-0000-0000-000012880000}"/>
    <cellStyle name="Comma 4 7 2 2 5" xfId="34479" xr:uid="{00000000-0005-0000-0000-000013880000}"/>
    <cellStyle name="Comma 4 7 2 2 6" xfId="34480" xr:uid="{00000000-0005-0000-0000-000014880000}"/>
    <cellStyle name="Comma 4 7 2 2 7" xfId="34481" xr:uid="{00000000-0005-0000-0000-000015880000}"/>
    <cellStyle name="Comma 4 7 2 2 8" xfId="34482" xr:uid="{00000000-0005-0000-0000-000016880000}"/>
    <cellStyle name="Comma 4 7 2 2 9" xfId="34483" xr:uid="{00000000-0005-0000-0000-000017880000}"/>
    <cellStyle name="Comma 4 7 2 2_OATT calc" xfId="34484" xr:uid="{00000000-0005-0000-0000-000018880000}"/>
    <cellStyle name="Comma 4 7 2 3" xfId="34485" xr:uid="{00000000-0005-0000-0000-000019880000}"/>
    <cellStyle name="Comma 4 7 2 3 2" xfId="34486" xr:uid="{00000000-0005-0000-0000-00001A880000}"/>
    <cellStyle name="Comma 4 7 2 3 2 2" xfId="34487" xr:uid="{00000000-0005-0000-0000-00001B880000}"/>
    <cellStyle name="Comma 4 7 2 3 2 3" xfId="34488" xr:uid="{00000000-0005-0000-0000-00001C880000}"/>
    <cellStyle name="Comma 4 7 2 3 2_OATT calc" xfId="34489" xr:uid="{00000000-0005-0000-0000-00001D880000}"/>
    <cellStyle name="Comma 4 7 2 3 3" xfId="34490" xr:uid="{00000000-0005-0000-0000-00001E880000}"/>
    <cellStyle name="Comma 4 7 2 3 4" xfId="34491" xr:uid="{00000000-0005-0000-0000-00001F880000}"/>
    <cellStyle name="Comma 4 7 2 3 5" xfId="34492" xr:uid="{00000000-0005-0000-0000-000020880000}"/>
    <cellStyle name="Comma 4 7 2 3_OATT calc" xfId="34493" xr:uid="{00000000-0005-0000-0000-000021880000}"/>
    <cellStyle name="Comma 4 7 2 4" xfId="34494" xr:uid="{00000000-0005-0000-0000-000022880000}"/>
    <cellStyle name="Comma 4 7 2 4 2" xfId="34495" xr:uid="{00000000-0005-0000-0000-000023880000}"/>
    <cellStyle name="Comma 4 7 2 4 2 2" xfId="34496" xr:uid="{00000000-0005-0000-0000-000024880000}"/>
    <cellStyle name="Comma 4 7 2 4 2 3" xfId="34497" xr:uid="{00000000-0005-0000-0000-000025880000}"/>
    <cellStyle name="Comma 4 7 2 4 2_OATT calc" xfId="34498" xr:uid="{00000000-0005-0000-0000-000026880000}"/>
    <cellStyle name="Comma 4 7 2 4 3" xfId="34499" xr:uid="{00000000-0005-0000-0000-000027880000}"/>
    <cellStyle name="Comma 4 7 2 4 4" xfId="34500" xr:uid="{00000000-0005-0000-0000-000028880000}"/>
    <cellStyle name="Comma 4 7 2 4_OATT calc" xfId="34501" xr:uid="{00000000-0005-0000-0000-000029880000}"/>
    <cellStyle name="Comma 4 7 2 5" xfId="34502" xr:uid="{00000000-0005-0000-0000-00002A880000}"/>
    <cellStyle name="Comma 4 7 2 5 2" xfId="34503" xr:uid="{00000000-0005-0000-0000-00002B880000}"/>
    <cellStyle name="Comma 4 7 2 5 3" xfId="34504" xr:uid="{00000000-0005-0000-0000-00002C880000}"/>
    <cellStyle name="Comma 4 7 2 5_OATT calc" xfId="34505" xr:uid="{00000000-0005-0000-0000-00002D880000}"/>
    <cellStyle name="Comma 4 7 2 6" xfId="34506" xr:uid="{00000000-0005-0000-0000-00002E880000}"/>
    <cellStyle name="Comma 4 7 2 7" xfId="34507" xr:uid="{00000000-0005-0000-0000-00002F880000}"/>
    <cellStyle name="Comma 4 7 2 8" xfId="34508" xr:uid="{00000000-0005-0000-0000-000030880000}"/>
    <cellStyle name="Comma 4 7 2 9" xfId="34509" xr:uid="{00000000-0005-0000-0000-000031880000}"/>
    <cellStyle name="Comma 4 7 2_OATT calc" xfId="34510" xr:uid="{00000000-0005-0000-0000-000032880000}"/>
    <cellStyle name="Comma 4 7 3" xfId="34511" xr:uid="{00000000-0005-0000-0000-000033880000}"/>
    <cellStyle name="Comma 4 7 3 10" xfId="34512" xr:uid="{00000000-0005-0000-0000-000034880000}"/>
    <cellStyle name="Comma 4 7 3 11" xfId="34513" xr:uid="{00000000-0005-0000-0000-000035880000}"/>
    <cellStyle name="Comma 4 7 3 2" xfId="34514" xr:uid="{00000000-0005-0000-0000-000036880000}"/>
    <cellStyle name="Comma 4 7 3 2 2" xfId="34515" xr:uid="{00000000-0005-0000-0000-000037880000}"/>
    <cellStyle name="Comma 4 7 3 2 2 2" xfId="34516" xr:uid="{00000000-0005-0000-0000-000038880000}"/>
    <cellStyle name="Comma 4 7 3 2 2 3" xfId="34517" xr:uid="{00000000-0005-0000-0000-000039880000}"/>
    <cellStyle name="Comma 4 7 3 2 2_OATT calc" xfId="34518" xr:uid="{00000000-0005-0000-0000-00003A880000}"/>
    <cellStyle name="Comma 4 7 3 2 3" xfId="34519" xr:uid="{00000000-0005-0000-0000-00003B880000}"/>
    <cellStyle name="Comma 4 7 3 2 4" xfId="34520" xr:uid="{00000000-0005-0000-0000-00003C880000}"/>
    <cellStyle name="Comma 4 7 3 2 5" xfId="34521" xr:uid="{00000000-0005-0000-0000-00003D880000}"/>
    <cellStyle name="Comma 4 7 3 2_OATT calc" xfId="34522" xr:uid="{00000000-0005-0000-0000-00003E880000}"/>
    <cellStyle name="Comma 4 7 3 3" xfId="34523" xr:uid="{00000000-0005-0000-0000-00003F880000}"/>
    <cellStyle name="Comma 4 7 3 3 2" xfId="34524" xr:uid="{00000000-0005-0000-0000-000040880000}"/>
    <cellStyle name="Comma 4 7 3 3 2 2" xfId="34525" xr:uid="{00000000-0005-0000-0000-000041880000}"/>
    <cellStyle name="Comma 4 7 3 3 2 3" xfId="34526" xr:uid="{00000000-0005-0000-0000-000042880000}"/>
    <cellStyle name="Comma 4 7 3 3 2_OATT calc" xfId="34527" xr:uid="{00000000-0005-0000-0000-000043880000}"/>
    <cellStyle name="Comma 4 7 3 3 3" xfId="34528" xr:uid="{00000000-0005-0000-0000-000044880000}"/>
    <cellStyle name="Comma 4 7 3 3 4" xfId="34529" xr:uid="{00000000-0005-0000-0000-000045880000}"/>
    <cellStyle name="Comma 4 7 3 3_OATT calc" xfId="34530" xr:uid="{00000000-0005-0000-0000-000046880000}"/>
    <cellStyle name="Comma 4 7 3 4" xfId="34531" xr:uid="{00000000-0005-0000-0000-000047880000}"/>
    <cellStyle name="Comma 4 7 3 4 2" xfId="34532" xr:uid="{00000000-0005-0000-0000-000048880000}"/>
    <cellStyle name="Comma 4 7 3 4 3" xfId="34533" xr:uid="{00000000-0005-0000-0000-000049880000}"/>
    <cellStyle name="Comma 4 7 3 4_OATT calc" xfId="34534" xr:uid="{00000000-0005-0000-0000-00004A880000}"/>
    <cellStyle name="Comma 4 7 3 5" xfId="34535" xr:uid="{00000000-0005-0000-0000-00004B880000}"/>
    <cellStyle name="Comma 4 7 3 6" xfId="34536" xr:uid="{00000000-0005-0000-0000-00004C880000}"/>
    <cellStyle name="Comma 4 7 3 7" xfId="34537" xr:uid="{00000000-0005-0000-0000-00004D880000}"/>
    <cellStyle name="Comma 4 7 3 8" xfId="34538" xr:uid="{00000000-0005-0000-0000-00004E880000}"/>
    <cellStyle name="Comma 4 7 3 9" xfId="34539" xr:uid="{00000000-0005-0000-0000-00004F880000}"/>
    <cellStyle name="Comma 4 7 3_OATT calc" xfId="34540" xr:uid="{00000000-0005-0000-0000-000050880000}"/>
    <cellStyle name="Comma 4 7 4" xfId="34541" xr:uid="{00000000-0005-0000-0000-000051880000}"/>
    <cellStyle name="Comma 4 7 4 2" xfId="34542" xr:uid="{00000000-0005-0000-0000-000052880000}"/>
    <cellStyle name="Comma 4 7 4 2 2" xfId="34543" xr:uid="{00000000-0005-0000-0000-000053880000}"/>
    <cellStyle name="Comma 4 7 4 2 3" xfId="34544" xr:uid="{00000000-0005-0000-0000-000054880000}"/>
    <cellStyle name="Comma 4 7 4 2_OATT calc" xfId="34545" xr:uid="{00000000-0005-0000-0000-000055880000}"/>
    <cellStyle name="Comma 4 7 4 3" xfId="34546" xr:uid="{00000000-0005-0000-0000-000056880000}"/>
    <cellStyle name="Comma 4 7 4 4" xfId="34547" xr:uid="{00000000-0005-0000-0000-000057880000}"/>
    <cellStyle name="Comma 4 7 4 5" xfId="34548" xr:uid="{00000000-0005-0000-0000-000058880000}"/>
    <cellStyle name="Comma 4 7 4_OATT calc" xfId="34549" xr:uid="{00000000-0005-0000-0000-000059880000}"/>
    <cellStyle name="Comma 4 7 5" xfId="34550" xr:uid="{00000000-0005-0000-0000-00005A880000}"/>
    <cellStyle name="Comma 4 7 5 2" xfId="34551" xr:uid="{00000000-0005-0000-0000-00005B880000}"/>
    <cellStyle name="Comma 4 7 5 2 2" xfId="34552" xr:uid="{00000000-0005-0000-0000-00005C880000}"/>
    <cellStyle name="Comma 4 7 5 2 3" xfId="34553" xr:uid="{00000000-0005-0000-0000-00005D880000}"/>
    <cellStyle name="Comma 4 7 5 2_OATT calc" xfId="34554" xr:uid="{00000000-0005-0000-0000-00005E880000}"/>
    <cellStyle name="Comma 4 7 5 3" xfId="34555" xr:uid="{00000000-0005-0000-0000-00005F880000}"/>
    <cellStyle name="Comma 4 7 5 4" xfId="34556" xr:uid="{00000000-0005-0000-0000-000060880000}"/>
    <cellStyle name="Comma 4 7 5_OATT calc" xfId="34557" xr:uid="{00000000-0005-0000-0000-000061880000}"/>
    <cellStyle name="Comma 4 7 6" xfId="34558" xr:uid="{00000000-0005-0000-0000-000062880000}"/>
    <cellStyle name="Comma 4 7 6 2" xfId="34559" xr:uid="{00000000-0005-0000-0000-000063880000}"/>
    <cellStyle name="Comma 4 7 6 3" xfId="34560" xr:uid="{00000000-0005-0000-0000-000064880000}"/>
    <cellStyle name="Comma 4 7 6_OATT calc" xfId="34561" xr:uid="{00000000-0005-0000-0000-000065880000}"/>
    <cellStyle name="Comma 4 7 7" xfId="34562" xr:uid="{00000000-0005-0000-0000-000066880000}"/>
    <cellStyle name="Comma 4 7 8" xfId="34563" xr:uid="{00000000-0005-0000-0000-000067880000}"/>
    <cellStyle name="Comma 4 7 9" xfId="34564" xr:uid="{00000000-0005-0000-0000-000068880000}"/>
    <cellStyle name="Comma 4 7_OATT calc" xfId="34565" xr:uid="{00000000-0005-0000-0000-000069880000}"/>
    <cellStyle name="Comma 4 8" xfId="34566" xr:uid="{00000000-0005-0000-0000-00006A880000}"/>
    <cellStyle name="Comma 4 8 10" xfId="34567" xr:uid="{00000000-0005-0000-0000-00006B880000}"/>
    <cellStyle name="Comma 4 8 11" xfId="34568" xr:uid="{00000000-0005-0000-0000-00006C880000}"/>
    <cellStyle name="Comma 4 8 12" xfId="55617" xr:uid="{00000000-0005-0000-0000-00006D880000}"/>
    <cellStyle name="Comma 4 8 2" xfId="34569" xr:uid="{00000000-0005-0000-0000-00006E880000}"/>
    <cellStyle name="Comma 4 8 2 10" xfId="34570" xr:uid="{00000000-0005-0000-0000-00006F880000}"/>
    <cellStyle name="Comma 4 8 2 11" xfId="34571" xr:uid="{00000000-0005-0000-0000-000070880000}"/>
    <cellStyle name="Comma 4 8 2 2" xfId="34572" xr:uid="{00000000-0005-0000-0000-000071880000}"/>
    <cellStyle name="Comma 4 8 2 2 2" xfId="34573" xr:uid="{00000000-0005-0000-0000-000072880000}"/>
    <cellStyle name="Comma 4 8 2 2 2 2" xfId="34574" xr:uid="{00000000-0005-0000-0000-000073880000}"/>
    <cellStyle name="Comma 4 8 2 2 2 3" xfId="34575" xr:uid="{00000000-0005-0000-0000-000074880000}"/>
    <cellStyle name="Comma 4 8 2 2 2_OATT calc" xfId="34576" xr:uid="{00000000-0005-0000-0000-000075880000}"/>
    <cellStyle name="Comma 4 8 2 2 3" xfId="34577" xr:uid="{00000000-0005-0000-0000-000076880000}"/>
    <cellStyle name="Comma 4 8 2 2 4" xfId="34578" xr:uid="{00000000-0005-0000-0000-000077880000}"/>
    <cellStyle name="Comma 4 8 2 2 5" xfId="34579" xr:uid="{00000000-0005-0000-0000-000078880000}"/>
    <cellStyle name="Comma 4 8 2 2_OATT calc" xfId="34580" xr:uid="{00000000-0005-0000-0000-000079880000}"/>
    <cellStyle name="Comma 4 8 2 3" xfId="34581" xr:uid="{00000000-0005-0000-0000-00007A880000}"/>
    <cellStyle name="Comma 4 8 2 3 2" xfId="34582" xr:uid="{00000000-0005-0000-0000-00007B880000}"/>
    <cellStyle name="Comma 4 8 2 3 2 2" xfId="34583" xr:uid="{00000000-0005-0000-0000-00007C880000}"/>
    <cellStyle name="Comma 4 8 2 3 2 3" xfId="34584" xr:uid="{00000000-0005-0000-0000-00007D880000}"/>
    <cellStyle name="Comma 4 8 2 3 2_OATT calc" xfId="34585" xr:uid="{00000000-0005-0000-0000-00007E880000}"/>
    <cellStyle name="Comma 4 8 2 3 3" xfId="34586" xr:uid="{00000000-0005-0000-0000-00007F880000}"/>
    <cellStyle name="Comma 4 8 2 3 4" xfId="34587" xr:uid="{00000000-0005-0000-0000-000080880000}"/>
    <cellStyle name="Comma 4 8 2 3_OATT calc" xfId="34588" xr:uid="{00000000-0005-0000-0000-000081880000}"/>
    <cellStyle name="Comma 4 8 2 4" xfId="34589" xr:uid="{00000000-0005-0000-0000-000082880000}"/>
    <cellStyle name="Comma 4 8 2 4 2" xfId="34590" xr:uid="{00000000-0005-0000-0000-000083880000}"/>
    <cellStyle name="Comma 4 8 2 4 3" xfId="34591" xr:uid="{00000000-0005-0000-0000-000084880000}"/>
    <cellStyle name="Comma 4 8 2 4_OATT calc" xfId="34592" xr:uid="{00000000-0005-0000-0000-000085880000}"/>
    <cellStyle name="Comma 4 8 2 5" xfId="34593" xr:uid="{00000000-0005-0000-0000-000086880000}"/>
    <cellStyle name="Comma 4 8 2 6" xfId="34594" xr:uid="{00000000-0005-0000-0000-000087880000}"/>
    <cellStyle name="Comma 4 8 2 7" xfId="34595" xr:uid="{00000000-0005-0000-0000-000088880000}"/>
    <cellStyle name="Comma 4 8 2 8" xfId="34596" xr:uid="{00000000-0005-0000-0000-000089880000}"/>
    <cellStyle name="Comma 4 8 2 9" xfId="34597" xr:uid="{00000000-0005-0000-0000-00008A880000}"/>
    <cellStyle name="Comma 4 8 2_OATT calc" xfId="34598" xr:uid="{00000000-0005-0000-0000-00008B880000}"/>
    <cellStyle name="Comma 4 8 3" xfId="34599" xr:uid="{00000000-0005-0000-0000-00008C880000}"/>
    <cellStyle name="Comma 4 8 3 2" xfId="34600" xr:uid="{00000000-0005-0000-0000-00008D880000}"/>
    <cellStyle name="Comma 4 8 3 2 2" xfId="34601" xr:uid="{00000000-0005-0000-0000-00008E880000}"/>
    <cellStyle name="Comma 4 8 3 2 3" xfId="34602" xr:uid="{00000000-0005-0000-0000-00008F880000}"/>
    <cellStyle name="Comma 4 8 3 2_OATT calc" xfId="34603" xr:uid="{00000000-0005-0000-0000-000090880000}"/>
    <cellStyle name="Comma 4 8 3 3" xfId="34604" xr:uid="{00000000-0005-0000-0000-000091880000}"/>
    <cellStyle name="Comma 4 8 3 4" xfId="34605" xr:uid="{00000000-0005-0000-0000-000092880000}"/>
    <cellStyle name="Comma 4 8 3 5" xfId="34606" xr:uid="{00000000-0005-0000-0000-000093880000}"/>
    <cellStyle name="Comma 4 8 3_OATT calc" xfId="34607" xr:uid="{00000000-0005-0000-0000-000094880000}"/>
    <cellStyle name="Comma 4 8 4" xfId="34608" xr:uid="{00000000-0005-0000-0000-000095880000}"/>
    <cellStyle name="Comma 4 8 4 2" xfId="34609" xr:uid="{00000000-0005-0000-0000-000096880000}"/>
    <cellStyle name="Comma 4 8 4 2 2" xfId="34610" xr:uid="{00000000-0005-0000-0000-000097880000}"/>
    <cellStyle name="Comma 4 8 4 2 3" xfId="34611" xr:uid="{00000000-0005-0000-0000-000098880000}"/>
    <cellStyle name="Comma 4 8 4 2_OATT calc" xfId="34612" xr:uid="{00000000-0005-0000-0000-000099880000}"/>
    <cellStyle name="Comma 4 8 4 3" xfId="34613" xr:uid="{00000000-0005-0000-0000-00009A880000}"/>
    <cellStyle name="Comma 4 8 4 4" xfId="34614" xr:uid="{00000000-0005-0000-0000-00009B880000}"/>
    <cellStyle name="Comma 4 8 4_OATT calc" xfId="34615" xr:uid="{00000000-0005-0000-0000-00009C880000}"/>
    <cellStyle name="Comma 4 8 5" xfId="34616" xr:uid="{00000000-0005-0000-0000-00009D880000}"/>
    <cellStyle name="Comma 4 8 5 2" xfId="34617" xr:uid="{00000000-0005-0000-0000-00009E880000}"/>
    <cellStyle name="Comma 4 8 5 3" xfId="34618" xr:uid="{00000000-0005-0000-0000-00009F880000}"/>
    <cellStyle name="Comma 4 8 5_OATT calc" xfId="34619" xr:uid="{00000000-0005-0000-0000-0000A0880000}"/>
    <cellStyle name="Comma 4 8 6" xfId="34620" xr:uid="{00000000-0005-0000-0000-0000A1880000}"/>
    <cellStyle name="Comma 4 8 7" xfId="34621" xr:uid="{00000000-0005-0000-0000-0000A2880000}"/>
    <cellStyle name="Comma 4 8 8" xfId="34622" xr:uid="{00000000-0005-0000-0000-0000A3880000}"/>
    <cellStyle name="Comma 4 8 9" xfId="34623" xr:uid="{00000000-0005-0000-0000-0000A4880000}"/>
    <cellStyle name="Comma 4 8_OATT calc" xfId="34624" xr:uid="{00000000-0005-0000-0000-0000A5880000}"/>
    <cellStyle name="Comma 4 9" xfId="34625" xr:uid="{00000000-0005-0000-0000-0000A6880000}"/>
    <cellStyle name="Comma 4 9 10" xfId="34626" xr:uid="{00000000-0005-0000-0000-0000A7880000}"/>
    <cellStyle name="Comma 4 9 11" xfId="34627" xr:uid="{00000000-0005-0000-0000-0000A8880000}"/>
    <cellStyle name="Comma 4 9 12" xfId="55618" xr:uid="{00000000-0005-0000-0000-0000A9880000}"/>
    <cellStyle name="Comma 4 9 2" xfId="34628" xr:uid="{00000000-0005-0000-0000-0000AA880000}"/>
    <cellStyle name="Comma 4 9 2 2" xfId="34629" xr:uid="{00000000-0005-0000-0000-0000AB880000}"/>
    <cellStyle name="Comma 4 9 2 2 2" xfId="34630" xr:uid="{00000000-0005-0000-0000-0000AC880000}"/>
    <cellStyle name="Comma 4 9 2 2 3" xfId="34631" xr:uid="{00000000-0005-0000-0000-0000AD880000}"/>
    <cellStyle name="Comma 4 9 2 2_OATT calc" xfId="34632" xr:uid="{00000000-0005-0000-0000-0000AE880000}"/>
    <cellStyle name="Comma 4 9 2 3" xfId="34633" xr:uid="{00000000-0005-0000-0000-0000AF880000}"/>
    <cellStyle name="Comma 4 9 2 4" xfId="34634" xr:uid="{00000000-0005-0000-0000-0000B0880000}"/>
    <cellStyle name="Comma 4 9 2 5" xfId="34635" xr:uid="{00000000-0005-0000-0000-0000B1880000}"/>
    <cellStyle name="Comma 4 9 2_OATT calc" xfId="34636" xr:uid="{00000000-0005-0000-0000-0000B2880000}"/>
    <cellStyle name="Comma 4 9 3" xfId="34637" xr:uid="{00000000-0005-0000-0000-0000B3880000}"/>
    <cellStyle name="Comma 4 9 3 2" xfId="34638" xr:uid="{00000000-0005-0000-0000-0000B4880000}"/>
    <cellStyle name="Comma 4 9 3 2 2" xfId="34639" xr:uid="{00000000-0005-0000-0000-0000B5880000}"/>
    <cellStyle name="Comma 4 9 3 2 3" xfId="34640" xr:uid="{00000000-0005-0000-0000-0000B6880000}"/>
    <cellStyle name="Comma 4 9 3 2_OATT calc" xfId="34641" xr:uid="{00000000-0005-0000-0000-0000B7880000}"/>
    <cellStyle name="Comma 4 9 3 3" xfId="34642" xr:uid="{00000000-0005-0000-0000-0000B8880000}"/>
    <cellStyle name="Comma 4 9 3 4" xfId="34643" xr:uid="{00000000-0005-0000-0000-0000B9880000}"/>
    <cellStyle name="Comma 4 9 3_OATT calc" xfId="34644" xr:uid="{00000000-0005-0000-0000-0000BA880000}"/>
    <cellStyle name="Comma 4 9 4" xfId="34645" xr:uid="{00000000-0005-0000-0000-0000BB880000}"/>
    <cellStyle name="Comma 4 9 4 2" xfId="34646" xr:uid="{00000000-0005-0000-0000-0000BC880000}"/>
    <cellStyle name="Comma 4 9 4 3" xfId="34647" xr:uid="{00000000-0005-0000-0000-0000BD880000}"/>
    <cellStyle name="Comma 4 9 4_OATT calc" xfId="34648" xr:uid="{00000000-0005-0000-0000-0000BE880000}"/>
    <cellStyle name="Comma 4 9 5" xfId="34649" xr:uid="{00000000-0005-0000-0000-0000BF880000}"/>
    <cellStyle name="Comma 4 9 6" xfId="34650" xr:uid="{00000000-0005-0000-0000-0000C0880000}"/>
    <cellStyle name="Comma 4 9 7" xfId="34651" xr:uid="{00000000-0005-0000-0000-0000C1880000}"/>
    <cellStyle name="Comma 4 9 8" xfId="34652" xr:uid="{00000000-0005-0000-0000-0000C2880000}"/>
    <cellStyle name="Comma 4 9 9" xfId="34653" xr:uid="{00000000-0005-0000-0000-0000C3880000}"/>
    <cellStyle name="Comma 4 9_OATT calc" xfId="34654" xr:uid="{00000000-0005-0000-0000-0000C4880000}"/>
    <cellStyle name="Comma 4_OATT calc" xfId="34655" xr:uid="{00000000-0005-0000-0000-0000C5880000}"/>
    <cellStyle name="Comma 40" xfId="34656" xr:uid="{00000000-0005-0000-0000-0000C6880000}"/>
    <cellStyle name="Comma 40 2" xfId="34657" xr:uid="{00000000-0005-0000-0000-0000C7880000}"/>
    <cellStyle name="Comma 40 2 2" xfId="34658" xr:uid="{00000000-0005-0000-0000-0000C8880000}"/>
    <cellStyle name="Comma 40 3" xfId="34659" xr:uid="{00000000-0005-0000-0000-0000C9880000}"/>
    <cellStyle name="Comma 40 4" xfId="55619" xr:uid="{00000000-0005-0000-0000-0000CA880000}"/>
    <cellStyle name="Comma 40 4 2" xfId="55620" xr:uid="{00000000-0005-0000-0000-0000CB880000}"/>
    <cellStyle name="Comma 40_OATT calc" xfId="34660" xr:uid="{00000000-0005-0000-0000-0000CC880000}"/>
    <cellStyle name="Comma 41" xfId="34661" xr:uid="{00000000-0005-0000-0000-0000CD880000}"/>
    <cellStyle name="Comma 41 2" xfId="34662" xr:uid="{00000000-0005-0000-0000-0000CE880000}"/>
    <cellStyle name="Comma 41 2 2" xfId="34663" xr:uid="{00000000-0005-0000-0000-0000CF880000}"/>
    <cellStyle name="Comma 41 3" xfId="34664" xr:uid="{00000000-0005-0000-0000-0000D0880000}"/>
    <cellStyle name="Comma 41 4" xfId="55621" xr:uid="{00000000-0005-0000-0000-0000D1880000}"/>
    <cellStyle name="Comma 41 4 2" xfId="55622" xr:uid="{00000000-0005-0000-0000-0000D2880000}"/>
    <cellStyle name="Comma 41_OATT calc" xfId="34665" xr:uid="{00000000-0005-0000-0000-0000D3880000}"/>
    <cellStyle name="Comma 42" xfId="34666" xr:uid="{00000000-0005-0000-0000-0000D4880000}"/>
    <cellStyle name="Comma 42 2" xfId="34667" xr:uid="{00000000-0005-0000-0000-0000D5880000}"/>
    <cellStyle name="Comma 42 2 2" xfId="34668" xr:uid="{00000000-0005-0000-0000-0000D6880000}"/>
    <cellStyle name="Comma 42 2 2 2" xfId="34669" xr:uid="{00000000-0005-0000-0000-0000D7880000}"/>
    <cellStyle name="Comma 42 2 3" xfId="34670" xr:uid="{00000000-0005-0000-0000-0000D8880000}"/>
    <cellStyle name="Comma 42 2_OATT calc" xfId="34671" xr:uid="{00000000-0005-0000-0000-0000D9880000}"/>
    <cellStyle name="Comma 42 3" xfId="34672" xr:uid="{00000000-0005-0000-0000-0000DA880000}"/>
    <cellStyle name="Comma 42 3 2" xfId="34673" xr:uid="{00000000-0005-0000-0000-0000DB880000}"/>
    <cellStyle name="Comma 42 4" xfId="34674" xr:uid="{00000000-0005-0000-0000-0000DC880000}"/>
    <cellStyle name="Comma 42_OATT calc" xfId="34675" xr:uid="{00000000-0005-0000-0000-0000DD880000}"/>
    <cellStyle name="Comma 43" xfId="34676" xr:uid="{00000000-0005-0000-0000-0000DE880000}"/>
    <cellStyle name="Comma 43 2" xfId="34677" xr:uid="{00000000-0005-0000-0000-0000DF880000}"/>
    <cellStyle name="Comma 43 2 2" xfId="34678" xr:uid="{00000000-0005-0000-0000-0000E0880000}"/>
    <cellStyle name="Comma 43 3" xfId="34679" xr:uid="{00000000-0005-0000-0000-0000E1880000}"/>
    <cellStyle name="Comma 43_OATT calc" xfId="34680" xr:uid="{00000000-0005-0000-0000-0000E2880000}"/>
    <cellStyle name="Comma 44" xfId="34681" xr:uid="{00000000-0005-0000-0000-0000E3880000}"/>
    <cellStyle name="Comma 44 2" xfId="34682" xr:uid="{00000000-0005-0000-0000-0000E4880000}"/>
    <cellStyle name="Comma 44 2 2" xfId="34683" xr:uid="{00000000-0005-0000-0000-0000E5880000}"/>
    <cellStyle name="Comma 44 2 3" xfId="34684" xr:uid="{00000000-0005-0000-0000-0000E6880000}"/>
    <cellStyle name="Comma 44 2 3 2" xfId="34685" xr:uid="{00000000-0005-0000-0000-0000E7880000}"/>
    <cellStyle name="Comma 44 2 4" xfId="34686" xr:uid="{00000000-0005-0000-0000-0000E8880000}"/>
    <cellStyle name="Comma 44 2 5" xfId="34687" xr:uid="{00000000-0005-0000-0000-0000E9880000}"/>
    <cellStyle name="Comma 44 3" xfId="34688" xr:uid="{00000000-0005-0000-0000-0000EA880000}"/>
    <cellStyle name="Comma 44 4" xfId="34689" xr:uid="{00000000-0005-0000-0000-0000EB880000}"/>
    <cellStyle name="Comma 44 5" xfId="34690" xr:uid="{00000000-0005-0000-0000-0000EC880000}"/>
    <cellStyle name="Comma 44_OATT calc" xfId="34691" xr:uid="{00000000-0005-0000-0000-0000ED880000}"/>
    <cellStyle name="Comma 45" xfId="34692" xr:uid="{00000000-0005-0000-0000-0000EE880000}"/>
    <cellStyle name="Comma 45 2" xfId="34693" xr:uid="{00000000-0005-0000-0000-0000EF880000}"/>
    <cellStyle name="Comma 45 2 2" xfId="34694" xr:uid="{00000000-0005-0000-0000-0000F0880000}"/>
    <cellStyle name="Comma 45 3" xfId="34695" xr:uid="{00000000-0005-0000-0000-0000F1880000}"/>
    <cellStyle name="Comma 45 3 2" xfId="34696" xr:uid="{00000000-0005-0000-0000-0000F2880000}"/>
    <cellStyle name="Comma 45 4" xfId="34697" xr:uid="{00000000-0005-0000-0000-0000F3880000}"/>
    <cellStyle name="Comma 45 4 2" xfId="34698" xr:uid="{00000000-0005-0000-0000-0000F4880000}"/>
    <cellStyle name="Comma 45 5" xfId="34699" xr:uid="{00000000-0005-0000-0000-0000F5880000}"/>
    <cellStyle name="Comma 45_OATT calc" xfId="34700" xr:uid="{00000000-0005-0000-0000-0000F6880000}"/>
    <cellStyle name="Comma 46" xfId="34701" xr:uid="{00000000-0005-0000-0000-0000F7880000}"/>
    <cellStyle name="Comma 46 2" xfId="34702" xr:uid="{00000000-0005-0000-0000-0000F8880000}"/>
    <cellStyle name="Comma 46 2 2" xfId="34703" xr:uid="{00000000-0005-0000-0000-0000F9880000}"/>
    <cellStyle name="Comma 46 3" xfId="34704" xr:uid="{00000000-0005-0000-0000-0000FA880000}"/>
    <cellStyle name="Comma 46 3 2" xfId="34705" xr:uid="{00000000-0005-0000-0000-0000FB880000}"/>
    <cellStyle name="Comma 46 4" xfId="34706" xr:uid="{00000000-0005-0000-0000-0000FC880000}"/>
    <cellStyle name="Comma 46 4 2" xfId="34707" xr:uid="{00000000-0005-0000-0000-0000FD880000}"/>
    <cellStyle name="Comma 46 5" xfId="34708" xr:uid="{00000000-0005-0000-0000-0000FE880000}"/>
    <cellStyle name="Comma 46_OATT calc" xfId="34709" xr:uid="{00000000-0005-0000-0000-0000FF880000}"/>
    <cellStyle name="Comma 47" xfId="34710" xr:uid="{00000000-0005-0000-0000-000000890000}"/>
    <cellStyle name="Comma 47 2" xfId="34711" xr:uid="{00000000-0005-0000-0000-000001890000}"/>
    <cellStyle name="Comma 47 2 2" xfId="34712" xr:uid="{00000000-0005-0000-0000-000002890000}"/>
    <cellStyle name="Comma 47 3" xfId="34713" xr:uid="{00000000-0005-0000-0000-000003890000}"/>
    <cellStyle name="Comma 47 3 2" xfId="34714" xr:uid="{00000000-0005-0000-0000-000004890000}"/>
    <cellStyle name="Comma 47 4" xfId="34715" xr:uid="{00000000-0005-0000-0000-000005890000}"/>
    <cellStyle name="Comma 47 4 2" xfId="34716" xr:uid="{00000000-0005-0000-0000-000006890000}"/>
    <cellStyle name="Comma 47 5" xfId="34717" xr:uid="{00000000-0005-0000-0000-000007890000}"/>
    <cellStyle name="Comma 47_OATT calc" xfId="34718" xr:uid="{00000000-0005-0000-0000-000008890000}"/>
    <cellStyle name="Comma 48" xfId="34719" xr:uid="{00000000-0005-0000-0000-000009890000}"/>
    <cellStyle name="Comma 48 2" xfId="34720" xr:uid="{00000000-0005-0000-0000-00000A890000}"/>
    <cellStyle name="Comma 48 2 2" xfId="34721" xr:uid="{00000000-0005-0000-0000-00000B890000}"/>
    <cellStyle name="Comma 48 3" xfId="34722" xr:uid="{00000000-0005-0000-0000-00000C890000}"/>
    <cellStyle name="Comma 48 3 2" xfId="34723" xr:uid="{00000000-0005-0000-0000-00000D890000}"/>
    <cellStyle name="Comma 48 4" xfId="34724" xr:uid="{00000000-0005-0000-0000-00000E890000}"/>
    <cellStyle name="Comma 48 4 2" xfId="34725" xr:uid="{00000000-0005-0000-0000-00000F890000}"/>
    <cellStyle name="Comma 48 5" xfId="34726" xr:uid="{00000000-0005-0000-0000-000010890000}"/>
    <cellStyle name="Comma 48_OATT calc" xfId="34727" xr:uid="{00000000-0005-0000-0000-000011890000}"/>
    <cellStyle name="Comma 49" xfId="34728" xr:uid="{00000000-0005-0000-0000-000012890000}"/>
    <cellStyle name="Comma 49 2" xfId="34729" xr:uid="{00000000-0005-0000-0000-000013890000}"/>
    <cellStyle name="Comma 49 2 2" xfId="34730" xr:uid="{00000000-0005-0000-0000-000014890000}"/>
    <cellStyle name="Comma 49 3" xfId="34731" xr:uid="{00000000-0005-0000-0000-000015890000}"/>
    <cellStyle name="Comma 49 3 2" xfId="34732" xr:uid="{00000000-0005-0000-0000-000016890000}"/>
    <cellStyle name="Comma 49 4" xfId="34733" xr:uid="{00000000-0005-0000-0000-000017890000}"/>
    <cellStyle name="Comma 49 4 2" xfId="34734" xr:uid="{00000000-0005-0000-0000-000018890000}"/>
    <cellStyle name="Comma 49 5" xfId="34735" xr:uid="{00000000-0005-0000-0000-000019890000}"/>
    <cellStyle name="Comma 49_OATT calc" xfId="34736" xr:uid="{00000000-0005-0000-0000-00001A890000}"/>
    <cellStyle name="Comma 5" xfId="34737" xr:uid="{00000000-0005-0000-0000-00001B890000}"/>
    <cellStyle name="Comma 5 2" xfId="34738" xr:uid="{00000000-0005-0000-0000-00001C890000}"/>
    <cellStyle name="Comma 5 2 2" xfId="34739" xr:uid="{00000000-0005-0000-0000-00001D890000}"/>
    <cellStyle name="Comma 5 2 2 2" xfId="34740" xr:uid="{00000000-0005-0000-0000-00001E890000}"/>
    <cellStyle name="Comma 5 2 2 2 2" xfId="34741" xr:uid="{00000000-0005-0000-0000-00001F890000}"/>
    <cellStyle name="Comma 5 2 2 2 2 2" xfId="34742" xr:uid="{00000000-0005-0000-0000-000020890000}"/>
    <cellStyle name="Comma 5 2 2 2 2 2 2" xfId="34743" xr:uid="{00000000-0005-0000-0000-000021890000}"/>
    <cellStyle name="Comma 5 2 2 2 2 3" xfId="34744" xr:uid="{00000000-0005-0000-0000-000022890000}"/>
    <cellStyle name="Comma 5 2 2 2 2_OATT calc" xfId="34745" xr:uid="{00000000-0005-0000-0000-000023890000}"/>
    <cellStyle name="Comma 5 2 2 2 3" xfId="34746" xr:uid="{00000000-0005-0000-0000-000024890000}"/>
    <cellStyle name="Comma 5 2 2 2 3 2" xfId="34747" xr:uid="{00000000-0005-0000-0000-000025890000}"/>
    <cellStyle name="Comma 5 2 2 2 4" xfId="34748" xr:uid="{00000000-0005-0000-0000-000026890000}"/>
    <cellStyle name="Comma 5 2 2 2_OATT calc" xfId="34749" xr:uid="{00000000-0005-0000-0000-000027890000}"/>
    <cellStyle name="Comma 5 2 2 3" xfId="34750" xr:uid="{00000000-0005-0000-0000-000028890000}"/>
    <cellStyle name="Comma 5 2 2 3 2" xfId="34751" xr:uid="{00000000-0005-0000-0000-000029890000}"/>
    <cellStyle name="Comma 5 2 2 4" xfId="34752" xr:uid="{00000000-0005-0000-0000-00002A890000}"/>
    <cellStyle name="Comma 5 2 2_OATT calc" xfId="34753" xr:uid="{00000000-0005-0000-0000-00002B890000}"/>
    <cellStyle name="Comma 5 2 3" xfId="34754" xr:uid="{00000000-0005-0000-0000-00002C890000}"/>
    <cellStyle name="Comma 5 2 3 2" xfId="34755" xr:uid="{00000000-0005-0000-0000-00002D890000}"/>
    <cellStyle name="Comma 5 2 4" xfId="34756" xr:uid="{00000000-0005-0000-0000-00002E890000}"/>
    <cellStyle name="Comma 5 2 4 2" xfId="34757" xr:uid="{00000000-0005-0000-0000-00002F890000}"/>
    <cellStyle name="Comma 5 2 5" xfId="34758" xr:uid="{00000000-0005-0000-0000-000030890000}"/>
    <cellStyle name="Comma 5 2_OATT calc" xfId="34759" xr:uid="{00000000-0005-0000-0000-000031890000}"/>
    <cellStyle name="Comma 5 3" xfId="34760" xr:uid="{00000000-0005-0000-0000-000032890000}"/>
    <cellStyle name="Comma 5 3 2" xfId="34761" xr:uid="{00000000-0005-0000-0000-000033890000}"/>
    <cellStyle name="Comma 5 3 2 2" xfId="34762" xr:uid="{00000000-0005-0000-0000-000034890000}"/>
    <cellStyle name="Comma 5 3 2 2 2" xfId="34763" xr:uid="{00000000-0005-0000-0000-000035890000}"/>
    <cellStyle name="Comma 5 3 2 3" xfId="34764" xr:uid="{00000000-0005-0000-0000-000036890000}"/>
    <cellStyle name="Comma 5 3 2_OATT calc" xfId="34765" xr:uid="{00000000-0005-0000-0000-000037890000}"/>
    <cellStyle name="Comma 5 3 3" xfId="34766" xr:uid="{00000000-0005-0000-0000-000038890000}"/>
    <cellStyle name="Comma 5 3 3 2" xfId="34767" xr:uid="{00000000-0005-0000-0000-000039890000}"/>
    <cellStyle name="Comma 5 3 4" xfId="34768" xr:uid="{00000000-0005-0000-0000-00003A890000}"/>
    <cellStyle name="Comma 5 3_OATT calc" xfId="34769" xr:uid="{00000000-0005-0000-0000-00003B890000}"/>
    <cellStyle name="Comma 5 4" xfId="34770" xr:uid="{00000000-0005-0000-0000-00003C890000}"/>
    <cellStyle name="Comma 5 4 2" xfId="34771" xr:uid="{00000000-0005-0000-0000-00003D890000}"/>
    <cellStyle name="Comma 5 4 3" xfId="55623" xr:uid="{00000000-0005-0000-0000-00003E890000}"/>
    <cellStyle name="Comma 5 4 4" xfId="55624" xr:uid="{00000000-0005-0000-0000-00003F890000}"/>
    <cellStyle name="Comma 5 5" xfId="34772" xr:uid="{00000000-0005-0000-0000-000040890000}"/>
    <cellStyle name="Comma 5 5 2" xfId="34773" xr:uid="{00000000-0005-0000-0000-000041890000}"/>
    <cellStyle name="Comma 5 6" xfId="34774" xr:uid="{00000000-0005-0000-0000-000042890000}"/>
    <cellStyle name="Comma 5_OATT calc" xfId="34775" xr:uid="{00000000-0005-0000-0000-000043890000}"/>
    <cellStyle name="Comma 50" xfId="34776" xr:uid="{00000000-0005-0000-0000-000044890000}"/>
    <cellStyle name="Comma 50 2" xfId="34777" xr:uid="{00000000-0005-0000-0000-000045890000}"/>
    <cellStyle name="Comma 50 2 2" xfId="34778" xr:uid="{00000000-0005-0000-0000-000046890000}"/>
    <cellStyle name="Comma 50 2 3" xfId="55625" xr:uid="{00000000-0005-0000-0000-000047890000}"/>
    <cellStyle name="Comma 50 3" xfId="34779" xr:uid="{00000000-0005-0000-0000-000048890000}"/>
    <cellStyle name="Comma 50 4" xfId="55626" xr:uid="{00000000-0005-0000-0000-000049890000}"/>
    <cellStyle name="Comma 50 5" xfId="55627" xr:uid="{00000000-0005-0000-0000-00004A890000}"/>
    <cellStyle name="Comma 50_OATT calc" xfId="34780" xr:uid="{00000000-0005-0000-0000-00004B890000}"/>
    <cellStyle name="Comma 51" xfId="34781" xr:uid="{00000000-0005-0000-0000-00004C890000}"/>
    <cellStyle name="Comma 51 2" xfId="34782" xr:uid="{00000000-0005-0000-0000-00004D890000}"/>
    <cellStyle name="Comma 51 2 2" xfId="34783" xr:uid="{00000000-0005-0000-0000-00004E890000}"/>
    <cellStyle name="Comma 51 3" xfId="34784" xr:uid="{00000000-0005-0000-0000-00004F890000}"/>
    <cellStyle name="Comma 51_OATT calc" xfId="34785" xr:uid="{00000000-0005-0000-0000-000050890000}"/>
    <cellStyle name="Comma 52" xfId="34786" xr:uid="{00000000-0005-0000-0000-000051890000}"/>
    <cellStyle name="Comma 52 2" xfId="34787" xr:uid="{00000000-0005-0000-0000-000052890000}"/>
    <cellStyle name="Comma 52 2 2" xfId="34788" xr:uid="{00000000-0005-0000-0000-000053890000}"/>
    <cellStyle name="Comma 52 3" xfId="34789" xr:uid="{00000000-0005-0000-0000-000054890000}"/>
    <cellStyle name="Comma 52 3 2" xfId="34790" xr:uid="{00000000-0005-0000-0000-000055890000}"/>
    <cellStyle name="Comma 52 4" xfId="34791" xr:uid="{00000000-0005-0000-0000-000056890000}"/>
    <cellStyle name="Comma 52_OATT calc" xfId="34792" xr:uid="{00000000-0005-0000-0000-000057890000}"/>
    <cellStyle name="Comma 53" xfId="34793" xr:uid="{00000000-0005-0000-0000-000058890000}"/>
    <cellStyle name="Comma 53 2" xfId="34794" xr:uid="{00000000-0005-0000-0000-000059890000}"/>
    <cellStyle name="Comma 53 2 2" xfId="34795" xr:uid="{00000000-0005-0000-0000-00005A890000}"/>
    <cellStyle name="Comma 53 3" xfId="34796" xr:uid="{00000000-0005-0000-0000-00005B890000}"/>
    <cellStyle name="Comma 53 3 2" xfId="34797" xr:uid="{00000000-0005-0000-0000-00005C890000}"/>
    <cellStyle name="Comma 53 4" xfId="34798" xr:uid="{00000000-0005-0000-0000-00005D890000}"/>
    <cellStyle name="Comma 53_OATT calc" xfId="34799" xr:uid="{00000000-0005-0000-0000-00005E890000}"/>
    <cellStyle name="Comma 54" xfId="34800" xr:uid="{00000000-0005-0000-0000-00005F890000}"/>
    <cellStyle name="Comma 54 2" xfId="34801" xr:uid="{00000000-0005-0000-0000-000060890000}"/>
    <cellStyle name="Comma 54 2 2" xfId="34802" xr:uid="{00000000-0005-0000-0000-000061890000}"/>
    <cellStyle name="Comma 54 3" xfId="34803" xr:uid="{00000000-0005-0000-0000-000062890000}"/>
    <cellStyle name="Comma 54_OATT calc" xfId="34804" xr:uid="{00000000-0005-0000-0000-000063890000}"/>
    <cellStyle name="Comma 55" xfId="34805" xr:uid="{00000000-0005-0000-0000-000064890000}"/>
    <cellStyle name="Comma 55 2" xfId="34806" xr:uid="{00000000-0005-0000-0000-000065890000}"/>
    <cellStyle name="Comma 55 2 2" xfId="34807" xr:uid="{00000000-0005-0000-0000-000066890000}"/>
    <cellStyle name="Comma 55 2 2 2" xfId="55628" xr:uid="{00000000-0005-0000-0000-000067890000}"/>
    <cellStyle name="Comma 55 2 3" xfId="55629" xr:uid="{00000000-0005-0000-0000-000068890000}"/>
    <cellStyle name="Comma 55 2 3 2" xfId="55630" xr:uid="{00000000-0005-0000-0000-000069890000}"/>
    <cellStyle name="Comma 55 2 3 3" xfId="55631" xr:uid="{00000000-0005-0000-0000-00006A890000}"/>
    <cellStyle name="Comma 55 2 3 3 2" xfId="55632" xr:uid="{00000000-0005-0000-0000-00006B890000}"/>
    <cellStyle name="Comma 55 2 4" xfId="55633" xr:uid="{00000000-0005-0000-0000-00006C890000}"/>
    <cellStyle name="Comma 55 2 4 2" xfId="55634" xr:uid="{00000000-0005-0000-0000-00006D890000}"/>
    <cellStyle name="Comma 55 2 5" xfId="55635" xr:uid="{00000000-0005-0000-0000-00006E890000}"/>
    <cellStyle name="Comma 55 2 5 2" xfId="55636" xr:uid="{00000000-0005-0000-0000-00006F890000}"/>
    <cellStyle name="Comma 55 2 6" xfId="55637" xr:uid="{00000000-0005-0000-0000-000070890000}"/>
    <cellStyle name="Comma 55 3" xfId="34808" xr:uid="{00000000-0005-0000-0000-000071890000}"/>
    <cellStyle name="Comma 55 3 2" xfId="34809" xr:uid="{00000000-0005-0000-0000-000072890000}"/>
    <cellStyle name="Comma 55 4" xfId="34810" xr:uid="{00000000-0005-0000-0000-000073890000}"/>
    <cellStyle name="Comma 55_OATT calc" xfId="34811" xr:uid="{00000000-0005-0000-0000-000074890000}"/>
    <cellStyle name="Comma 56" xfId="34812" xr:uid="{00000000-0005-0000-0000-000075890000}"/>
    <cellStyle name="Comma 56 2" xfId="34813" xr:uid="{00000000-0005-0000-0000-000076890000}"/>
    <cellStyle name="Comma 56 2 2" xfId="34814" xr:uid="{00000000-0005-0000-0000-000077890000}"/>
    <cellStyle name="Comma 56 3" xfId="34815" xr:uid="{00000000-0005-0000-0000-000078890000}"/>
    <cellStyle name="Comma 56 4" xfId="55638" xr:uid="{00000000-0005-0000-0000-000079890000}"/>
    <cellStyle name="Comma 56 5" xfId="55639" xr:uid="{00000000-0005-0000-0000-00007A890000}"/>
    <cellStyle name="Comma 56 5 2" xfId="55640" xr:uid="{00000000-0005-0000-0000-00007B890000}"/>
    <cellStyle name="Comma 56 6" xfId="55641" xr:uid="{00000000-0005-0000-0000-00007C890000}"/>
    <cellStyle name="Comma 56 7" xfId="55642" xr:uid="{00000000-0005-0000-0000-00007D890000}"/>
    <cellStyle name="Comma 56 8" xfId="55643" xr:uid="{00000000-0005-0000-0000-00007E890000}"/>
    <cellStyle name="Comma 56 9" xfId="55644" xr:uid="{00000000-0005-0000-0000-00007F890000}"/>
    <cellStyle name="Comma 56_OATT calc" xfId="34816" xr:uid="{00000000-0005-0000-0000-000080890000}"/>
    <cellStyle name="Comma 57" xfId="34817" xr:uid="{00000000-0005-0000-0000-000081890000}"/>
    <cellStyle name="Comma 57 2" xfId="34818" xr:uid="{00000000-0005-0000-0000-000082890000}"/>
    <cellStyle name="Comma 57 2 2" xfId="34819" xr:uid="{00000000-0005-0000-0000-000083890000}"/>
    <cellStyle name="Comma 57 3" xfId="34820" xr:uid="{00000000-0005-0000-0000-000084890000}"/>
    <cellStyle name="Comma 57_OATT calc" xfId="34821" xr:uid="{00000000-0005-0000-0000-000085890000}"/>
    <cellStyle name="Comma 58" xfId="34822" xr:uid="{00000000-0005-0000-0000-000086890000}"/>
    <cellStyle name="Comma 58 2" xfId="34823" xr:uid="{00000000-0005-0000-0000-000087890000}"/>
    <cellStyle name="Comma 58 2 2" xfId="34824" xr:uid="{00000000-0005-0000-0000-000088890000}"/>
    <cellStyle name="Comma 58 3" xfId="34825" xr:uid="{00000000-0005-0000-0000-000089890000}"/>
    <cellStyle name="Comma 58 3 2" xfId="55645" xr:uid="{00000000-0005-0000-0000-00008A890000}"/>
    <cellStyle name="Comma 58 3 3" xfId="55646" xr:uid="{00000000-0005-0000-0000-00008B890000}"/>
    <cellStyle name="Comma 58 4" xfId="55647" xr:uid="{00000000-0005-0000-0000-00008C890000}"/>
    <cellStyle name="Comma 58_OATT calc" xfId="34826" xr:uid="{00000000-0005-0000-0000-00008D890000}"/>
    <cellStyle name="Comma 59" xfId="34827" xr:uid="{00000000-0005-0000-0000-00008E890000}"/>
    <cellStyle name="Comma 59 2" xfId="34828" xr:uid="{00000000-0005-0000-0000-00008F890000}"/>
    <cellStyle name="Comma 59 2 2" xfId="34829" xr:uid="{00000000-0005-0000-0000-000090890000}"/>
    <cellStyle name="Comma 59 3" xfId="34830" xr:uid="{00000000-0005-0000-0000-000091890000}"/>
    <cellStyle name="Comma 59_OATT calc" xfId="34831" xr:uid="{00000000-0005-0000-0000-000092890000}"/>
    <cellStyle name="Comma 6" xfId="34832" xr:uid="{00000000-0005-0000-0000-000093890000}"/>
    <cellStyle name="Comma 6 2" xfId="34833" xr:uid="{00000000-0005-0000-0000-000094890000}"/>
    <cellStyle name="Comma 6 2 2" xfId="34834" xr:uid="{00000000-0005-0000-0000-000095890000}"/>
    <cellStyle name="Comma 6 2 2 2" xfId="34835" xr:uid="{00000000-0005-0000-0000-000096890000}"/>
    <cellStyle name="Comma 6 2 2 2 2" xfId="34836" xr:uid="{00000000-0005-0000-0000-000097890000}"/>
    <cellStyle name="Comma 6 2 2 2 2 2" xfId="34837" xr:uid="{00000000-0005-0000-0000-000098890000}"/>
    <cellStyle name="Comma 6 2 2 2 3" xfId="34838" xr:uid="{00000000-0005-0000-0000-000099890000}"/>
    <cellStyle name="Comma 6 2 2 2_OATT calc" xfId="34839" xr:uid="{00000000-0005-0000-0000-00009A890000}"/>
    <cellStyle name="Comma 6 2 2 3" xfId="34840" xr:uid="{00000000-0005-0000-0000-00009B890000}"/>
    <cellStyle name="Comma 6 2 2 3 2" xfId="34841" xr:uid="{00000000-0005-0000-0000-00009C890000}"/>
    <cellStyle name="Comma 6 2 2 4" xfId="34842" xr:uid="{00000000-0005-0000-0000-00009D890000}"/>
    <cellStyle name="Comma 6 2 2_OATT calc" xfId="34843" xr:uid="{00000000-0005-0000-0000-00009E890000}"/>
    <cellStyle name="Comma 6 2 3" xfId="34844" xr:uid="{00000000-0005-0000-0000-00009F890000}"/>
    <cellStyle name="Comma 6 2 3 2" xfId="34845" xr:uid="{00000000-0005-0000-0000-0000A0890000}"/>
    <cellStyle name="Comma 6 2 3 3" xfId="55648" xr:uid="{00000000-0005-0000-0000-0000A1890000}"/>
    <cellStyle name="Comma 6 2 4" xfId="34846" xr:uid="{00000000-0005-0000-0000-0000A2890000}"/>
    <cellStyle name="Comma 6 2 5" xfId="55649" xr:uid="{00000000-0005-0000-0000-0000A3890000}"/>
    <cellStyle name="Comma 6 2_OATT calc" xfId="34847" xr:uid="{00000000-0005-0000-0000-0000A4890000}"/>
    <cellStyle name="Comma 6 3" xfId="34848" xr:uid="{00000000-0005-0000-0000-0000A5890000}"/>
    <cellStyle name="Comma 6 3 2" xfId="34849" xr:uid="{00000000-0005-0000-0000-0000A6890000}"/>
    <cellStyle name="Comma 6 3 2 2" xfId="34850" xr:uid="{00000000-0005-0000-0000-0000A7890000}"/>
    <cellStyle name="Comma 6 3 2 2 2" xfId="34851" xr:uid="{00000000-0005-0000-0000-0000A8890000}"/>
    <cellStyle name="Comma 6 3 2 3" xfId="34852" xr:uid="{00000000-0005-0000-0000-0000A9890000}"/>
    <cellStyle name="Comma 6 3 2_OATT calc" xfId="34853" xr:uid="{00000000-0005-0000-0000-0000AA890000}"/>
    <cellStyle name="Comma 6 3 3" xfId="34854" xr:uid="{00000000-0005-0000-0000-0000AB890000}"/>
    <cellStyle name="Comma 6 3 3 2" xfId="34855" xr:uid="{00000000-0005-0000-0000-0000AC890000}"/>
    <cellStyle name="Comma 6 3 4" xfId="34856" xr:uid="{00000000-0005-0000-0000-0000AD890000}"/>
    <cellStyle name="Comma 6 3 4 2" xfId="55650" xr:uid="{00000000-0005-0000-0000-0000AE890000}"/>
    <cellStyle name="Comma 6 3_OATT calc" xfId="34857" xr:uid="{00000000-0005-0000-0000-0000AF890000}"/>
    <cellStyle name="Comma 6 4" xfId="34858" xr:uid="{00000000-0005-0000-0000-0000B0890000}"/>
    <cellStyle name="Comma 6 4 2" xfId="34859" xr:uid="{00000000-0005-0000-0000-0000B1890000}"/>
    <cellStyle name="Comma 6 4 2 2" xfId="34860" xr:uid="{00000000-0005-0000-0000-0000B2890000}"/>
    <cellStyle name="Comma 6 4 2 2 2" xfId="34861" xr:uid="{00000000-0005-0000-0000-0000B3890000}"/>
    <cellStyle name="Comma 6 4 2 3" xfId="34862" xr:uid="{00000000-0005-0000-0000-0000B4890000}"/>
    <cellStyle name="Comma 6 4 2 3 2" xfId="34863" xr:uid="{00000000-0005-0000-0000-0000B5890000}"/>
    <cellStyle name="Comma 6 4 2 4" xfId="34864" xr:uid="{00000000-0005-0000-0000-0000B6890000}"/>
    <cellStyle name="Comma 6 4 2 4 2" xfId="34865" xr:uid="{00000000-0005-0000-0000-0000B7890000}"/>
    <cellStyle name="Comma 6 4 2 5" xfId="34866" xr:uid="{00000000-0005-0000-0000-0000B8890000}"/>
    <cellStyle name="Comma 6 4 3" xfId="34867" xr:uid="{00000000-0005-0000-0000-0000B9890000}"/>
    <cellStyle name="Comma 6 4 3 2" xfId="34868" xr:uid="{00000000-0005-0000-0000-0000BA890000}"/>
    <cellStyle name="Comma 6 4 4" xfId="34869" xr:uid="{00000000-0005-0000-0000-0000BB890000}"/>
    <cellStyle name="Comma 6 4 4 2" xfId="34870" xr:uid="{00000000-0005-0000-0000-0000BC890000}"/>
    <cellStyle name="Comma 6 4 5" xfId="34871" xr:uid="{00000000-0005-0000-0000-0000BD890000}"/>
    <cellStyle name="Comma 6 4 5 2" xfId="34872" xr:uid="{00000000-0005-0000-0000-0000BE890000}"/>
    <cellStyle name="Comma 6 4 5 2 2" xfId="34873" xr:uid="{00000000-0005-0000-0000-0000BF890000}"/>
    <cellStyle name="Comma 6 4 5 3" xfId="34874" xr:uid="{00000000-0005-0000-0000-0000C0890000}"/>
    <cellStyle name="Comma 6 4 5 3 2" xfId="34875" xr:uid="{00000000-0005-0000-0000-0000C1890000}"/>
    <cellStyle name="Comma 6 4 5 3 2 2" xfId="34876" xr:uid="{00000000-0005-0000-0000-0000C2890000}"/>
    <cellStyle name="Comma 6 4 5 3 3" xfId="34877" xr:uid="{00000000-0005-0000-0000-0000C3890000}"/>
    <cellStyle name="Comma 6 4 5 4" xfId="34878" xr:uid="{00000000-0005-0000-0000-0000C4890000}"/>
    <cellStyle name="Comma 6 4 5 4 2" xfId="34879" xr:uid="{00000000-0005-0000-0000-0000C5890000}"/>
    <cellStyle name="Comma 6 4 5 5" xfId="34880" xr:uid="{00000000-0005-0000-0000-0000C6890000}"/>
    <cellStyle name="Comma 6 4 6" xfId="34881" xr:uid="{00000000-0005-0000-0000-0000C7890000}"/>
    <cellStyle name="Comma 6 4 6 2" xfId="34882" xr:uid="{00000000-0005-0000-0000-0000C8890000}"/>
    <cellStyle name="Comma 6 4 7" xfId="34883" xr:uid="{00000000-0005-0000-0000-0000C9890000}"/>
    <cellStyle name="Comma 6 5" xfId="34884" xr:uid="{00000000-0005-0000-0000-0000CA890000}"/>
    <cellStyle name="Comma 6 5 2" xfId="34885" xr:uid="{00000000-0005-0000-0000-0000CB890000}"/>
    <cellStyle name="Comma 6 5 3" xfId="55652" xr:uid="{00000000-0005-0000-0000-0000CC890000}"/>
    <cellStyle name="Comma 6 6" xfId="34886" xr:uid="{00000000-0005-0000-0000-0000CD890000}"/>
    <cellStyle name="Comma 6 7" xfId="55653" xr:uid="{00000000-0005-0000-0000-0000CE890000}"/>
    <cellStyle name="Comma 6 7 2" xfId="55654" xr:uid="{00000000-0005-0000-0000-0000CF890000}"/>
    <cellStyle name="Comma 6 7 2 2" xfId="55655" xr:uid="{00000000-0005-0000-0000-0000D0890000}"/>
    <cellStyle name="Comma 6 7 2 2 2" xfId="55656" xr:uid="{00000000-0005-0000-0000-0000D1890000}"/>
    <cellStyle name="Comma 6 7 2 2 2 2" xfId="55657" xr:uid="{00000000-0005-0000-0000-0000D2890000}"/>
    <cellStyle name="Comma 6 8" xfId="55658" xr:uid="{00000000-0005-0000-0000-0000D3890000}"/>
    <cellStyle name="Comma 6_OATT calc" xfId="34887" xr:uid="{00000000-0005-0000-0000-0000D4890000}"/>
    <cellStyle name="Comma 60" xfId="34888" xr:uid="{00000000-0005-0000-0000-0000D5890000}"/>
    <cellStyle name="Comma 60 2" xfId="34889" xr:uid="{00000000-0005-0000-0000-0000D6890000}"/>
    <cellStyle name="Comma 60 2 2" xfId="34890" xr:uid="{00000000-0005-0000-0000-0000D7890000}"/>
    <cellStyle name="Comma 60 3" xfId="34891" xr:uid="{00000000-0005-0000-0000-0000D8890000}"/>
    <cellStyle name="Comma 60_OATT calc" xfId="34892" xr:uid="{00000000-0005-0000-0000-0000D9890000}"/>
    <cellStyle name="Comma 61" xfId="34893" xr:uid="{00000000-0005-0000-0000-0000DA890000}"/>
    <cellStyle name="Comma 61 2" xfId="34894" xr:uid="{00000000-0005-0000-0000-0000DB890000}"/>
    <cellStyle name="Comma 61 2 2" xfId="34895" xr:uid="{00000000-0005-0000-0000-0000DC890000}"/>
    <cellStyle name="Comma 61 3" xfId="34896" xr:uid="{00000000-0005-0000-0000-0000DD890000}"/>
    <cellStyle name="Comma 61_OATT calc" xfId="34897" xr:uid="{00000000-0005-0000-0000-0000DE890000}"/>
    <cellStyle name="Comma 62" xfId="34898" xr:uid="{00000000-0005-0000-0000-0000DF890000}"/>
    <cellStyle name="Comma 62 2" xfId="34899" xr:uid="{00000000-0005-0000-0000-0000E0890000}"/>
    <cellStyle name="Comma 62 2 2" xfId="34900" xr:uid="{00000000-0005-0000-0000-0000E1890000}"/>
    <cellStyle name="Comma 62 3" xfId="34901" xr:uid="{00000000-0005-0000-0000-0000E2890000}"/>
    <cellStyle name="Comma 62_OATT calc" xfId="34902" xr:uid="{00000000-0005-0000-0000-0000E3890000}"/>
    <cellStyle name="Comma 63" xfId="34903" xr:uid="{00000000-0005-0000-0000-0000E4890000}"/>
    <cellStyle name="Comma 63 2" xfId="34904" xr:uid="{00000000-0005-0000-0000-0000E5890000}"/>
    <cellStyle name="Comma 63 2 2" xfId="34905" xr:uid="{00000000-0005-0000-0000-0000E6890000}"/>
    <cellStyle name="Comma 63 3" xfId="34906" xr:uid="{00000000-0005-0000-0000-0000E7890000}"/>
    <cellStyle name="Comma 63_OATT calc" xfId="34907" xr:uid="{00000000-0005-0000-0000-0000E8890000}"/>
    <cellStyle name="Comma 64" xfId="34908" xr:uid="{00000000-0005-0000-0000-0000E9890000}"/>
    <cellStyle name="Comma 64 2" xfId="34909" xr:uid="{00000000-0005-0000-0000-0000EA890000}"/>
    <cellStyle name="Comma 64 2 2" xfId="34910" xr:uid="{00000000-0005-0000-0000-0000EB890000}"/>
    <cellStyle name="Comma 64 3" xfId="34911" xr:uid="{00000000-0005-0000-0000-0000EC890000}"/>
    <cellStyle name="Comma 64_OATT calc" xfId="34912" xr:uid="{00000000-0005-0000-0000-0000ED890000}"/>
    <cellStyle name="Comma 65" xfId="34913" xr:uid="{00000000-0005-0000-0000-0000EE890000}"/>
    <cellStyle name="Comma 65 2" xfId="34914" xr:uid="{00000000-0005-0000-0000-0000EF890000}"/>
    <cellStyle name="Comma 65 2 2" xfId="34915" xr:uid="{00000000-0005-0000-0000-0000F0890000}"/>
    <cellStyle name="Comma 65 3" xfId="34916" xr:uid="{00000000-0005-0000-0000-0000F1890000}"/>
    <cellStyle name="Comma 65 3 2" xfId="34917" xr:uid="{00000000-0005-0000-0000-0000F2890000}"/>
    <cellStyle name="Comma 65 3 2 2" xfId="55660" xr:uid="{00000000-0005-0000-0000-0000F3890000}"/>
    <cellStyle name="Comma 65 3 3" xfId="55661" xr:uid="{00000000-0005-0000-0000-0000F4890000}"/>
    <cellStyle name="Comma 65 4" xfId="34918" xr:uid="{00000000-0005-0000-0000-0000F5890000}"/>
    <cellStyle name="Comma 66" xfId="34919" xr:uid="{00000000-0005-0000-0000-0000F6890000}"/>
    <cellStyle name="Comma 66 2" xfId="34920" xr:uid="{00000000-0005-0000-0000-0000F7890000}"/>
    <cellStyle name="Comma 66 2 2" xfId="55662" xr:uid="{00000000-0005-0000-0000-0000F8890000}"/>
    <cellStyle name="Comma 66 3" xfId="55663" xr:uid="{00000000-0005-0000-0000-0000F9890000}"/>
    <cellStyle name="Comma 66 4" xfId="55664" xr:uid="{00000000-0005-0000-0000-0000FA890000}"/>
    <cellStyle name="Comma 67" xfId="34921" xr:uid="{00000000-0005-0000-0000-0000FB890000}"/>
    <cellStyle name="Comma 67 2" xfId="34922" xr:uid="{00000000-0005-0000-0000-0000FC890000}"/>
    <cellStyle name="Comma 68" xfId="34923" xr:uid="{00000000-0005-0000-0000-0000FD890000}"/>
    <cellStyle name="Comma 68 2" xfId="34924" xr:uid="{00000000-0005-0000-0000-0000FE890000}"/>
    <cellStyle name="Comma 68 2 2" xfId="55665" xr:uid="{00000000-0005-0000-0000-0000FF890000}"/>
    <cellStyle name="Comma 68 3" xfId="34925" xr:uid="{00000000-0005-0000-0000-0000008A0000}"/>
    <cellStyle name="Comma 68 3 2" xfId="34926" xr:uid="{00000000-0005-0000-0000-0000018A0000}"/>
    <cellStyle name="Comma 68 4" xfId="34927" xr:uid="{00000000-0005-0000-0000-0000028A0000}"/>
    <cellStyle name="Comma 69" xfId="34928" xr:uid="{00000000-0005-0000-0000-0000038A0000}"/>
    <cellStyle name="Comma 69 2" xfId="34929" xr:uid="{00000000-0005-0000-0000-0000048A0000}"/>
    <cellStyle name="Comma 69 2 2" xfId="55666" xr:uid="{00000000-0005-0000-0000-0000058A0000}"/>
    <cellStyle name="Comma 7" xfId="34930" xr:uid="{00000000-0005-0000-0000-0000068A0000}"/>
    <cellStyle name="Comma 7 2" xfId="34931" xr:uid="{00000000-0005-0000-0000-0000078A0000}"/>
    <cellStyle name="Comma 7 2 2" xfId="34932" xr:uid="{00000000-0005-0000-0000-0000088A0000}"/>
    <cellStyle name="Comma 7 2 2 10" xfId="55231" xr:uid="{00000000-0005-0000-0000-0000098A0000}"/>
    <cellStyle name="Comma 7 2 2 2" xfId="34933" xr:uid="{00000000-0005-0000-0000-00000A8A0000}"/>
    <cellStyle name="Comma 7 2 2 2 2" xfId="34934" xr:uid="{00000000-0005-0000-0000-00000B8A0000}"/>
    <cellStyle name="Comma 7 2 2 3" xfId="34935" xr:uid="{00000000-0005-0000-0000-00000C8A0000}"/>
    <cellStyle name="Comma 7 2 2 3 2" xfId="34936" xr:uid="{00000000-0005-0000-0000-00000D8A0000}"/>
    <cellStyle name="Comma 7 2 2 3 2 2" xfId="34937" xr:uid="{00000000-0005-0000-0000-00000E8A0000}"/>
    <cellStyle name="Comma 7 2 2 3 2 2 2" xfId="34938" xr:uid="{00000000-0005-0000-0000-00000F8A0000}"/>
    <cellStyle name="Comma 7 2 2 3 2 2 2 2" xfId="34939" xr:uid="{00000000-0005-0000-0000-0000108A0000}"/>
    <cellStyle name="Comma 7 2 2 3 2 2 2 3" xfId="55232" xr:uid="{00000000-0005-0000-0000-0000118A0000}"/>
    <cellStyle name="Comma 7 2 2 3 2 2 3" xfId="34940" xr:uid="{00000000-0005-0000-0000-0000128A0000}"/>
    <cellStyle name="Comma 7 2 2 3 2 2 3 2" xfId="34941" xr:uid="{00000000-0005-0000-0000-0000138A0000}"/>
    <cellStyle name="Comma 7 2 2 3 2 2 4" xfId="34942" xr:uid="{00000000-0005-0000-0000-0000148A0000}"/>
    <cellStyle name="Comma 7 2 2 3 2 3" xfId="34943" xr:uid="{00000000-0005-0000-0000-0000158A0000}"/>
    <cellStyle name="Comma 7 2 2 3 2 3 2" xfId="34944" xr:uid="{00000000-0005-0000-0000-0000168A0000}"/>
    <cellStyle name="Comma 7 2 2 3 2 3 2 2" xfId="34945" xr:uid="{00000000-0005-0000-0000-0000178A0000}"/>
    <cellStyle name="Comma 7 2 2 3 2 3 3" xfId="34946" xr:uid="{00000000-0005-0000-0000-0000188A0000}"/>
    <cellStyle name="Comma 7 2 2 3 2 3 3 2" xfId="34947" xr:uid="{00000000-0005-0000-0000-0000198A0000}"/>
    <cellStyle name="Comma 7 2 2 3 2 3 4" xfId="55667" xr:uid="{00000000-0005-0000-0000-00001A8A0000}"/>
    <cellStyle name="Comma 7 2 2 3 2 4" xfId="34948" xr:uid="{00000000-0005-0000-0000-00001B8A0000}"/>
    <cellStyle name="Comma 7 2 2 3 2 4 2" xfId="34949" xr:uid="{00000000-0005-0000-0000-00001C8A0000}"/>
    <cellStyle name="Comma 7 2 2 3 2 4 2 2" xfId="34950" xr:uid="{00000000-0005-0000-0000-00001D8A0000}"/>
    <cellStyle name="Comma 7 2 2 3 2 4 2 2 2" xfId="34951" xr:uid="{00000000-0005-0000-0000-00001E8A0000}"/>
    <cellStyle name="Comma 7 2 2 3 2 4 2 2 2 2" xfId="55668" xr:uid="{00000000-0005-0000-0000-00001F8A0000}"/>
    <cellStyle name="Comma 7 2 2 3 2 4 2 2 3" xfId="55669" xr:uid="{00000000-0005-0000-0000-0000208A0000}"/>
    <cellStyle name="Comma 7 2 2 3 2 4 2 3" xfId="34952" xr:uid="{00000000-0005-0000-0000-0000218A0000}"/>
    <cellStyle name="Comma 7 2 2 3 2 4 2 3 2" xfId="55670" xr:uid="{00000000-0005-0000-0000-0000228A0000}"/>
    <cellStyle name="Comma 7 2 2 3 2 4 2 4" xfId="55671" xr:uid="{00000000-0005-0000-0000-0000238A0000}"/>
    <cellStyle name="Comma 7 2 2 3 2 4 3" xfId="34953" xr:uid="{00000000-0005-0000-0000-0000248A0000}"/>
    <cellStyle name="Comma 7 2 2 3 2 4 3 2" xfId="34954" xr:uid="{00000000-0005-0000-0000-0000258A0000}"/>
    <cellStyle name="Comma 7 2 2 3 2 4 3 2 2" xfId="55672" xr:uid="{00000000-0005-0000-0000-0000268A0000}"/>
    <cellStyle name="Comma 7 2 2 3 2 4 3 3" xfId="55673" xr:uid="{00000000-0005-0000-0000-0000278A0000}"/>
    <cellStyle name="Comma 7 2 2 3 2 4 4" xfId="34955" xr:uid="{00000000-0005-0000-0000-0000288A0000}"/>
    <cellStyle name="Comma 7 2 2 3 2 4 4 2" xfId="55674" xr:uid="{00000000-0005-0000-0000-0000298A0000}"/>
    <cellStyle name="Comma 7 2 2 3 2 5" xfId="34956" xr:uid="{00000000-0005-0000-0000-00002A8A0000}"/>
    <cellStyle name="Comma 7 2 2 3 2 5 2" xfId="55675" xr:uid="{00000000-0005-0000-0000-00002B8A0000}"/>
    <cellStyle name="Comma 7 2 2 3 2 6" xfId="55676" xr:uid="{00000000-0005-0000-0000-00002C8A0000}"/>
    <cellStyle name="Comma 7 2 2 3 3" xfId="34957" xr:uid="{00000000-0005-0000-0000-00002D8A0000}"/>
    <cellStyle name="Comma 7 2 2 3 3 2" xfId="34958" xr:uid="{00000000-0005-0000-0000-00002E8A0000}"/>
    <cellStyle name="Comma 7 2 2 3 3 2 2" xfId="34959" xr:uid="{00000000-0005-0000-0000-00002F8A0000}"/>
    <cellStyle name="Comma 7 2 2 3 3 2 3" xfId="55233" xr:uid="{00000000-0005-0000-0000-0000308A0000}"/>
    <cellStyle name="Comma 7 2 2 3 3 3" xfId="34960" xr:uid="{00000000-0005-0000-0000-0000318A0000}"/>
    <cellStyle name="Comma 7 2 2 3 3 3 2" xfId="34961" xr:uid="{00000000-0005-0000-0000-0000328A0000}"/>
    <cellStyle name="Comma 7 2 2 3 3 4" xfId="34962" xr:uid="{00000000-0005-0000-0000-0000338A0000}"/>
    <cellStyle name="Comma 7 2 2 3 4" xfId="34963" xr:uid="{00000000-0005-0000-0000-0000348A0000}"/>
    <cellStyle name="Comma 7 2 2 3 4 2" xfId="34964" xr:uid="{00000000-0005-0000-0000-0000358A0000}"/>
    <cellStyle name="Comma 7 2 2 3 4 2 2" xfId="34965" xr:uid="{00000000-0005-0000-0000-0000368A0000}"/>
    <cellStyle name="Comma 7 2 2 3 4 3" xfId="34966" xr:uid="{00000000-0005-0000-0000-0000378A0000}"/>
    <cellStyle name="Comma 7 2 2 3 4 3 2" xfId="55677" xr:uid="{00000000-0005-0000-0000-0000388A0000}"/>
    <cellStyle name="Comma 7 2 2 3 4 4" xfId="34967" xr:uid="{00000000-0005-0000-0000-0000398A0000}"/>
    <cellStyle name="Comma 7 2 2 3 5" xfId="34968" xr:uid="{00000000-0005-0000-0000-00003A8A0000}"/>
    <cellStyle name="Comma 7 2 2 3 6" xfId="34969" xr:uid="{00000000-0005-0000-0000-00003B8A0000}"/>
    <cellStyle name="Comma 7 2 2 4" xfId="34970" xr:uid="{00000000-0005-0000-0000-00003C8A0000}"/>
    <cellStyle name="Comma 7 2 2 4 2" xfId="34971" xr:uid="{00000000-0005-0000-0000-00003D8A0000}"/>
    <cellStyle name="Comma 7 2 2 4 2 2" xfId="34972" xr:uid="{00000000-0005-0000-0000-00003E8A0000}"/>
    <cellStyle name="Comma 7 2 2 4 2 3" xfId="34973" xr:uid="{00000000-0005-0000-0000-00003F8A0000}"/>
    <cellStyle name="Comma 7 2 2 4 2 4" xfId="55234" xr:uid="{00000000-0005-0000-0000-0000408A0000}"/>
    <cellStyle name="Comma 7 2 2 4 3" xfId="34974" xr:uid="{00000000-0005-0000-0000-0000418A0000}"/>
    <cellStyle name="Comma 7 2 2 4 3 2" xfId="34975" xr:uid="{00000000-0005-0000-0000-0000428A0000}"/>
    <cellStyle name="Comma 7 2 2 4 3 3" xfId="55235" xr:uid="{00000000-0005-0000-0000-0000438A0000}"/>
    <cellStyle name="Comma 7 2 2 4 4" xfId="34976" xr:uid="{00000000-0005-0000-0000-0000448A0000}"/>
    <cellStyle name="Comma 7 2 2 4 4 2" xfId="34977" xr:uid="{00000000-0005-0000-0000-0000458A0000}"/>
    <cellStyle name="Comma 7 2 2 4 5" xfId="34978" xr:uid="{00000000-0005-0000-0000-0000468A0000}"/>
    <cellStyle name="Comma 7 2 2 5" xfId="34979" xr:uid="{00000000-0005-0000-0000-0000478A0000}"/>
    <cellStyle name="Comma 7 2 2 5 2" xfId="34980" xr:uid="{00000000-0005-0000-0000-0000488A0000}"/>
    <cellStyle name="Comma 7 2 2 5 2 2" xfId="34981" xr:uid="{00000000-0005-0000-0000-0000498A0000}"/>
    <cellStyle name="Comma 7 2 2 5 2 3" xfId="55236" xr:uid="{00000000-0005-0000-0000-00004A8A0000}"/>
    <cellStyle name="Comma 7 2 2 5 3" xfId="34982" xr:uid="{00000000-0005-0000-0000-00004B8A0000}"/>
    <cellStyle name="Comma 7 2 2 5 3 2" xfId="34983" xr:uid="{00000000-0005-0000-0000-00004C8A0000}"/>
    <cellStyle name="Comma 7 2 2 5 4" xfId="34984" xr:uid="{00000000-0005-0000-0000-00004D8A0000}"/>
    <cellStyle name="Comma 7 2 2 6" xfId="34985" xr:uid="{00000000-0005-0000-0000-00004E8A0000}"/>
    <cellStyle name="Comma 7 2 2 6 2" xfId="34986" xr:uid="{00000000-0005-0000-0000-00004F8A0000}"/>
    <cellStyle name="Comma 7 2 2 6 2 2" xfId="34987" xr:uid="{00000000-0005-0000-0000-0000508A0000}"/>
    <cellStyle name="Comma 7 2 2 6 2 2 2" xfId="34988" xr:uid="{00000000-0005-0000-0000-0000518A0000}"/>
    <cellStyle name="Comma 7 2 2 6 2 2 2 2" xfId="55678" xr:uid="{00000000-0005-0000-0000-0000528A0000}"/>
    <cellStyle name="Comma 7 2 2 6 2 2 3" xfId="55679" xr:uid="{00000000-0005-0000-0000-0000538A0000}"/>
    <cellStyle name="Comma 7 2 2 6 2 3" xfId="34989" xr:uid="{00000000-0005-0000-0000-0000548A0000}"/>
    <cellStyle name="Comma 7 2 2 6 2 3 2" xfId="55680" xr:uid="{00000000-0005-0000-0000-0000558A0000}"/>
    <cellStyle name="Comma 7 2 2 6 2 4" xfId="55681" xr:uid="{00000000-0005-0000-0000-0000568A0000}"/>
    <cellStyle name="Comma 7 2 2 6 3" xfId="34990" xr:uid="{00000000-0005-0000-0000-0000578A0000}"/>
    <cellStyle name="Comma 7 2 2 6 3 2" xfId="34991" xr:uid="{00000000-0005-0000-0000-0000588A0000}"/>
    <cellStyle name="Comma 7 2 2 6 3 2 2" xfId="55682" xr:uid="{00000000-0005-0000-0000-0000598A0000}"/>
    <cellStyle name="Comma 7 2 2 6 3 3" xfId="55683" xr:uid="{00000000-0005-0000-0000-00005A8A0000}"/>
    <cellStyle name="Comma 7 2 2 6 4" xfId="34992" xr:uid="{00000000-0005-0000-0000-00005B8A0000}"/>
    <cellStyle name="Comma 7 2 2 6 4 2" xfId="55684" xr:uid="{00000000-0005-0000-0000-00005C8A0000}"/>
    <cellStyle name="Comma 7 2 2 7" xfId="34993" xr:uid="{00000000-0005-0000-0000-00005D8A0000}"/>
    <cellStyle name="Comma 7 2 2 7 2" xfId="34994" xr:uid="{00000000-0005-0000-0000-00005E8A0000}"/>
    <cellStyle name="Comma 7 2 2 8" xfId="34995" xr:uid="{00000000-0005-0000-0000-00005F8A0000}"/>
    <cellStyle name="Comma 7 2 2 9" xfId="34996" xr:uid="{00000000-0005-0000-0000-0000608A0000}"/>
    <cellStyle name="Comma 7 2 3" xfId="34997" xr:uid="{00000000-0005-0000-0000-0000618A0000}"/>
    <cellStyle name="Comma 7 2 3 2" xfId="34998" xr:uid="{00000000-0005-0000-0000-0000628A0000}"/>
    <cellStyle name="Comma 7 2 4" xfId="34999" xr:uid="{00000000-0005-0000-0000-0000638A0000}"/>
    <cellStyle name="Comma 7 2_OATT calc" xfId="35000" xr:uid="{00000000-0005-0000-0000-0000648A0000}"/>
    <cellStyle name="Comma 7 3" xfId="35001" xr:uid="{00000000-0005-0000-0000-0000658A0000}"/>
    <cellStyle name="Comma 7 3 10" xfId="55237" xr:uid="{00000000-0005-0000-0000-0000668A0000}"/>
    <cellStyle name="Comma 7 3 2" xfId="35002" xr:uid="{00000000-0005-0000-0000-0000678A0000}"/>
    <cellStyle name="Comma 7 3 2 2" xfId="35003" xr:uid="{00000000-0005-0000-0000-0000688A0000}"/>
    <cellStyle name="Comma 7 3 3" xfId="35004" xr:uid="{00000000-0005-0000-0000-0000698A0000}"/>
    <cellStyle name="Comma 7 3 3 2" xfId="35005" xr:uid="{00000000-0005-0000-0000-00006A8A0000}"/>
    <cellStyle name="Comma 7 3 3 2 2" xfId="35006" xr:uid="{00000000-0005-0000-0000-00006B8A0000}"/>
    <cellStyle name="Comma 7 3 3 2 2 2" xfId="35007" xr:uid="{00000000-0005-0000-0000-00006C8A0000}"/>
    <cellStyle name="Comma 7 3 3 2 2 2 2" xfId="35008" xr:uid="{00000000-0005-0000-0000-00006D8A0000}"/>
    <cellStyle name="Comma 7 3 3 2 2 2 3" xfId="55238" xr:uid="{00000000-0005-0000-0000-00006E8A0000}"/>
    <cellStyle name="Comma 7 3 3 2 2 3" xfId="35009" xr:uid="{00000000-0005-0000-0000-00006F8A0000}"/>
    <cellStyle name="Comma 7 3 3 2 2 3 2" xfId="35010" xr:uid="{00000000-0005-0000-0000-0000708A0000}"/>
    <cellStyle name="Comma 7 3 3 2 2 4" xfId="35011" xr:uid="{00000000-0005-0000-0000-0000718A0000}"/>
    <cellStyle name="Comma 7 3 3 2 3" xfId="35012" xr:uid="{00000000-0005-0000-0000-0000728A0000}"/>
    <cellStyle name="Comma 7 3 3 2 3 2" xfId="35013" xr:uid="{00000000-0005-0000-0000-0000738A0000}"/>
    <cellStyle name="Comma 7 3 3 2 3 2 2" xfId="35014" xr:uid="{00000000-0005-0000-0000-0000748A0000}"/>
    <cellStyle name="Comma 7 3 3 2 3 3" xfId="35015" xr:uid="{00000000-0005-0000-0000-0000758A0000}"/>
    <cellStyle name="Comma 7 3 3 2 3 3 2" xfId="35016" xr:uid="{00000000-0005-0000-0000-0000768A0000}"/>
    <cellStyle name="Comma 7 3 3 2 3 4" xfId="55685" xr:uid="{00000000-0005-0000-0000-0000778A0000}"/>
    <cellStyle name="Comma 7 3 3 2 4" xfId="35017" xr:uid="{00000000-0005-0000-0000-0000788A0000}"/>
    <cellStyle name="Comma 7 3 3 2 4 2" xfId="35018" xr:uid="{00000000-0005-0000-0000-0000798A0000}"/>
    <cellStyle name="Comma 7 3 3 2 4 2 2" xfId="35019" xr:uid="{00000000-0005-0000-0000-00007A8A0000}"/>
    <cellStyle name="Comma 7 3 3 2 4 2 2 2" xfId="35020" xr:uid="{00000000-0005-0000-0000-00007B8A0000}"/>
    <cellStyle name="Comma 7 3 3 2 4 2 2 2 2" xfId="55686" xr:uid="{00000000-0005-0000-0000-00007C8A0000}"/>
    <cellStyle name="Comma 7 3 3 2 4 2 2 3" xfId="55687" xr:uid="{00000000-0005-0000-0000-00007D8A0000}"/>
    <cellStyle name="Comma 7 3 3 2 4 2 3" xfId="35021" xr:uid="{00000000-0005-0000-0000-00007E8A0000}"/>
    <cellStyle name="Comma 7 3 3 2 4 2 3 2" xfId="55688" xr:uid="{00000000-0005-0000-0000-00007F8A0000}"/>
    <cellStyle name="Comma 7 3 3 2 4 2 4" xfId="55689" xr:uid="{00000000-0005-0000-0000-0000808A0000}"/>
    <cellStyle name="Comma 7 3 3 2 4 3" xfId="35022" xr:uid="{00000000-0005-0000-0000-0000818A0000}"/>
    <cellStyle name="Comma 7 3 3 2 4 3 2" xfId="35023" xr:uid="{00000000-0005-0000-0000-0000828A0000}"/>
    <cellStyle name="Comma 7 3 3 2 4 3 2 2" xfId="55690" xr:uid="{00000000-0005-0000-0000-0000838A0000}"/>
    <cellStyle name="Comma 7 3 3 2 4 3 3" xfId="55691" xr:uid="{00000000-0005-0000-0000-0000848A0000}"/>
    <cellStyle name="Comma 7 3 3 2 4 4" xfId="35024" xr:uid="{00000000-0005-0000-0000-0000858A0000}"/>
    <cellStyle name="Comma 7 3 3 2 4 4 2" xfId="55692" xr:uid="{00000000-0005-0000-0000-0000868A0000}"/>
    <cellStyle name="Comma 7 3 3 2 5" xfId="35025" xr:uid="{00000000-0005-0000-0000-0000878A0000}"/>
    <cellStyle name="Comma 7 3 3 2 5 2" xfId="55693" xr:uid="{00000000-0005-0000-0000-0000888A0000}"/>
    <cellStyle name="Comma 7 3 3 2 6" xfId="55694" xr:uid="{00000000-0005-0000-0000-0000898A0000}"/>
    <cellStyle name="Comma 7 3 3 3" xfId="35026" xr:uid="{00000000-0005-0000-0000-00008A8A0000}"/>
    <cellStyle name="Comma 7 3 3 3 2" xfId="35027" xr:uid="{00000000-0005-0000-0000-00008B8A0000}"/>
    <cellStyle name="Comma 7 3 3 3 2 2" xfId="35028" xr:uid="{00000000-0005-0000-0000-00008C8A0000}"/>
    <cellStyle name="Comma 7 3 3 3 2 3" xfId="55239" xr:uid="{00000000-0005-0000-0000-00008D8A0000}"/>
    <cellStyle name="Comma 7 3 3 3 3" xfId="35029" xr:uid="{00000000-0005-0000-0000-00008E8A0000}"/>
    <cellStyle name="Comma 7 3 3 3 3 2" xfId="35030" xr:uid="{00000000-0005-0000-0000-00008F8A0000}"/>
    <cellStyle name="Comma 7 3 3 3 4" xfId="35031" xr:uid="{00000000-0005-0000-0000-0000908A0000}"/>
    <cellStyle name="Comma 7 3 3 4" xfId="35032" xr:uid="{00000000-0005-0000-0000-0000918A0000}"/>
    <cellStyle name="Comma 7 3 3 4 2" xfId="35033" xr:uid="{00000000-0005-0000-0000-0000928A0000}"/>
    <cellStyle name="Comma 7 3 3 4 2 2" xfId="35034" xr:uid="{00000000-0005-0000-0000-0000938A0000}"/>
    <cellStyle name="Comma 7 3 3 4 3" xfId="35035" xr:uid="{00000000-0005-0000-0000-0000948A0000}"/>
    <cellStyle name="Comma 7 3 3 4 3 2" xfId="55695" xr:uid="{00000000-0005-0000-0000-0000958A0000}"/>
    <cellStyle name="Comma 7 3 3 4 4" xfId="35036" xr:uid="{00000000-0005-0000-0000-0000968A0000}"/>
    <cellStyle name="Comma 7 3 3 5" xfId="35037" xr:uid="{00000000-0005-0000-0000-0000978A0000}"/>
    <cellStyle name="Comma 7 3 3 6" xfId="35038" xr:uid="{00000000-0005-0000-0000-0000988A0000}"/>
    <cellStyle name="Comma 7 3 4" xfId="35039" xr:uid="{00000000-0005-0000-0000-0000998A0000}"/>
    <cellStyle name="Comma 7 3 4 2" xfId="35040" xr:uid="{00000000-0005-0000-0000-00009A8A0000}"/>
    <cellStyle name="Comma 7 3 4 2 2" xfId="35041" xr:uid="{00000000-0005-0000-0000-00009B8A0000}"/>
    <cellStyle name="Comma 7 3 4 2 3" xfId="35042" xr:uid="{00000000-0005-0000-0000-00009C8A0000}"/>
    <cellStyle name="Comma 7 3 4 2 4" xfId="55240" xr:uid="{00000000-0005-0000-0000-00009D8A0000}"/>
    <cellStyle name="Comma 7 3 4 3" xfId="35043" xr:uid="{00000000-0005-0000-0000-00009E8A0000}"/>
    <cellStyle name="Comma 7 3 4 3 2" xfId="35044" xr:uid="{00000000-0005-0000-0000-00009F8A0000}"/>
    <cellStyle name="Comma 7 3 4 3 3" xfId="55241" xr:uid="{00000000-0005-0000-0000-0000A08A0000}"/>
    <cellStyle name="Comma 7 3 4 4" xfId="35045" xr:uid="{00000000-0005-0000-0000-0000A18A0000}"/>
    <cellStyle name="Comma 7 3 4 4 2" xfId="35046" xr:uid="{00000000-0005-0000-0000-0000A28A0000}"/>
    <cellStyle name="Comma 7 3 4 5" xfId="35047" xr:uid="{00000000-0005-0000-0000-0000A38A0000}"/>
    <cellStyle name="Comma 7 3 5" xfId="35048" xr:uid="{00000000-0005-0000-0000-0000A48A0000}"/>
    <cellStyle name="Comma 7 3 5 2" xfId="35049" xr:uid="{00000000-0005-0000-0000-0000A58A0000}"/>
    <cellStyle name="Comma 7 3 5 2 2" xfId="35050" xr:uid="{00000000-0005-0000-0000-0000A68A0000}"/>
    <cellStyle name="Comma 7 3 5 2 3" xfId="55242" xr:uid="{00000000-0005-0000-0000-0000A78A0000}"/>
    <cellStyle name="Comma 7 3 5 3" xfId="35051" xr:uid="{00000000-0005-0000-0000-0000A88A0000}"/>
    <cellStyle name="Comma 7 3 5 3 2" xfId="35052" xr:uid="{00000000-0005-0000-0000-0000A98A0000}"/>
    <cellStyle name="Comma 7 3 5 4" xfId="35053" xr:uid="{00000000-0005-0000-0000-0000AA8A0000}"/>
    <cellStyle name="Comma 7 3 6" xfId="35054" xr:uid="{00000000-0005-0000-0000-0000AB8A0000}"/>
    <cellStyle name="Comma 7 3 6 2" xfId="35055" xr:uid="{00000000-0005-0000-0000-0000AC8A0000}"/>
    <cellStyle name="Comma 7 3 6 2 2" xfId="35056" xr:uid="{00000000-0005-0000-0000-0000AD8A0000}"/>
    <cellStyle name="Comma 7 3 6 2 2 2" xfId="35057" xr:uid="{00000000-0005-0000-0000-0000AE8A0000}"/>
    <cellStyle name="Comma 7 3 6 2 2 2 2" xfId="55696" xr:uid="{00000000-0005-0000-0000-0000AF8A0000}"/>
    <cellStyle name="Comma 7 3 6 2 2 3" xfId="55697" xr:uid="{00000000-0005-0000-0000-0000B08A0000}"/>
    <cellStyle name="Comma 7 3 6 2 3" xfId="35058" xr:uid="{00000000-0005-0000-0000-0000B18A0000}"/>
    <cellStyle name="Comma 7 3 6 2 3 2" xfId="55698" xr:uid="{00000000-0005-0000-0000-0000B28A0000}"/>
    <cellStyle name="Comma 7 3 6 2 4" xfId="55699" xr:uid="{00000000-0005-0000-0000-0000B38A0000}"/>
    <cellStyle name="Comma 7 3 6 3" xfId="35059" xr:uid="{00000000-0005-0000-0000-0000B48A0000}"/>
    <cellStyle name="Comma 7 3 6 3 2" xfId="35060" xr:uid="{00000000-0005-0000-0000-0000B58A0000}"/>
    <cellStyle name="Comma 7 3 6 3 2 2" xfId="55700" xr:uid="{00000000-0005-0000-0000-0000B68A0000}"/>
    <cellStyle name="Comma 7 3 6 3 3" xfId="55701" xr:uid="{00000000-0005-0000-0000-0000B78A0000}"/>
    <cellStyle name="Comma 7 3 6 4" xfId="35061" xr:uid="{00000000-0005-0000-0000-0000B88A0000}"/>
    <cellStyle name="Comma 7 3 6 4 2" xfId="55702" xr:uid="{00000000-0005-0000-0000-0000B98A0000}"/>
    <cellStyle name="Comma 7 3 7" xfId="35062" xr:uid="{00000000-0005-0000-0000-0000BA8A0000}"/>
    <cellStyle name="Comma 7 3 7 2" xfId="35063" xr:uid="{00000000-0005-0000-0000-0000BB8A0000}"/>
    <cellStyle name="Comma 7 3 8" xfId="35064" xr:uid="{00000000-0005-0000-0000-0000BC8A0000}"/>
    <cellStyle name="Comma 7 3 9" xfId="35065" xr:uid="{00000000-0005-0000-0000-0000BD8A0000}"/>
    <cellStyle name="Comma 7 4" xfId="35066" xr:uid="{00000000-0005-0000-0000-0000BE8A0000}"/>
    <cellStyle name="Comma 7 4 2" xfId="35067" xr:uid="{00000000-0005-0000-0000-0000BF8A0000}"/>
    <cellStyle name="Comma 7 5" xfId="35068" xr:uid="{00000000-0005-0000-0000-0000C08A0000}"/>
    <cellStyle name="Comma 7 5 2" xfId="35069" xr:uid="{00000000-0005-0000-0000-0000C18A0000}"/>
    <cellStyle name="Comma 7 5 2 2" xfId="35070" xr:uid="{00000000-0005-0000-0000-0000C28A0000}"/>
    <cellStyle name="Comma 7 5 2 2 2" xfId="35071" xr:uid="{00000000-0005-0000-0000-0000C38A0000}"/>
    <cellStyle name="Comma 7 5 2 2 2 2" xfId="35072" xr:uid="{00000000-0005-0000-0000-0000C48A0000}"/>
    <cellStyle name="Comma 7 5 2 2 2 3" xfId="55243" xr:uid="{00000000-0005-0000-0000-0000C58A0000}"/>
    <cellStyle name="Comma 7 5 2 2 3" xfId="35073" xr:uid="{00000000-0005-0000-0000-0000C68A0000}"/>
    <cellStyle name="Comma 7 5 2 2 3 2" xfId="35074" xr:uid="{00000000-0005-0000-0000-0000C78A0000}"/>
    <cellStyle name="Comma 7 5 2 2 4" xfId="35075" xr:uid="{00000000-0005-0000-0000-0000C88A0000}"/>
    <cellStyle name="Comma 7 5 2 3" xfId="35076" xr:uid="{00000000-0005-0000-0000-0000C98A0000}"/>
    <cellStyle name="Comma 7 5 2 3 2" xfId="35077" xr:uid="{00000000-0005-0000-0000-0000CA8A0000}"/>
    <cellStyle name="Comma 7 5 2 3 2 2" xfId="35078" xr:uid="{00000000-0005-0000-0000-0000CB8A0000}"/>
    <cellStyle name="Comma 7 5 2 3 3" xfId="35079" xr:uid="{00000000-0005-0000-0000-0000CC8A0000}"/>
    <cellStyle name="Comma 7 5 2 3 3 2" xfId="35080" xr:uid="{00000000-0005-0000-0000-0000CD8A0000}"/>
    <cellStyle name="Comma 7 5 2 3 4" xfId="55703" xr:uid="{00000000-0005-0000-0000-0000CE8A0000}"/>
    <cellStyle name="Comma 7 5 2 4" xfId="35081" xr:uid="{00000000-0005-0000-0000-0000CF8A0000}"/>
    <cellStyle name="Comma 7 5 2 4 2" xfId="35082" xr:uid="{00000000-0005-0000-0000-0000D08A0000}"/>
    <cellStyle name="Comma 7 5 2 4 2 2" xfId="35083" xr:uid="{00000000-0005-0000-0000-0000D18A0000}"/>
    <cellStyle name="Comma 7 5 2 4 2 2 2" xfId="35084" xr:uid="{00000000-0005-0000-0000-0000D28A0000}"/>
    <cellStyle name="Comma 7 5 2 4 2 2 2 2" xfId="55704" xr:uid="{00000000-0005-0000-0000-0000D38A0000}"/>
    <cellStyle name="Comma 7 5 2 4 2 2 3" xfId="55705" xr:uid="{00000000-0005-0000-0000-0000D48A0000}"/>
    <cellStyle name="Comma 7 5 2 4 2 3" xfId="35085" xr:uid="{00000000-0005-0000-0000-0000D58A0000}"/>
    <cellStyle name="Comma 7 5 2 4 2 3 2" xfId="55706" xr:uid="{00000000-0005-0000-0000-0000D68A0000}"/>
    <cellStyle name="Comma 7 5 2 4 2 4" xfId="55707" xr:uid="{00000000-0005-0000-0000-0000D78A0000}"/>
    <cellStyle name="Comma 7 5 2 4 3" xfId="35086" xr:uid="{00000000-0005-0000-0000-0000D88A0000}"/>
    <cellStyle name="Comma 7 5 2 4 3 2" xfId="35087" xr:uid="{00000000-0005-0000-0000-0000D98A0000}"/>
    <cellStyle name="Comma 7 5 2 4 3 2 2" xfId="55708" xr:uid="{00000000-0005-0000-0000-0000DA8A0000}"/>
    <cellStyle name="Comma 7 5 2 4 3 3" xfId="55709" xr:uid="{00000000-0005-0000-0000-0000DB8A0000}"/>
    <cellStyle name="Comma 7 5 2 4 4" xfId="35088" xr:uid="{00000000-0005-0000-0000-0000DC8A0000}"/>
    <cellStyle name="Comma 7 5 2 4 4 2" xfId="55710" xr:uid="{00000000-0005-0000-0000-0000DD8A0000}"/>
    <cellStyle name="Comma 7 5 2 5" xfId="35089" xr:uid="{00000000-0005-0000-0000-0000DE8A0000}"/>
    <cellStyle name="Comma 7 5 2 5 2" xfId="55711" xr:uid="{00000000-0005-0000-0000-0000DF8A0000}"/>
    <cellStyle name="Comma 7 5 2 6" xfId="55712" xr:uid="{00000000-0005-0000-0000-0000E08A0000}"/>
    <cellStyle name="Comma 7 5 3" xfId="35090" xr:uid="{00000000-0005-0000-0000-0000E18A0000}"/>
    <cellStyle name="Comma 7 5 3 2" xfId="35091" xr:uid="{00000000-0005-0000-0000-0000E28A0000}"/>
    <cellStyle name="Comma 7 5 3 2 2" xfId="35092" xr:uid="{00000000-0005-0000-0000-0000E38A0000}"/>
    <cellStyle name="Comma 7 5 3 2 3" xfId="55244" xr:uid="{00000000-0005-0000-0000-0000E48A0000}"/>
    <cellStyle name="Comma 7 5 3 3" xfId="35093" xr:uid="{00000000-0005-0000-0000-0000E58A0000}"/>
    <cellStyle name="Comma 7 5 3 3 2" xfId="35094" xr:uid="{00000000-0005-0000-0000-0000E68A0000}"/>
    <cellStyle name="Comma 7 5 3 4" xfId="35095" xr:uid="{00000000-0005-0000-0000-0000E78A0000}"/>
    <cellStyle name="Comma 7 5 4" xfId="35096" xr:uid="{00000000-0005-0000-0000-0000E88A0000}"/>
    <cellStyle name="Comma 7 5 4 2" xfId="35097" xr:uid="{00000000-0005-0000-0000-0000E98A0000}"/>
    <cellStyle name="Comma 7 5 4 2 2" xfId="35098" xr:uid="{00000000-0005-0000-0000-0000EA8A0000}"/>
    <cellStyle name="Comma 7 5 4 3" xfId="35099" xr:uid="{00000000-0005-0000-0000-0000EB8A0000}"/>
    <cellStyle name="Comma 7 5 4 3 2" xfId="55713" xr:uid="{00000000-0005-0000-0000-0000EC8A0000}"/>
    <cellStyle name="Comma 7 5 4 4" xfId="35100" xr:uid="{00000000-0005-0000-0000-0000ED8A0000}"/>
    <cellStyle name="Comma 7 5 5" xfId="35101" xr:uid="{00000000-0005-0000-0000-0000EE8A0000}"/>
    <cellStyle name="Comma 7 5 6" xfId="35102" xr:uid="{00000000-0005-0000-0000-0000EF8A0000}"/>
    <cellStyle name="Comma 7 6" xfId="35103" xr:uid="{00000000-0005-0000-0000-0000F08A0000}"/>
    <cellStyle name="Comma 7 6 2" xfId="55714" xr:uid="{00000000-0005-0000-0000-0000F18A0000}"/>
    <cellStyle name="Comma 7 6 2 2" xfId="55715" xr:uid="{00000000-0005-0000-0000-0000F28A0000}"/>
    <cellStyle name="Comma 7 6 2 2 2" xfId="55716" xr:uid="{00000000-0005-0000-0000-0000F38A0000}"/>
    <cellStyle name="Comma 7 6 2 2 2 2" xfId="55717" xr:uid="{00000000-0005-0000-0000-0000F48A0000}"/>
    <cellStyle name="Comma 7 6 3" xfId="55718" xr:uid="{00000000-0005-0000-0000-0000F58A0000}"/>
    <cellStyle name="Comma 7 7" xfId="35104" xr:uid="{00000000-0005-0000-0000-0000F68A0000}"/>
    <cellStyle name="Comma 7 7 2" xfId="55719" xr:uid="{00000000-0005-0000-0000-0000F78A0000}"/>
    <cellStyle name="Comma 7_OATT calc" xfId="35105" xr:uid="{00000000-0005-0000-0000-0000F88A0000}"/>
    <cellStyle name="Comma 70" xfId="35106" xr:uid="{00000000-0005-0000-0000-0000F98A0000}"/>
    <cellStyle name="Comma 70 2" xfId="35107" xr:uid="{00000000-0005-0000-0000-0000FA8A0000}"/>
    <cellStyle name="Comma 70 2 2" xfId="55720" xr:uid="{00000000-0005-0000-0000-0000FB8A0000}"/>
    <cellStyle name="Comma 70 3" xfId="55721" xr:uid="{00000000-0005-0000-0000-0000FC8A0000}"/>
    <cellStyle name="Comma 70 3 2" xfId="55722" xr:uid="{00000000-0005-0000-0000-0000FD8A0000}"/>
    <cellStyle name="Comma 70 4" xfId="55723" xr:uid="{00000000-0005-0000-0000-0000FE8A0000}"/>
    <cellStyle name="Comma 71" xfId="35108" xr:uid="{00000000-0005-0000-0000-0000FF8A0000}"/>
    <cellStyle name="Comma 71 2" xfId="35109" xr:uid="{00000000-0005-0000-0000-0000008B0000}"/>
    <cellStyle name="Comma 71 2 2" xfId="55725" xr:uid="{00000000-0005-0000-0000-0000018B0000}"/>
    <cellStyle name="Comma 71 3" xfId="55724" xr:uid="{00000000-0005-0000-0000-0000028B0000}"/>
    <cellStyle name="Comma 72" xfId="35110" xr:uid="{00000000-0005-0000-0000-0000038B0000}"/>
    <cellStyle name="Comma 72 2" xfId="35111" xr:uid="{00000000-0005-0000-0000-0000048B0000}"/>
    <cellStyle name="Comma 72 2 2" xfId="55727" xr:uid="{00000000-0005-0000-0000-0000058B0000}"/>
    <cellStyle name="Comma 72 3" xfId="55726" xr:uid="{00000000-0005-0000-0000-0000068B0000}"/>
    <cellStyle name="Comma 73" xfId="35112" xr:uid="{00000000-0005-0000-0000-0000078B0000}"/>
    <cellStyle name="Comma 73 2" xfId="35113" xr:uid="{00000000-0005-0000-0000-0000088B0000}"/>
    <cellStyle name="Comma 73 2 2" xfId="55729" xr:uid="{00000000-0005-0000-0000-0000098B0000}"/>
    <cellStyle name="Comma 73 3" xfId="55730" xr:uid="{00000000-0005-0000-0000-00000A8B0000}"/>
    <cellStyle name="Comma 73 4" xfId="55728" xr:uid="{00000000-0005-0000-0000-00000B8B0000}"/>
    <cellStyle name="Comma 74" xfId="35114" xr:uid="{00000000-0005-0000-0000-00000C8B0000}"/>
    <cellStyle name="Comma 74 2" xfId="35115" xr:uid="{00000000-0005-0000-0000-00000D8B0000}"/>
    <cellStyle name="Comma 74 2 2" xfId="55732" xr:uid="{00000000-0005-0000-0000-00000E8B0000}"/>
    <cellStyle name="Comma 74 3" xfId="55731" xr:uid="{00000000-0005-0000-0000-00000F8B0000}"/>
    <cellStyle name="Comma 75" xfId="35116" xr:uid="{00000000-0005-0000-0000-0000108B0000}"/>
    <cellStyle name="Comma 75 2" xfId="35117" xr:uid="{00000000-0005-0000-0000-0000118B0000}"/>
    <cellStyle name="Comma 75 3" xfId="55733" xr:uid="{00000000-0005-0000-0000-0000128B0000}"/>
    <cellStyle name="Comma 76" xfId="35118" xr:uid="{00000000-0005-0000-0000-0000138B0000}"/>
    <cellStyle name="Comma 76 2" xfId="35119" xr:uid="{00000000-0005-0000-0000-0000148B0000}"/>
    <cellStyle name="Comma 76 2 2" xfId="55735" xr:uid="{00000000-0005-0000-0000-0000158B0000}"/>
    <cellStyle name="Comma 76 3" xfId="55736" xr:uid="{00000000-0005-0000-0000-0000168B0000}"/>
    <cellStyle name="Comma 76 3 2" xfId="55737" xr:uid="{00000000-0005-0000-0000-0000178B0000}"/>
    <cellStyle name="Comma 76 3 3" xfId="55738" xr:uid="{00000000-0005-0000-0000-0000188B0000}"/>
    <cellStyle name="Comma 76 4" xfId="55739" xr:uid="{00000000-0005-0000-0000-0000198B0000}"/>
    <cellStyle name="Comma 76 5" xfId="55740" xr:uid="{00000000-0005-0000-0000-00001A8B0000}"/>
    <cellStyle name="Comma 76 6" xfId="55741" xr:uid="{00000000-0005-0000-0000-00001B8B0000}"/>
    <cellStyle name="Comma 76 7" xfId="55734" xr:uid="{00000000-0005-0000-0000-00001C8B0000}"/>
    <cellStyle name="Comma 77" xfId="35120" xr:uid="{00000000-0005-0000-0000-00001D8B0000}"/>
    <cellStyle name="Comma 77 2" xfId="35121" xr:uid="{00000000-0005-0000-0000-00001E8B0000}"/>
    <cellStyle name="Comma 77 2 2" xfId="55743" xr:uid="{00000000-0005-0000-0000-00001F8B0000}"/>
    <cellStyle name="Comma 77 3" xfId="55744" xr:uid="{00000000-0005-0000-0000-0000208B0000}"/>
    <cellStyle name="Comma 77 4" xfId="55745" xr:uid="{00000000-0005-0000-0000-0000218B0000}"/>
    <cellStyle name="Comma 77 5" xfId="55746" xr:uid="{00000000-0005-0000-0000-0000228B0000}"/>
    <cellStyle name="Comma 77 6" xfId="55742" xr:uid="{00000000-0005-0000-0000-0000238B0000}"/>
    <cellStyle name="Comma 78" xfId="35122" xr:uid="{00000000-0005-0000-0000-0000248B0000}"/>
    <cellStyle name="Comma 78 2" xfId="35123" xr:uid="{00000000-0005-0000-0000-0000258B0000}"/>
    <cellStyle name="Comma 78 2 2" xfId="35124" xr:uid="{00000000-0005-0000-0000-0000268B0000}"/>
    <cellStyle name="Comma 78 2 3" xfId="55748" xr:uid="{00000000-0005-0000-0000-0000278B0000}"/>
    <cellStyle name="Comma 78 3" xfId="35125" xr:uid="{00000000-0005-0000-0000-0000288B0000}"/>
    <cellStyle name="Comma 78 3 2" xfId="55749" xr:uid="{00000000-0005-0000-0000-0000298B0000}"/>
    <cellStyle name="Comma 78 4" xfId="55750" xr:uid="{00000000-0005-0000-0000-00002A8B0000}"/>
    <cellStyle name="Comma 78 5" xfId="55751" xr:uid="{00000000-0005-0000-0000-00002B8B0000}"/>
    <cellStyle name="Comma 78 6" xfId="55752" xr:uid="{00000000-0005-0000-0000-00002C8B0000}"/>
    <cellStyle name="Comma 78 7" xfId="55747" xr:uid="{00000000-0005-0000-0000-00002D8B0000}"/>
    <cellStyle name="Comma 78_OATT calc" xfId="35126" xr:uid="{00000000-0005-0000-0000-00002E8B0000}"/>
    <cellStyle name="Comma 79" xfId="35127" xr:uid="{00000000-0005-0000-0000-00002F8B0000}"/>
    <cellStyle name="Comma 79 2" xfId="35128" xr:uid="{00000000-0005-0000-0000-0000308B0000}"/>
    <cellStyle name="Comma 79 2 2" xfId="35129" xr:uid="{00000000-0005-0000-0000-0000318B0000}"/>
    <cellStyle name="Comma 79 2 3" xfId="55754" xr:uid="{00000000-0005-0000-0000-0000328B0000}"/>
    <cellStyle name="Comma 79 3" xfId="35130" xr:uid="{00000000-0005-0000-0000-0000338B0000}"/>
    <cellStyle name="Comma 79 3 2" xfId="55755" xr:uid="{00000000-0005-0000-0000-0000348B0000}"/>
    <cellStyle name="Comma 79 4" xfId="55753" xr:uid="{00000000-0005-0000-0000-0000358B0000}"/>
    <cellStyle name="Comma 79_OATT calc" xfId="35131" xr:uid="{00000000-0005-0000-0000-0000368B0000}"/>
    <cellStyle name="Comma 8" xfId="35132" xr:uid="{00000000-0005-0000-0000-0000378B0000}"/>
    <cellStyle name="Comma 8 2" xfId="35133" xr:uid="{00000000-0005-0000-0000-0000388B0000}"/>
    <cellStyle name="Comma 8 2 10" xfId="35134" xr:uid="{00000000-0005-0000-0000-0000398B0000}"/>
    <cellStyle name="Comma 8 2 10 2" xfId="35135" xr:uid="{00000000-0005-0000-0000-00003A8B0000}"/>
    <cellStyle name="Comma 8 2 10 2 2" xfId="35136" xr:uid="{00000000-0005-0000-0000-00003B8B0000}"/>
    <cellStyle name="Comma 8 2 10 3" xfId="35137" xr:uid="{00000000-0005-0000-0000-00003C8B0000}"/>
    <cellStyle name="Comma 8 2 11" xfId="35138" xr:uid="{00000000-0005-0000-0000-00003D8B0000}"/>
    <cellStyle name="Comma 8 2 2" xfId="35139" xr:uid="{00000000-0005-0000-0000-00003E8B0000}"/>
    <cellStyle name="Comma 8 2 2 2" xfId="35140" xr:uid="{00000000-0005-0000-0000-00003F8B0000}"/>
    <cellStyle name="Comma 8 2 2 3" xfId="55756" xr:uid="{00000000-0005-0000-0000-0000408B0000}"/>
    <cellStyle name="Comma 8 2 3" xfId="35141" xr:uid="{00000000-0005-0000-0000-0000418B0000}"/>
    <cellStyle name="Comma 8 2 3 2" xfId="35142" xr:uid="{00000000-0005-0000-0000-0000428B0000}"/>
    <cellStyle name="Comma 8 2 3 2 2" xfId="55757" xr:uid="{00000000-0005-0000-0000-0000438B0000}"/>
    <cellStyle name="Comma 8 2 3 3" xfId="55758" xr:uid="{00000000-0005-0000-0000-0000448B0000}"/>
    <cellStyle name="Comma 8 2 4" xfId="35143" xr:uid="{00000000-0005-0000-0000-0000458B0000}"/>
    <cellStyle name="Comma 8 2 4 10" xfId="35144" xr:uid="{00000000-0005-0000-0000-0000468B0000}"/>
    <cellStyle name="Comma 8 2 4 10 2" xfId="35145" xr:uid="{00000000-0005-0000-0000-0000478B0000}"/>
    <cellStyle name="Comma 8 2 4 11" xfId="35146" xr:uid="{00000000-0005-0000-0000-0000488B0000}"/>
    <cellStyle name="Comma 8 2 4 11 2" xfId="35147" xr:uid="{00000000-0005-0000-0000-0000498B0000}"/>
    <cellStyle name="Comma 8 2 4 11 2 2" xfId="35148" xr:uid="{00000000-0005-0000-0000-00004A8B0000}"/>
    <cellStyle name="Comma 8 2 4 11 2 2 2" xfId="35149" xr:uid="{00000000-0005-0000-0000-00004B8B0000}"/>
    <cellStyle name="Comma 8 2 4 11 2 3" xfId="35150" xr:uid="{00000000-0005-0000-0000-00004C8B0000}"/>
    <cellStyle name="Comma 8 2 4 11 2 3 2" xfId="35151" xr:uid="{00000000-0005-0000-0000-00004D8B0000}"/>
    <cellStyle name="Comma 8 2 4 11 2 3 2 2" xfId="35152" xr:uid="{00000000-0005-0000-0000-00004E8B0000}"/>
    <cellStyle name="Comma 8 2 4 11 2 3 3" xfId="35153" xr:uid="{00000000-0005-0000-0000-00004F8B0000}"/>
    <cellStyle name="Comma 8 2 4 11 2 3 3 2" xfId="35154" xr:uid="{00000000-0005-0000-0000-0000508B0000}"/>
    <cellStyle name="Comma 8 2 4 11 2 3 3 2 2" xfId="35155" xr:uid="{00000000-0005-0000-0000-0000518B0000}"/>
    <cellStyle name="Comma 8 2 4 11 2 3 3 3" xfId="35156" xr:uid="{00000000-0005-0000-0000-0000528B0000}"/>
    <cellStyle name="Comma 8 2 4 11 2 3 4" xfId="35157" xr:uid="{00000000-0005-0000-0000-0000538B0000}"/>
    <cellStyle name="Comma 8 2 4 11 2 3 4 2" xfId="35158" xr:uid="{00000000-0005-0000-0000-0000548B0000}"/>
    <cellStyle name="Comma 8 2 4 11 2 3 5" xfId="35159" xr:uid="{00000000-0005-0000-0000-0000558B0000}"/>
    <cellStyle name="Comma 8 2 4 11 2 4" xfId="35160" xr:uid="{00000000-0005-0000-0000-0000568B0000}"/>
    <cellStyle name="Comma 8 2 4 11 2 4 2" xfId="35161" xr:uid="{00000000-0005-0000-0000-0000578B0000}"/>
    <cellStyle name="Comma 8 2 4 11 2 5" xfId="35162" xr:uid="{00000000-0005-0000-0000-0000588B0000}"/>
    <cellStyle name="Comma 8 2 4 11 2 5 2" xfId="35163" xr:uid="{00000000-0005-0000-0000-0000598B0000}"/>
    <cellStyle name="Comma 8 2 4 11 2 6" xfId="35164" xr:uid="{00000000-0005-0000-0000-00005A8B0000}"/>
    <cellStyle name="Comma 8 2 4 11 2 6 2" xfId="35165" xr:uid="{00000000-0005-0000-0000-00005B8B0000}"/>
    <cellStyle name="Comma 8 2 4 11 2 7" xfId="35166" xr:uid="{00000000-0005-0000-0000-00005C8B0000}"/>
    <cellStyle name="Comma 8 2 4 11 2 7 2" xfId="35167" xr:uid="{00000000-0005-0000-0000-00005D8B0000}"/>
    <cellStyle name="Comma 8 2 4 11 2 8" xfId="35168" xr:uid="{00000000-0005-0000-0000-00005E8B0000}"/>
    <cellStyle name="Comma 8 2 4 11 3" xfId="35169" xr:uid="{00000000-0005-0000-0000-00005F8B0000}"/>
    <cellStyle name="Comma 8 2 4 11 3 2" xfId="35170" xr:uid="{00000000-0005-0000-0000-0000608B0000}"/>
    <cellStyle name="Comma 8 2 4 11 4" xfId="35171" xr:uid="{00000000-0005-0000-0000-0000618B0000}"/>
    <cellStyle name="Comma 8 2 4 12" xfId="35172" xr:uid="{00000000-0005-0000-0000-0000628B0000}"/>
    <cellStyle name="Comma 8 2 4 12 2" xfId="35173" xr:uid="{00000000-0005-0000-0000-0000638B0000}"/>
    <cellStyle name="Comma 8 2 4 13" xfId="35174" xr:uid="{00000000-0005-0000-0000-0000648B0000}"/>
    <cellStyle name="Comma 8 2 4 13 2" xfId="35175" xr:uid="{00000000-0005-0000-0000-0000658B0000}"/>
    <cellStyle name="Comma 8 2 4 13 2 2" xfId="35176" xr:uid="{00000000-0005-0000-0000-0000668B0000}"/>
    <cellStyle name="Comma 8 2 4 13 3" xfId="35177" xr:uid="{00000000-0005-0000-0000-0000678B0000}"/>
    <cellStyle name="Comma 8 2 4 14" xfId="35178" xr:uid="{00000000-0005-0000-0000-0000688B0000}"/>
    <cellStyle name="Comma 8 2 4 2" xfId="35179" xr:uid="{00000000-0005-0000-0000-0000698B0000}"/>
    <cellStyle name="Comma 8 2 4 2 2" xfId="35180" xr:uid="{00000000-0005-0000-0000-00006A8B0000}"/>
    <cellStyle name="Comma 8 2 4 3" xfId="35181" xr:uid="{00000000-0005-0000-0000-00006B8B0000}"/>
    <cellStyle name="Comma 8 2 4 3 2" xfId="35182" xr:uid="{00000000-0005-0000-0000-00006C8B0000}"/>
    <cellStyle name="Comma 8 2 4 4" xfId="35183" xr:uid="{00000000-0005-0000-0000-00006D8B0000}"/>
    <cellStyle name="Comma 8 2 4 4 2" xfId="35184" xr:uid="{00000000-0005-0000-0000-00006E8B0000}"/>
    <cellStyle name="Comma 8 2 4 5" xfId="35185" xr:uid="{00000000-0005-0000-0000-00006F8B0000}"/>
    <cellStyle name="Comma 8 2 4 5 2" xfId="35186" xr:uid="{00000000-0005-0000-0000-0000708B0000}"/>
    <cellStyle name="Comma 8 2 4 5 2 2" xfId="35187" xr:uid="{00000000-0005-0000-0000-0000718B0000}"/>
    <cellStyle name="Comma 8 2 4 5 2 2 2" xfId="35188" xr:uid="{00000000-0005-0000-0000-0000728B0000}"/>
    <cellStyle name="Comma 8 2 4 5 2 3" xfId="35189" xr:uid="{00000000-0005-0000-0000-0000738B0000}"/>
    <cellStyle name="Comma 8 2 4 5 2 3 2" xfId="35190" xr:uid="{00000000-0005-0000-0000-0000748B0000}"/>
    <cellStyle name="Comma 8 2 4 5 2 4" xfId="35191" xr:uid="{00000000-0005-0000-0000-0000758B0000}"/>
    <cellStyle name="Comma 8 2 4 5 2 4 2" xfId="35192" xr:uid="{00000000-0005-0000-0000-0000768B0000}"/>
    <cellStyle name="Comma 8 2 4 5 2 5" xfId="35193" xr:uid="{00000000-0005-0000-0000-0000778B0000}"/>
    <cellStyle name="Comma 8 2 4 5 3" xfId="35194" xr:uid="{00000000-0005-0000-0000-0000788B0000}"/>
    <cellStyle name="Comma 8 2 4 5 3 2" xfId="35195" xr:uid="{00000000-0005-0000-0000-0000798B0000}"/>
    <cellStyle name="Comma 8 2 4 5 4" xfId="35196" xr:uid="{00000000-0005-0000-0000-00007A8B0000}"/>
    <cellStyle name="Comma 8 2 4 6" xfId="35197" xr:uid="{00000000-0005-0000-0000-00007B8B0000}"/>
    <cellStyle name="Comma 8 2 4 6 2" xfId="35198" xr:uid="{00000000-0005-0000-0000-00007C8B0000}"/>
    <cellStyle name="Comma 8 2 4 7" xfId="35199" xr:uid="{00000000-0005-0000-0000-00007D8B0000}"/>
    <cellStyle name="Comma 8 2 4 7 2" xfId="35200" xr:uid="{00000000-0005-0000-0000-00007E8B0000}"/>
    <cellStyle name="Comma 8 2 4 8" xfId="35201" xr:uid="{00000000-0005-0000-0000-00007F8B0000}"/>
    <cellStyle name="Comma 8 2 4 8 2" xfId="35202" xr:uid="{00000000-0005-0000-0000-0000808B0000}"/>
    <cellStyle name="Comma 8 2 4 9" xfId="35203" xr:uid="{00000000-0005-0000-0000-0000818B0000}"/>
    <cellStyle name="Comma 8 2 4 9 2" xfId="35204" xr:uid="{00000000-0005-0000-0000-0000828B0000}"/>
    <cellStyle name="Comma 8 2 4 9 2 10" xfId="35205" xr:uid="{00000000-0005-0000-0000-0000838B0000}"/>
    <cellStyle name="Comma 8 2 4 9 2 2" xfId="35206" xr:uid="{00000000-0005-0000-0000-0000848B0000}"/>
    <cellStyle name="Comma 8 2 4 9 2 2 2" xfId="35207" xr:uid="{00000000-0005-0000-0000-0000858B0000}"/>
    <cellStyle name="Comma 8 2 4 9 2 3" xfId="35208" xr:uid="{00000000-0005-0000-0000-0000868B0000}"/>
    <cellStyle name="Comma 8 2 4 9 2 3 2" xfId="35209" xr:uid="{00000000-0005-0000-0000-0000878B0000}"/>
    <cellStyle name="Comma 8 2 4 9 2 3 2 2" xfId="35210" xr:uid="{00000000-0005-0000-0000-0000888B0000}"/>
    <cellStyle name="Comma 8 2 4 9 2 3 3" xfId="35211" xr:uid="{00000000-0005-0000-0000-0000898B0000}"/>
    <cellStyle name="Comma 8 2 4 9 2 3 3 2" xfId="35212" xr:uid="{00000000-0005-0000-0000-00008A8B0000}"/>
    <cellStyle name="Comma 8 2 4 9 2 3 3 2 2" xfId="35213" xr:uid="{00000000-0005-0000-0000-00008B8B0000}"/>
    <cellStyle name="Comma 8 2 4 9 2 3 3 3" xfId="35214" xr:uid="{00000000-0005-0000-0000-00008C8B0000}"/>
    <cellStyle name="Comma 8 2 4 9 2 3 4" xfId="35215" xr:uid="{00000000-0005-0000-0000-00008D8B0000}"/>
    <cellStyle name="Comma 8 2 4 9 2 3 4 2" xfId="35216" xr:uid="{00000000-0005-0000-0000-00008E8B0000}"/>
    <cellStyle name="Comma 8 2 4 9 2 3 5" xfId="35217" xr:uid="{00000000-0005-0000-0000-00008F8B0000}"/>
    <cellStyle name="Comma 8 2 4 9 2 4" xfId="35218" xr:uid="{00000000-0005-0000-0000-0000908B0000}"/>
    <cellStyle name="Comma 8 2 4 9 2 4 2" xfId="35219" xr:uid="{00000000-0005-0000-0000-0000918B0000}"/>
    <cellStyle name="Comma 8 2 4 9 2 5" xfId="35220" xr:uid="{00000000-0005-0000-0000-0000928B0000}"/>
    <cellStyle name="Comma 8 2 4 9 2 5 2" xfId="35221" xr:uid="{00000000-0005-0000-0000-0000938B0000}"/>
    <cellStyle name="Comma 8 2 4 9 2 6" xfId="35222" xr:uid="{00000000-0005-0000-0000-0000948B0000}"/>
    <cellStyle name="Comma 8 2 4 9 2 6 2" xfId="35223" xr:uid="{00000000-0005-0000-0000-0000958B0000}"/>
    <cellStyle name="Comma 8 2 4 9 2 7" xfId="35224" xr:uid="{00000000-0005-0000-0000-0000968B0000}"/>
    <cellStyle name="Comma 8 2 4 9 2 7 2" xfId="35225" xr:uid="{00000000-0005-0000-0000-0000978B0000}"/>
    <cellStyle name="Comma 8 2 4 9 2 8" xfId="35226" xr:uid="{00000000-0005-0000-0000-0000988B0000}"/>
    <cellStyle name="Comma 8 2 4 9 2 8 2" xfId="35227" xr:uid="{00000000-0005-0000-0000-0000998B0000}"/>
    <cellStyle name="Comma 8 2 4 9 2 9" xfId="35228" xr:uid="{00000000-0005-0000-0000-00009A8B0000}"/>
    <cellStyle name="Comma 8 2 4 9 2 9 2" xfId="35229" xr:uid="{00000000-0005-0000-0000-00009B8B0000}"/>
    <cellStyle name="Comma 8 2 4 9 3" xfId="35230" xr:uid="{00000000-0005-0000-0000-00009C8B0000}"/>
    <cellStyle name="Comma 8 2 4 9 3 2" xfId="35231" xr:uid="{00000000-0005-0000-0000-00009D8B0000}"/>
    <cellStyle name="Comma 8 2 4 9 4" xfId="35232" xr:uid="{00000000-0005-0000-0000-00009E8B0000}"/>
    <cellStyle name="Comma 8 2 5" xfId="35233" xr:uid="{00000000-0005-0000-0000-00009F8B0000}"/>
    <cellStyle name="Comma 8 2 5 2" xfId="35234" xr:uid="{00000000-0005-0000-0000-0000A08B0000}"/>
    <cellStyle name="Comma 8 2 5 2 2" xfId="35235" xr:uid="{00000000-0005-0000-0000-0000A18B0000}"/>
    <cellStyle name="Comma 8 2 5 3" xfId="35236" xr:uid="{00000000-0005-0000-0000-0000A28B0000}"/>
    <cellStyle name="Comma 8 2 5 3 2" xfId="35237" xr:uid="{00000000-0005-0000-0000-0000A38B0000}"/>
    <cellStyle name="Comma 8 2 5 4" xfId="35238" xr:uid="{00000000-0005-0000-0000-0000A48B0000}"/>
    <cellStyle name="Comma 8 2 5 4 2" xfId="35239" xr:uid="{00000000-0005-0000-0000-0000A58B0000}"/>
    <cellStyle name="Comma 8 2 5 5" xfId="35240" xr:uid="{00000000-0005-0000-0000-0000A68B0000}"/>
    <cellStyle name="Comma 8 2 5 5 2" xfId="35241" xr:uid="{00000000-0005-0000-0000-0000A78B0000}"/>
    <cellStyle name="Comma 8 2 5 6" xfId="35242" xr:uid="{00000000-0005-0000-0000-0000A88B0000}"/>
    <cellStyle name="Comma 8 2 6" xfId="35243" xr:uid="{00000000-0005-0000-0000-0000A98B0000}"/>
    <cellStyle name="Comma 8 2 6 10" xfId="35244" xr:uid="{00000000-0005-0000-0000-0000AA8B0000}"/>
    <cellStyle name="Comma 8 2 6 2" xfId="35245" xr:uid="{00000000-0005-0000-0000-0000AB8B0000}"/>
    <cellStyle name="Comma 8 2 6 2 2" xfId="35246" xr:uid="{00000000-0005-0000-0000-0000AC8B0000}"/>
    <cellStyle name="Comma 8 2 6 2 2 2" xfId="35247" xr:uid="{00000000-0005-0000-0000-0000AD8B0000}"/>
    <cellStyle name="Comma 8 2 6 2 3" xfId="35248" xr:uid="{00000000-0005-0000-0000-0000AE8B0000}"/>
    <cellStyle name="Comma 8 2 6 2 3 2" xfId="35249" xr:uid="{00000000-0005-0000-0000-0000AF8B0000}"/>
    <cellStyle name="Comma 8 2 6 2 3 2 2" xfId="35250" xr:uid="{00000000-0005-0000-0000-0000B08B0000}"/>
    <cellStyle name="Comma 8 2 6 2 3 3" xfId="35251" xr:uid="{00000000-0005-0000-0000-0000B18B0000}"/>
    <cellStyle name="Comma 8 2 6 2 3 3 2" xfId="35252" xr:uid="{00000000-0005-0000-0000-0000B28B0000}"/>
    <cellStyle name="Comma 8 2 6 2 3 3 2 2" xfId="35253" xr:uid="{00000000-0005-0000-0000-0000B38B0000}"/>
    <cellStyle name="Comma 8 2 6 2 3 3 3" xfId="35254" xr:uid="{00000000-0005-0000-0000-0000B48B0000}"/>
    <cellStyle name="Comma 8 2 6 2 3 4" xfId="35255" xr:uid="{00000000-0005-0000-0000-0000B58B0000}"/>
    <cellStyle name="Comma 8 2 6 2 3 4 2" xfId="35256" xr:uid="{00000000-0005-0000-0000-0000B68B0000}"/>
    <cellStyle name="Comma 8 2 6 2 3 5" xfId="35257" xr:uid="{00000000-0005-0000-0000-0000B78B0000}"/>
    <cellStyle name="Comma 8 2 6 2 4" xfId="35258" xr:uid="{00000000-0005-0000-0000-0000B88B0000}"/>
    <cellStyle name="Comma 8 2 6 2 4 2" xfId="35259" xr:uid="{00000000-0005-0000-0000-0000B98B0000}"/>
    <cellStyle name="Comma 8 2 6 2 5" xfId="35260" xr:uid="{00000000-0005-0000-0000-0000BA8B0000}"/>
    <cellStyle name="Comma 8 2 6 2 5 2" xfId="35261" xr:uid="{00000000-0005-0000-0000-0000BB8B0000}"/>
    <cellStyle name="Comma 8 2 6 2 6" xfId="35262" xr:uid="{00000000-0005-0000-0000-0000BC8B0000}"/>
    <cellStyle name="Comma 8 2 6 2 6 2" xfId="35263" xr:uid="{00000000-0005-0000-0000-0000BD8B0000}"/>
    <cellStyle name="Comma 8 2 6 2 7" xfId="35264" xr:uid="{00000000-0005-0000-0000-0000BE8B0000}"/>
    <cellStyle name="Comma 8 2 6 3" xfId="35265" xr:uid="{00000000-0005-0000-0000-0000BF8B0000}"/>
    <cellStyle name="Comma 8 2 6 3 2" xfId="35266" xr:uid="{00000000-0005-0000-0000-0000C08B0000}"/>
    <cellStyle name="Comma 8 2 6 4" xfId="35267" xr:uid="{00000000-0005-0000-0000-0000C18B0000}"/>
    <cellStyle name="Comma 8 2 6 4 2" xfId="35268" xr:uid="{00000000-0005-0000-0000-0000C28B0000}"/>
    <cellStyle name="Comma 8 2 6 5" xfId="35269" xr:uid="{00000000-0005-0000-0000-0000C38B0000}"/>
    <cellStyle name="Comma 8 2 6 5 2" xfId="35270" xr:uid="{00000000-0005-0000-0000-0000C48B0000}"/>
    <cellStyle name="Comma 8 2 6 6" xfId="35271" xr:uid="{00000000-0005-0000-0000-0000C58B0000}"/>
    <cellStyle name="Comma 8 2 6 6 2" xfId="35272" xr:uid="{00000000-0005-0000-0000-0000C68B0000}"/>
    <cellStyle name="Comma 8 2 6 7" xfId="35273" xr:uid="{00000000-0005-0000-0000-0000C78B0000}"/>
    <cellStyle name="Comma 8 2 6 7 2" xfId="35274" xr:uid="{00000000-0005-0000-0000-0000C88B0000}"/>
    <cellStyle name="Comma 8 2 6 8" xfId="35275" xr:uid="{00000000-0005-0000-0000-0000C98B0000}"/>
    <cellStyle name="Comma 8 2 6 8 2" xfId="35276" xr:uid="{00000000-0005-0000-0000-0000CA8B0000}"/>
    <cellStyle name="Comma 8 2 6 9" xfId="35277" xr:uid="{00000000-0005-0000-0000-0000CB8B0000}"/>
    <cellStyle name="Comma 8 2 6 9 2" xfId="35278" xr:uid="{00000000-0005-0000-0000-0000CC8B0000}"/>
    <cellStyle name="Comma 8 2 7" xfId="35279" xr:uid="{00000000-0005-0000-0000-0000CD8B0000}"/>
    <cellStyle name="Comma 8 2 7 2" xfId="35280" xr:uid="{00000000-0005-0000-0000-0000CE8B0000}"/>
    <cellStyle name="Comma 8 2 7 2 2" xfId="35281" xr:uid="{00000000-0005-0000-0000-0000CF8B0000}"/>
    <cellStyle name="Comma 8 2 7 3" xfId="35282" xr:uid="{00000000-0005-0000-0000-0000D08B0000}"/>
    <cellStyle name="Comma 8 2 7 3 2" xfId="35283" xr:uid="{00000000-0005-0000-0000-0000D18B0000}"/>
    <cellStyle name="Comma 8 2 7 3 2 2" xfId="35284" xr:uid="{00000000-0005-0000-0000-0000D28B0000}"/>
    <cellStyle name="Comma 8 2 7 3 3" xfId="35285" xr:uid="{00000000-0005-0000-0000-0000D38B0000}"/>
    <cellStyle name="Comma 8 2 7 3 3 2" xfId="35286" xr:uid="{00000000-0005-0000-0000-0000D48B0000}"/>
    <cellStyle name="Comma 8 2 7 3 3 2 2" xfId="35287" xr:uid="{00000000-0005-0000-0000-0000D58B0000}"/>
    <cellStyle name="Comma 8 2 7 3 3 3" xfId="35288" xr:uid="{00000000-0005-0000-0000-0000D68B0000}"/>
    <cellStyle name="Comma 8 2 7 3 4" xfId="35289" xr:uid="{00000000-0005-0000-0000-0000D78B0000}"/>
    <cellStyle name="Comma 8 2 7 3 4 2" xfId="35290" xr:uid="{00000000-0005-0000-0000-0000D88B0000}"/>
    <cellStyle name="Comma 8 2 7 3 5" xfId="35291" xr:uid="{00000000-0005-0000-0000-0000D98B0000}"/>
    <cellStyle name="Comma 8 2 7 4" xfId="35292" xr:uid="{00000000-0005-0000-0000-0000DA8B0000}"/>
    <cellStyle name="Comma 8 2 7 4 2" xfId="35293" xr:uid="{00000000-0005-0000-0000-0000DB8B0000}"/>
    <cellStyle name="Comma 8 2 7 5" xfId="35294" xr:uid="{00000000-0005-0000-0000-0000DC8B0000}"/>
    <cellStyle name="Comma 8 2 7 5 2" xfId="35295" xr:uid="{00000000-0005-0000-0000-0000DD8B0000}"/>
    <cellStyle name="Comma 8 2 7 6" xfId="35296" xr:uid="{00000000-0005-0000-0000-0000DE8B0000}"/>
    <cellStyle name="Comma 8 2 7 6 2" xfId="35297" xr:uid="{00000000-0005-0000-0000-0000DF8B0000}"/>
    <cellStyle name="Comma 8 2 7 7" xfId="35298" xr:uid="{00000000-0005-0000-0000-0000E08B0000}"/>
    <cellStyle name="Comma 8 2 7 7 2" xfId="35299" xr:uid="{00000000-0005-0000-0000-0000E18B0000}"/>
    <cellStyle name="Comma 8 2 7 8" xfId="35300" xr:uid="{00000000-0005-0000-0000-0000E28B0000}"/>
    <cellStyle name="Comma 8 2 7 8 2" xfId="35301" xr:uid="{00000000-0005-0000-0000-0000E38B0000}"/>
    <cellStyle name="Comma 8 2 7 9" xfId="35302" xr:uid="{00000000-0005-0000-0000-0000E48B0000}"/>
    <cellStyle name="Comma 8 2 8" xfId="35303" xr:uid="{00000000-0005-0000-0000-0000E58B0000}"/>
    <cellStyle name="Comma 8 2 8 2" xfId="35304" xr:uid="{00000000-0005-0000-0000-0000E68B0000}"/>
    <cellStyle name="Comma 8 2 9" xfId="35305" xr:uid="{00000000-0005-0000-0000-0000E78B0000}"/>
    <cellStyle name="Comma 8 2 9 2" xfId="35306" xr:uid="{00000000-0005-0000-0000-0000E88B0000}"/>
    <cellStyle name="Comma 8 2 9 2 2" xfId="35307" xr:uid="{00000000-0005-0000-0000-0000E98B0000}"/>
    <cellStyle name="Comma 8 2 9 3" xfId="35308" xr:uid="{00000000-0005-0000-0000-0000EA8B0000}"/>
    <cellStyle name="Comma 8 2 9 3 2" xfId="35309" xr:uid="{00000000-0005-0000-0000-0000EB8B0000}"/>
    <cellStyle name="Comma 8 2 9 3 2 2" xfId="35310" xr:uid="{00000000-0005-0000-0000-0000EC8B0000}"/>
    <cellStyle name="Comma 8 2 9 3 3" xfId="35311" xr:uid="{00000000-0005-0000-0000-0000ED8B0000}"/>
    <cellStyle name="Comma 8 2 9 4" xfId="35312" xr:uid="{00000000-0005-0000-0000-0000EE8B0000}"/>
    <cellStyle name="Comma 8 2 9 4 2" xfId="35313" xr:uid="{00000000-0005-0000-0000-0000EF8B0000}"/>
    <cellStyle name="Comma 8 2 9 5" xfId="35314" xr:uid="{00000000-0005-0000-0000-0000F08B0000}"/>
    <cellStyle name="Comma 8 2_OATT calc" xfId="35315" xr:uid="{00000000-0005-0000-0000-0000F18B0000}"/>
    <cellStyle name="Comma 8 3" xfId="35316" xr:uid="{00000000-0005-0000-0000-0000F28B0000}"/>
    <cellStyle name="Comma 8 3 2" xfId="35317" xr:uid="{00000000-0005-0000-0000-0000F38B0000}"/>
    <cellStyle name="Comma 8 4" xfId="35318" xr:uid="{00000000-0005-0000-0000-0000F48B0000}"/>
    <cellStyle name="Comma 8 4 2" xfId="35319" xr:uid="{00000000-0005-0000-0000-0000F58B0000}"/>
    <cellStyle name="Comma 8 4 2 2" xfId="55760" xr:uid="{00000000-0005-0000-0000-0000F68B0000}"/>
    <cellStyle name="Comma 8 4 3" xfId="55761" xr:uid="{00000000-0005-0000-0000-0000F78B0000}"/>
    <cellStyle name="Comma 8 5" xfId="35320" xr:uid="{00000000-0005-0000-0000-0000F88B0000}"/>
    <cellStyle name="Comma 8 5 2" xfId="35321" xr:uid="{00000000-0005-0000-0000-0000F98B0000}"/>
    <cellStyle name="Comma 8 5 2 2" xfId="35322" xr:uid="{00000000-0005-0000-0000-0000FA8B0000}"/>
    <cellStyle name="Comma 8 5 3" xfId="35323" xr:uid="{00000000-0005-0000-0000-0000FB8B0000}"/>
    <cellStyle name="Comma 8 5 3 2" xfId="35324" xr:uid="{00000000-0005-0000-0000-0000FC8B0000}"/>
    <cellStyle name="Comma 8 5 4" xfId="35325" xr:uid="{00000000-0005-0000-0000-0000FD8B0000}"/>
    <cellStyle name="Comma 8 5 4 2" xfId="35326" xr:uid="{00000000-0005-0000-0000-0000FE8B0000}"/>
    <cellStyle name="Comma 8 5 5" xfId="35327" xr:uid="{00000000-0005-0000-0000-0000FF8B0000}"/>
    <cellStyle name="Comma 8 6" xfId="35328" xr:uid="{00000000-0005-0000-0000-0000008C0000}"/>
    <cellStyle name="Comma 8 6 2" xfId="35329" xr:uid="{00000000-0005-0000-0000-0000018C0000}"/>
    <cellStyle name="Comma 8 6 2 2" xfId="35330" xr:uid="{00000000-0005-0000-0000-0000028C0000}"/>
    <cellStyle name="Comma 8 6 3" xfId="35331" xr:uid="{00000000-0005-0000-0000-0000038C0000}"/>
    <cellStyle name="Comma 8 6 3 2" xfId="35332" xr:uid="{00000000-0005-0000-0000-0000048C0000}"/>
    <cellStyle name="Comma 8 6 3 2 2" xfId="35333" xr:uid="{00000000-0005-0000-0000-0000058C0000}"/>
    <cellStyle name="Comma 8 6 3 3" xfId="35334" xr:uid="{00000000-0005-0000-0000-0000068C0000}"/>
    <cellStyle name="Comma 8 6 4" xfId="35335" xr:uid="{00000000-0005-0000-0000-0000078C0000}"/>
    <cellStyle name="Comma 8 6 4 2" xfId="35336" xr:uid="{00000000-0005-0000-0000-0000088C0000}"/>
    <cellStyle name="Comma 8 6 5" xfId="35337" xr:uid="{00000000-0005-0000-0000-0000098C0000}"/>
    <cellStyle name="Comma 8 7" xfId="35338" xr:uid="{00000000-0005-0000-0000-00000A8C0000}"/>
    <cellStyle name="Comma 8 8" xfId="55762" xr:uid="{00000000-0005-0000-0000-00000B8C0000}"/>
    <cellStyle name="Comma 8_OATT calc" xfId="35339" xr:uid="{00000000-0005-0000-0000-00000C8C0000}"/>
    <cellStyle name="Comma 80" xfId="35340" xr:uid="{00000000-0005-0000-0000-00000D8C0000}"/>
    <cellStyle name="Comma 80 2" xfId="35341" xr:uid="{00000000-0005-0000-0000-00000E8C0000}"/>
    <cellStyle name="Comma 80 2 2" xfId="35342" xr:uid="{00000000-0005-0000-0000-00000F8C0000}"/>
    <cellStyle name="Comma 80 2 3" xfId="55764" xr:uid="{00000000-0005-0000-0000-0000108C0000}"/>
    <cellStyle name="Comma 80 3" xfId="35343" xr:uid="{00000000-0005-0000-0000-0000118C0000}"/>
    <cellStyle name="Comma 80 3 2" xfId="55766" xr:uid="{00000000-0005-0000-0000-0000128C0000}"/>
    <cellStyle name="Comma 80 3 3" xfId="55765" xr:uid="{00000000-0005-0000-0000-0000138C0000}"/>
    <cellStyle name="Comma 80 4" xfId="55763" xr:uid="{00000000-0005-0000-0000-0000148C0000}"/>
    <cellStyle name="Comma 80_OATT calc" xfId="35344" xr:uid="{00000000-0005-0000-0000-0000158C0000}"/>
    <cellStyle name="Comma 81" xfId="35345" xr:uid="{00000000-0005-0000-0000-0000168C0000}"/>
    <cellStyle name="Comma 81 2" xfId="35346" xr:uid="{00000000-0005-0000-0000-0000178C0000}"/>
    <cellStyle name="Comma 81 2 2" xfId="35347" xr:uid="{00000000-0005-0000-0000-0000188C0000}"/>
    <cellStyle name="Comma 81 3" xfId="35348" xr:uid="{00000000-0005-0000-0000-0000198C0000}"/>
    <cellStyle name="Comma 81 3 2" xfId="55767" xr:uid="{00000000-0005-0000-0000-00001A8C0000}"/>
    <cellStyle name="Comma 81_OATT calc" xfId="35349" xr:uid="{00000000-0005-0000-0000-00001B8C0000}"/>
    <cellStyle name="Comma 82" xfId="35350" xr:uid="{00000000-0005-0000-0000-00001C8C0000}"/>
    <cellStyle name="Comma 82 2" xfId="35351" xr:uid="{00000000-0005-0000-0000-00001D8C0000}"/>
    <cellStyle name="Comma 82 2 2" xfId="35352" xr:uid="{00000000-0005-0000-0000-00001E8C0000}"/>
    <cellStyle name="Comma 82 2 2 2" xfId="55769" xr:uid="{00000000-0005-0000-0000-00001F8C0000}"/>
    <cellStyle name="Comma 82 2 3" xfId="55768" xr:uid="{00000000-0005-0000-0000-0000208C0000}"/>
    <cellStyle name="Comma 82 3" xfId="35353" xr:uid="{00000000-0005-0000-0000-0000218C0000}"/>
    <cellStyle name="Comma 82 4" xfId="55770" xr:uid="{00000000-0005-0000-0000-0000228C0000}"/>
    <cellStyle name="Comma 82 4 2" xfId="55771" xr:uid="{00000000-0005-0000-0000-0000238C0000}"/>
    <cellStyle name="Comma 82 4 3" xfId="55772" xr:uid="{00000000-0005-0000-0000-0000248C0000}"/>
    <cellStyle name="Comma 82 4 3 2" xfId="55773" xr:uid="{00000000-0005-0000-0000-0000258C0000}"/>
    <cellStyle name="Comma 82_OATT calc" xfId="35354" xr:uid="{00000000-0005-0000-0000-0000268C0000}"/>
    <cellStyle name="Comma 83" xfId="35355" xr:uid="{00000000-0005-0000-0000-0000278C0000}"/>
    <cellStyle name="Comma 83 2" xfId="35356" xr:uid="{00000000-0005-0000-0000-0000288C0000}"/>
    <cellStyle name="Comma 83 2 2" xfId="35357" xr:uid="{00000000-0005-0000-0000-0000298C0000}"/>
    <cellStyle name="Comma 83 2 3" xfId="55775" xr:uid="{00000000-0005-0000-0000-00002A8C0000}"/>
    <cellStyle name="Comma 83 3" xfId="35358" xr:uid="{00000000-0005-0000-0000-00002B8C0000}"/>
    <cellStyle name="Comma 83 4" xfId="55774" xr:uid="{00000000-0005-0000-0000-00002C8C0000}"/>
    <cellStyle name="Comma 83_OATT calc" xfId="35359" xr:uid="{00000000-0005-0000-0000-00002D8C0000}"/>
    <cellStyle name="Comma 84" xfId="35360" xr:uid="{00000000-0005-0000-0000-00002E8C0000}"/>
    <cellStyle name="Comma 84 2" xfId="35361" xr:uid="{00000000-0005-0000-0000-00002F8C0000}"/>
    <cellStyle name="Comma 84 2 2" xfId="55777" xr:uid="{00000000-0005-0000-0000-0000308C0000}"/>
    <cellStyle name="Comma 84 3" xfId="55776" xr:uid="{00000000-0005-0000-0000-0000318C0000}"/>
    <cellStyle name="Comma 85" xfId="35362" xr:uid="{00000000-0005-0000-0000-0000328C0000}"/>
    <cellStyle name="Comma 85 2" xfId="35363" xr:uid="{00000000-0005-0000-0000-0000338C0000}"/>
    <cellStyle name="Comma 85 2 2" xfId="55780" xr:uid="{00000000-0005-0000-0000-0000348C0000}"/>
    <cellStyle name="Comma 85 2 2 2" xfId="55781" xr:uid="{00000000-0005-0000-0000-0000358C0000}"/>
    <cellStyle name="Comma 85 2 2 3" xfId="55782" xr:uid="{00000000-0005-0000-0000-0000368C0000}"/>
    <cellStyle name="Comma 85 2 2 3 2" xfId="55783" xr:uid="{00000000-0005-0000-0000-0000378C0000}"/>
    <cellStyle name="Comma 85 2 3" xfId="55784" xr:uid="{00000000-0005-0000-0000-0000388C0000}"/>
    <cellStyle name="Comma 85 2 4" xfId="55779" xr:uid="{00000000-0005-0000-0000-0000398C0000}"/>
    <cellStyle name="Comma 85 3" xfId="55778" xr:uid="{00000000-0005-0000-0000-00003A8C0000}"/>
    <cellStyle name="Comma 86" xfId="35364" xr:uid="{00000000-0005-0000-0000-00003B8C0000}"/>
    <cellStyle name="Comma 86 2" xfId="35365" xr:uid="{00000000-0005-0000-0000-00003C8C0000}"/>
    <cellStyle name="Comma 86 3" xfId="55785" xr:uid="{00000000-0005-0000-0000-00003D8C0000}"/>
    <cellStyle name="Comma 87" xfId="35366" xr:uid="{00000000-0005-0000-0000-00003E8C0000}"/>
    <cellStyle name="Comma 87 2" xfId="35367" xr:uid="{00000000-0005-0000-0000-00003F8C0000}"/>
    <cellStyle name="Comma 87 2 2" xfId="55788" xr:uid="{00000000-0005-0000-0000-0000408C0000}"/>
    <cellStyle name="Comma 87 2 3" xfId="55789" xr:uid="{00000000-0005-0000-0000-0000418C0000}"/>
    <cellStyle name="Comma 87 2 3 2" xfId="55790" xr:uid="{00000000-0005-0000-0000-0000428C0000}"/>
    <cellStyle name="Comma 87 2 4" xfId="55787" xr:uid="{00000000-0005-0000-0000-0000438C0000}"/>
    <cellStyle name="Comma 87 3" xfId="55791" xr:uid="{00000000-0005-0000-0000-0000448C0000}"/>
    <cellStyle name="Comma 87 4" xfId="55786" xr:uid="{00000000-0005-0000-0000-0000458C0000}"/>
    <cellStyle name="Comma 88" xfId="35368" xr:uid="{00000000-0005-0000-0000-0000468C0000}"/>
    <cellStyle name="Comma 88 2" xfId="35369" xr:uid="{00000000-0005-0000-0000-0000478C0000}"/>
    <cellStyle name="Comma 88 2 2" xfId="55794" xr:uid="{00000000-0005-0000-0000-0000488C0000}"/>
    <cellStyle name="Comma 88 2 3" xfId="55795" xr:uid="{00000000-0005-0000-0000-0000498C0000}"/>
    <cellStyle name="Comma 88 2 3 2" xfId="55796" xr:uid="{00000000-0005-0000-0000-00004A8C0000}"/>
    <cellStyle name="Comma 88 2 4" xfId="55793" xr:uid="{00000000-0005-0000-0000-00004B8C0000}"/>
    <cellStyle name="Comma 88 3" xfId="55797" xr:uid="{00000000-0005-0000-0000-00004C8C0000}"/>
    <cellStyle name="Comma 88 4" xfId="55792" xr:uid="{00000000-0005-0000-0000-00004D8C0000}"/>
    <cellStyle name="Comma 89" xfId="35370" xr:uid="{00000000-0005-0000-0000-00004E8C0000}"/>
    <cellStyle name="Comma 89 2" xfId="35371" xr:uid="{00000000-0005-0000-0000-00004F8C0000}"/>
    <cellStyle name="Comma 89 3" xfId="55798" xr:uid="{00000000-0005-0000-0000-0000508C0000}"/>
    <cellStyle name="Comma 89 3 2" xfId="55799" xr:uid="{00000000-0005-0000-0000-0000518C0000}"/>
    <cellStyle name="Comma 9" xfId="35372" xr:uid="{00000000-0005-0000-0000-0000528C0000}"/>
    <cellStyle name="Comma 9 2" xfId="35373" xr:uid="{00000000-0005-0000-0000-0000538C0000}"/>
    <cellStyle name="Comma 9 2 2" xfId="35374" xr:uid="{00000000-0005-0000-0000-0000548C0000}"/>
    <cellStyle name="Comma 9 2 2 2" xfId="35375" xr:uid="{00000000-0005-0000-0000-0000558C0000}"/>
    <cellStyle name="Comma 9 2 3" xfId="35376" xr:uid="{00000000-0005-0000-0000-0000568C0000}"/>
    <cellStyle name="Comma 9 2 3 2" xfId="35377" xr:uid="{00000000-0005-0000-0000-0000578C0000}"/>
    <cellStyle name="Comma 9 2 3 2 2" xfId="35378" xr:uid="{00000000-0005-0000-0000-0000588C0000}"/>
    <cellStyle name="Comma 9 2 3 3" xfId="35379" xr:uid="{00000000-0005-0000-0000-0000598C0000}"/>
    <cellStyle name="Comma 9 2 3 3 2" xfId="35380" xr:uid="{00000000-0005-0000-0000-00005A8C0000}"/>
    <cellStyle name="Comma 9 2 3 4" xfId="35381" xr:uid="{00000000-0005-0000-0000-00005B8C0000}"/>
    <cellStyle name="Comma 9 2 3 4 2" xfId="35382" xr:uid="{00000000-0005-0000-0000-00005C8C0000}"/>
    <cellStyle name="Comma 9 2 3 5" xfId="35383" xr:uid="{00000000-0005-0000-0000-00005D8C0000}"/>
    <cellStyle name="Comma 9 2 3 5 2" xfId="35384" xr:uid="{00000000-0005-0000-0000-00005E8C0000}"/>
    <cellStyle name="Comma 9 2 3 6" xfId="35385" xr:uid="{00000000-0005-0000-0000-00005F8C0000}"/>
    <cellStyle name="Comma 9 2 4" xfId="35386" xr:uid="{00000000-0005-0000-0000-0000608C0000}"/>
    <cellStyle name="Comma 9 2 4 10" xfId="35387" xr:uid="{00000000-0005-0000-0000-0000618C0000}"/>
    <cellStyle name="Comma 9 2 4 2" xfId="35388" xr:uid="{00000000-0005-0000-0000-0000628C0000}"/>
    <cellStyle name="Comma 9 2 4 2 2" xfId="35389" xr:uid="{00000000-0005-0000-0000-0000638C0000}"/>
    <cellStyle name="Comma 9 2 4 2 2 2" xfId="35390" xr:uid="{00000000-0005-0000-0000-0000648C0000}"/>
    <cellStyle name="Comma 9 2 4 2 3" xfId="35391" xr:uid="{00000000-0005-0000-0000-0000658C0000}"/>
    <cellStyle name="Comma 9 2 4 2 3 2" xfId="35392" xr:uid="{00000000-0005-0000-0000-0000668C0000}"/>
    <cellStyle name="Comma 9 2 4 2 3 2 2" xfId="35393" xr:uid="{00000000-0005-0000-0000-0000678C0000}"/>
    <cellStyle name="Comma 9 2 4 2 3 3" xfId="35394" xr:uid="{00000000-0005-0000-0000-0000688C0000}"/>
    <cellStyle name="Comma 9 2 4 2 3 3 2" xfId="35395" xr:uid="{00000000-0005-0000-0000-0000698C0000}"/>
    <cellStyle name="Comma 9 2 4 2 3 3 2 2" xfId="35396" xr:uid="{00000000-0005-0000-0000-00006A8C0000}"/>
    <cellStyle name="Comma 9 2 4 2 3 3 3" xfId="35397" xr:uid="{00000000-0005-0000-0000-00006B8C0000}"/>
    <cellStyle name="Comma 9 2 4 2 3 4" xfId="35398" xr:uid="{00000000-0005-0000-0000-00006C8C0000}"/>
    <cellStyle name="Comma 9 2 4 2 3 4 2" xfId="35399" xr:uid="{00000000-0005-0000-0000-00006D8C0000}"/>
    <cellStyle name="Comma 9 2 4 2 3 5" xfId="35400" xr:uid="{00000000-0005-0000-0000-00006E8C0000}"/>
    <cellStyle name="Comma 9 2 4 2 4" xfId="35401" xr:uid="{00000000-0005-0000-0000-00006F8C0000}"/>
    <cellStyle name="Comma 9 2 4 2 4 2" xfId="35402" xr:uid="{00000000-0005-0000-0000-0000708C0000}"/>
    <cellStyle name="Comma 9 2 4 2 5" xfId="35403" xr:uid="{00000000-0005-0000-0000-0000718C0000}"/>
    <cellStyle name="Comma 9 2 4 2 5 2" xfId="35404" xr:uid="{00000000-0005-0000-0000-0000728C0000}"/>
    <cellStyle name="Comma 9 2 4 2 6" xfId="35405" xr:uid="{00000000-0005-0000-0000-0000738C0000}"/>
    <cellStyle name="Comma 9 2 4 2 6 2" xfId="35406" xr:uid="{00000000-0005-0000-0000-0000748C0000}"/>
    <cellStyle name="Comma 9 2 4 2 7" xfId="35407" xr:uid="{00000000-0005-0000-0000-0000758C0000}"/>
    <cellStyle name="Comma 9 2 4 3" xfId="35408" xr:uid="{00000000-0005-0000-0000-0000768C0000}"/>
    <cellStyle name="Comma 9 2 4 3 2" xfId="35409" xr:uid="{00000000-0005-0000-0000-0000778C0000}"/>
    <cellStyle name="Comma 9 2 4 4" xfId="35410" xr:uid="{00000000-0005-0000-0000-0000788C0000}"/>
    <cellStyle name="Comma 9 2 4 4 2" xfId="35411" xr:uid="{00000000-0005-0000-0000-0000798C0000}"/>
    <cellStyle name="Comma 9 2 4 5" xfId="35412" xr:uid="{00000000-0005-0000-0000-00007A8C0000}"/>
    <cellStyle name="Comma 9 2 4 5 2" xfId="35413" xr:uid="{00000000-0005-0000-0000-00007B8C0000}"/>
    <cellStyle name="Comma 9 2 4 6" xfId="35414" xr:uid="{00000000-0005-0000-0000-00007C8C0000}"/>
    <cellStyle name="Comma 9 2 4 6 2" xfId="35415" xr:uid="{00000000-0005-0000-0000-00007D8C0000}"/>
    <cellStyle name="Comma 9 2 4 7" xfId="35416" xr:uid="{00000000-0005-0000-0000-00007E8C0000}"/>
    <cellStyle name="Comma 9 2 4 7 2" xfId="35417" xr:uid="{00000000-0005-0000-0000-00007F8C0000}"/>
    <cellStyle name="Comma 9 2 4 8" xfId="35418" xr:uid="{00000000-0005-0000-0000-0000808C0000}"/>
    <cellStyle name="Comma 9 2 4 8 2" xfId="35419" xr:uid="{00000000-0005-0000-0000-0000818C0000}"/>
    <cellStyle name="Comma 9 2 4 9" xfId="35420" xr:uid="{00000000-0005-0000-0000-0000828C0000}"/>
    <cellStyle name="Comma 9 2 4 9 2" xfId="35421" xr:uid="{00000000-0005-0000-0000-0000838C0000}"/>
    <cellStyle name="Comma 9 2 5" xfId="35422" xr:uid="{00000000-0005-0000-0000-0000848C0000}"/>
    <cellStyle name="Comma 9 2 5 2" xfId="35423" xr:uid="{00000000-0005-0000-0000-0000858C0000}"/>
    <cellStyle name="Comma 9 2 5 2 2" xfId="35424" xr:uid="{00000000-0005-0000-0000-0000868C0000}"/>
    <cellStyle name="Comma 9 2 5 3" xfId="35425" xr:uid="{00000000-0005-0000-0000-0000878C0000}"/>
    <cellStyle name="Comma 9 2 5 3 2" xfId="35426" xr:uid="{00000000-0005-0000-0000-0000888C0000}"/>
    <cellStyle name="Comma 9 2 5 3 2 2" xfId="35427" xr:uid="{00000000-0005-0000-0000-0000898C0000}"/>
    <cellStyle name="Comma 9 2 5 3 3" xfId="35428" xr:uid="{00000000-0005-0000-0000-00008A8C0000}"/>
    <cellStyle name="Comma 9 2 5 3 3 2" xfId="35429" xr:uid="{00000000-0005-0000-0000-00008B8C0000}"/>
    <cellStyle name="Comma 9 2 5 3 3 2 2" xfId="35430" xr:uid="{00000000-0005-0000-0000-00008C8C0000}"/>
    <cellStyle name="Comma 9 2 5 3 3 3" xfId="35431" xr:uid="{00000000-0005-0000-0000-00008D8C0000}"/>
    <cellStyle name="Comma 9 2 5 3 4" xfId="35432" xr:uid="{00000000-0005-0000-0000-00008E8C0000}"/>
    <cellStyle name="Comma 9 2 5 3 4 2" xfId="35433" xr:uid="{00000000-0005-0000-0000-00008F8C0000}"/>
    <cellStyle name="Comma 9 2 5 3 5" xfId="35434" xr:uid="{00000000-0005-0000-0000-0000908C0000}"/>
    <cellStyle name="Comma 9 2 5 4" xfId="35435" xr:uid="{00000000-0005-0000-0000-0000918C0000}"/>
    <cellStyle name="Comma 9 2 5 4 2" xfId="35436" xr:uid="{00000000-0005-0000-0000-0000928C0000}"/>
    <cellStyle name="Comma 9 2 5 5" xfId="35437" xr:uid="{00000000-0005-0000-0000-0000938C0000}"/>
    <cellStyle name="Comma 9 2 5 5 2" xfId="35438" xr:uid="{00000000-0005-0000-0000-0000948C0000}"/>
    <cellStyle name="Comma 9 2 5 6" xfId="35439" xr:uid="{00000000-0005-0000-0000-0000958C0000}"/>
    <cellStyle name="Comma 9 2 5 6 2" xfId="35440" xr:uid="{00000000-0005-0000-0000-0000968C0000}"/>
    <cellStyle name="Comma 9 2 5 7" xfId="35441" xr:uid="{00000000-0005-0000-0000-0000978C0000}"/>
    <cellStyle name="Comma 9 2 5 7 2" xfId="35442" xr:uid="{00000000-0005-0000-0000-0000988C0000}"/>
    <cellStyle name="Comma 9 2 5 8" xfId="35443" xr:uid="{00000000-0005-0000-0000-0000998C0000}"/>
    <cellStyle name="Comma 9 2 5 8 2" xfId="35444" xr:uid="{00000000-0005-0000-0000-00009A8C0000}"/>
    <cellStyle name="Comma 9 2 5 9" xfId="35445" xr:uid="{00000000-0005-0000-0000-00009B8C0000}"/>
    <cellStyle name="Comma 9 2 6" xfId="35446" xr:uid="{00000000-0005-0000-0000-00009C8C0000}"/>
    <cellStyle name="Comma 9 2 6 2" xfId="35447" xr:uid="{00000000-0005-0000-0000-00009D8C0000}"/>
    <cellStyle name="Comma 9 2 7" xfId="35448" xr:uid="{00000000-0005-0000-0000-00009E8C0000}"/>
    <cellStyle name="Comma 9 2 7 2" xfId="35449" xr:uid="{00000000-0005-0000-0000-00009F8C0000}"/>
    <cellStyle name="Comma 9 2 7 2 2" xfId="35450" xr:uid="{00000000-0005-0000-0000-0000A08C0000}"/>
    <cellStyle name="Comma 9 2 7 3" xfId="35451" xr:uid="{00000000-0005-0000-0000-0000A18C0000}"/>
    <cellStyle name="Comma 9 2 7 3 2" xfId="35452" xr:uid="{00000000-0005-0000-0000-0000A28C0000}"/>
    <cellStyle name="Comma 9 2 7 3 2 2" xfId="35453" xr:uid="{00000000-0005-0000-0000-0000A38C0000}"/>
    <cellStyle name="Comma 9 2 7 3 3" xfId="35454" xr:uid="{00000000-0005-0000-0000-0000A48C0000}"/>
    <cellStyle name="Comma 9 2 7 4" xfId="35455" xr:uid="{00000000-0005-0000-0000-0000A58C0000}"/>
    <cellStyle name="Comma 9 2 7 4 2" xfId="35456" xr:uid="{00000000-0005-0000-0000-0000A68C0000}"/>
    <cellStyle name="Comma 9 2 7 5" xfId="35457" xr:uid="{00000000-0005-0000-0000-0000A78C0000}"/>
    <cellStyle name="Comma 9 2 8" xfId="35458" xr:uid="{00000000-0005-0000-0000-0000A88C0000}"/>
    <cellStyle name="Comma 9 2 8 2" xfId="35459" xr:uid="{00000000-0005-0000-0000-0000A98C0000}"/>
    <cellStyle name="Comma 9 2 8 2 2" xfId="35460" xr:uid="{00000000-0005-0000-0000-0000AA8C0000}"/>
    <cellStyle name="Comma 9 2 8 3" xfId="35461" xr:uid="{00000000-0005-0000-0000-0000AB8C0000}"/>
    <cellStyle name="Comma 9 2 9" xfId="35462" xr:uid="{00000000-0005-0000-0000-0000AC8C0000}"/>
    <cellStyle name="Comma 9 2_OATT calc" xfId="35463" xr:uid="{00000000-0005-0000-0000-0000AD8C0000}"/>
    <cellStyle name="Comma 9 3" xfId="35464" xr:uid="{00000000-0005-0000-0000-0000AE8C0000}"/>
    <cellStyle name="Comma 9 3 2" xfId="35465" xr:uid="{00000000-0005-0000-0000-0000AF8C0000}"/>
    <cellStyle name="Comma 9 3 3" xfId="55800" xr:uid="{00000000-0005-0000-0000-0000B08C0000}"/>
    <cellStyle name="Comma 9 4" xfId="35466" xr:uid="{00000000-0005-0000-0000-0000B18C0000}"/>
    <cellStyle name="Comma 9 4 2" xfId="35467" xr:uid="{00000000-0005-0000-0000-0000B28C0000}"/>
    <cellStyle name="Comma 9 5" xfId="35468" xr:uid="{00000000-0005-0000-0000-0000B38C0000}"/>
    <cellStyle name="Comma 9 5 2" xfId="35469" xr:uid="{00000000-0005-0000-0000-0000B48C0000}"/>
    <cellStyle name="Comma 9 6" xfId="35470" xr:uid="{00000000-0005-0000-0000-0000B58C0000}"/>
    <cellStyle name="Comma 9 6 10" xfId="35471" xr:uid="{00000000-0005-0000-0000-0000B68C0000}"/>
    <cellStyle name="Comma 9 6 10 2" xfId="35472" xr:uid="{00000000-0005-0000-0000-0000B78C0000}"/>
    <cellStyle name="Comma 9 6 11" xfId="35473" xr:uid="{00000000-0005-0000-0000-0000B88C0000}"/>
    <cellStyle name="Comma 9 6 11 2" xfId="35474" xr:uid="{00000000-0005-0000-0000-0000B98C0000}"/>
    <cellStyle name="Comma 9 6 11 2 2" xfId="35475" xr:uid="{00000000-0005-0000-0000-0000BA8C0000}"/>
    <cellStyle name="Comma 9 6 11 2 2 2" xfId="35476" xr:uid="{00000000-0005-0000-0000-0000BB8C0000}"/>
    <cellStyle name="Comma 9 6 11 2 3" xfId="35477" xr:uid="{00000000-0005-0000-0000-0000BC8C0000}"/>
    <cellStyle name="Comma 9 6 11 2 3 2" xfId="35478" xr:uid="{00000000-0005-0000-0000-0000BD8C0000}"/>
    <cellStyle name="Comma 9 6 11 2 3 2 2" xfId="35479" xr:uid="{00000000-0005-0000-0000-0000BE8C0000}"/>
    <cellStyle name="Comma 9 6 11 2 3 3" xfId="35480" xr:uid="{00000000-0005-0000-0000-0000BF8C0000}"/>
    <cellStyle name="Comma 9 6 11 2 3 3 2" xfId="35481" xr:uid="{00000000-0005-0000-0000-0000C08C0000}"/>
    <cellStyle name="Comma 9 6 11 2 3 3 2 2" xfId="35482" xr:uid="{00000000-0005-0000-0000-0000C18C0000}"/>
    <cellStyle name="Comma 9 6 11 2 3 3 3" xfId="35483" xr:uid="{00000000-0005-0000-0000-0000C28C0000}"/>
    <cellStyle name="Comma 9 6 11 2 3 4" xfId="35484" xr:uid="{00000000-0005-0000-0000-0000C38C0000}"/>
    <cellStyle name="Comma 9 6 11 2 3 4 2" xfId="35485" xr:uid="{00000000-0005-0000-0000-0000C48C0000}"/>
    <cellStyle name="Comma 9 6 11 2 3 5" xfId="35486" xr:uid="{00000000-0005-0000-0000-0000C58C0000}"/>
    <cellStyle name="Comma 9 6 11 2 4" xfId="35487" xr:uid="{00000000-0005-0000-0000-0000C68C0000}"/>
    <cellStyle name="Comma 9 6 11 2 4 2" xfId="35488" xr:uid="{00000000-0005-0000-0000-0000C78C0000}"/>
    <cellStyle name="Comma 9 6 11 2 5" xfId="35489" xr:uid="{00000000-0005-0000-0000-0000C88C0000}"/>
    <cellStyle name="Comma 9 6 11 2 5 2" xfId="35490" xr:uid="{00000000-0005-0000-0000-0000C98C0000}"/>
    <cellStyle name="Comma 9 6 11 2 6" xfId="35491" xr:uid="{00000000-0005-0000-0000-0000CA8C0000}"/>
    <cellStyle name="Comma 9 6 11 2 6 2" xfId="35492" xr:uid="{00000000-0005-0000-0000-0000CB8C0000}"/>
    <cellStyle name="Comma 9 6 11 2 7" xfId="35493" xr:uid="{00000000-0005-0000-0000-0000CC8C0000}"/>
    <cellStyle name="Comma 9 6 11 2 7 2" xfId="35494" xr:uid="{00000000-0005-0000-0000-0000CD8C0000}"/>
    <cellStyle name="Comma 9 6 11 2 8" xfId="35495" xr:uid="{00000000-0005-0000-0000-0000CE8C0000}"/>
    <cellStyle name="Comma 9 6 11 3" xfId="35496" xr:uid="{00000000-0005-0000-0000-0000CF8C0000}"/>
    <cellStyle name="Comma 9 6 11 3 2" xfId="35497" xr:uid="{00000000-0005-0000-0000-0000D08C0000}"/>
    <cellStyle name="Comma 9 6 11 4" xfId="35498" xr:uid="{00000000-0005-0000-0000-0000D18C0000}"/>
    <cellStyle name="Comma 9 6 12" xfId="35499" xr:uid="{00000000-0005-0000-0000-0000D28C0000}"/>
    <cellStyle name="Comma 9 6 12 2" xfId="35500" xr:uid="{00000000-0005-0000-0000-0000D38C0000}"/>
    <cellStyle name="Comma 9 6 13" xfId="35501" xr:uid="{00000000-0005-0000-0000-0000D48C0000}"/>
    <cellStyle name="Comma 9 6 13 2" xfId="35502" xr:uid="{00000000-0005-0000-0000-0000D58C0000}"/>
    <cellStyle name="Comma 9 6 13 2 2" xfId="35503" xr:uid="{00000000-0005-0000-0000-0000D68C0000}"/>
    <cellStyle name="Comma 9 6 13 3" xfId="35504" xr:uid="{00000000-0005-0000-0000-0000D78C0000}"/>
    <cellStyle name="Comma 9 6 14" xfId="35505" xr:uid="{00000000-0005-0000-0000-0000D88C0000}"/>
    <cellStyle name="Comma 9 6 2" xfId="35506" xr:uid="{00000000-0005-0000-0000-0000D98C0000}"/>
    <cellStyle name="Comma 9 6 2 2" xfId="35507" xr:uid="{00000000-0005-0000-0000-0000DA8C0000}"/>
    <cellStyle name="Comma 9 6 3" xfId="35508" xr:uid="{00000000-0005-0000-0000-0000DB8C0000}"/>
    <cellStyle name="Comma 9 6 3 2" xfId="35509" xr:uid="{00000000-0005-0000-0000-0000DC8C0000}"/>
    <cellStyle name="Comma 9 6 4" xfId="35510" xr:uid="{00000000-0005-0000-0000-0000DD8C0000}"/>
    <cellStyle name="Comma 9 6 4 2" xfId="35511" xr:uid="{00000000-0005-0000-0000-0000DE8C0000}"/>
    <cellStyle name="Comma 9 6 5" xfId="35512" xr:uid="{00000000-0005-0000-0000-0000DF8C0000}"/>
    <cellStyle name="Comma 9 6 5 2" xfId="35513" xr:uid="{00000000-0005-0000-0000-0000E08C0000}"/>
    <cellStyle name="Comma 9 6 5 2 2" xfId="35514" xr:uid="{00000000-0005-0000-0000-0000E18C0000}"/>
    <cellStyle name="Comma 9 6 5 2 2 2" xfId="35515" xr:uid="{00000000-0005-0000-0000-0000E28C0000}"/>
    <cellStyle name="Comma 9 6 5 2 3" xfId="35516" xr:uid="{00000000-0005-0000-0000-0000E38C0000}"/>
    <cellStyle name="Comma 9 6 5 2 3 2" xfId="35517" xr:uid="{00000000-0005-0000-0000-0000E48C0000}"/>
    <cellStyle name="Comma 9 6 5 2 4" xfId="35518" xr:uid="{00000000-0005-0000-0000-0000E58C0000}"/>
    <cellStyle name="Comma 9 6 5 2 4 2" xfId="35519" xr:uid="{00000000-0005-0000-0000-0000E68C0000}"/>
    <cellStyle name="Comma 9 6 5 2 5" xfId="35520" xr:uid="{00000000-0005-0000-0000-0000E78C0000}"/>
    <cellStyle name="Comma 9 6 5 3" xfId="35521" xr:uid="{00000000-0005-0000-0000-0000E88C0000}"/>
    <cellStyle name="Comma 9 6 5 3 2" xfId="35522" xr:uid="{00000000-0005-0000-0000-0000E98C0000}"/>
    <cellStyle name="Comma 9 6 5 4" xfId="35523" xr:uid="{00000000-0005-0000-0000-0000EA8C0000}"/>
    <cellStyle name="Comma 9 6 6" xfId="35524" xr:uid="{00000000-0005-0000-0000-0000EB8C0000}"/>
    <cellStyle name="Comma 9 6 6 2" xfId="35525" xr:uid="{00000000-0005-0000-0000-0000EC8C0000}"/>
    <cellStyle name="Comma 9 6 7" xfId="35526" xr:uid="{00000000-0005-0000-0000-0000ED8C0000}"/>
    <cellStyle name="Comma 9 6 7 2" xfId="35527" xr:uid="{00000000-0005-0000-0000-0000EE8C0000}"/>
    <cellStyle name="Comma 9 6 8" xfId="35528" xr:uid="{00000000-0005-0000-0000-0000EF8C0000}"/>
    <cellStyle name="Comma 9 6 8 2" xfId="35529" xr:uid="{00000000-0005-0000-0000-0000F08C0000}"/>
    <cellStyle name="Comma 9 6 9" xfId="35530" xr:uid="{00000000-0005-0000-0000-0000F18C0000}"/>
    <cellStyle name="Comma 9 6 9 2" xfId="35531" xr:uid="{00000000-0005-0000-0000-0000F28C0000}"/>
    <cellStyle name="Comma 9 6 9 2 10" xfId="35532" xr:uid="{00000000-0005-0000-0000-0000F38C0000}"/>
    <cellStyle name="Comma 9 6 9 2 2" xfId="35533" xr:uid="{00000000-0005-0000-0000-0000F48C0000}"/>
    <cellStyle name="Comma 9 6 9 2 2 2" xfId="35534" xr:uid="{00000000-0005-0000-0000-0000F58C0000}"/>
    <cellStyle name="Comma 9 6 9 2 3" xfId="35535" xr:uid="{00000000-0005-0000-0000-0000F68C0000}"/>
    <cellStyle name="Comma 9 6 9 2 3 2" xfId="35536" xr:uid="{00000000-0005-0000-0000-0000F78C0000}"/>
    <cellStyle name="Comma 9 6 9 2 3 2 2" xfId="35537" xr:uid="{00000000-0005-0000-0000-0000F88C0000}"/>
    <cellStyle name="Comma 9 6 9 2 3 3" xfId="35538" xr:uid="{00000000-0005-0000-0000-0000F98C0000}"/>
    <cellStyle name="Comma 9 6 9 2 3 3 2" xfId="35539" xr:uid="{00000000-0005-0000-0000-0000FA8C0000}"/>
    <cellStyle name="Comma 9 6 9 2 3 3 2 2" xfId="35540" xr:uid="{00000000-0005-0000-0000-0000FB8C0000}"/>
    <cellStyle name="Comma 9 6 9 2 3 3 3" xfId="35541" xr:uid="{00000000-0005-0000-0000-0000FC8C0000}"/>
    <cellStyle name="Comma 9 6 9 2 3 4" xfId="35542" xr:uid="{00000000-0005-0000-0000-0000FD8C0000}"/>
    <cellStyle name="Comma 9 6 9 2 3 4 2" xfId="35543" xr:uid="{00000000-0005-0000-0000-0000FE8C0000}"/>
    <cellStyle name="Comma 9 6 9 2 3 5" xfId="35544" xr:uid="{00000000-0005-0000-0000-0000FF8C0000}"/>
    <cellStyle name="Comma 9 6 9 2 4" xfId="35545" xr:uid="{00000000-0005-0000-0000-0000008D0000}"/>
    <cellStyle name="Comma 9 6 9 2 4 2" xfId="35546" xr:uid="{00000000-0005-0000-0000-0000018D0000}"/>
    <cellStyle name="Comma 9 6 9 2 5" xfId="35547" xr:uid="{00000000-0005-0000-0000-0000028D0000}"/>
    <cellStyle name="Comma 9 6 9 2 5 2" xfId="35548" xr:uid="{00000000-0005-0000-0000-0000038D0000}"/>
    <cellStyle name="Comma 9 6 9 2 6" xfId="35549" xr:uid="{00000000-0005-0000-0000-0000048D0000}"/>
    <cellStyle name="Comma 9 6 9 2 6 2" xfId="35550" xr:uid="{00000000-0005-0000-0000-0000058D0000}"/>
    <cellStyle name="Comma 9 6 9 2 7" xfId="35551" xr:uid="{00000000-0005-0000-0000-0000068D0000}"/>
    <cellStyle name="Comma 9 6 9 2 7 2" xfId="35552" xr:uid="{00000000-0005-0000-0000-0000078D0000}"/>
    <cellStyle name="Comma 9 6 9 2 8" xfId="35553" xr:uid="{00000000-0005-0000-0000-0000088D0000}"/>
    <cellStyle name="Comma 9 6 9 2 8 2" xfId="35554" xr:uid="{00000000-0005-0000-0000-0000098D0000}"/>
    <cellStyle name="Comma 9 6 9 2 9" xfId="35555" xr:uid="{00000000-0005-0000-0000-00000A8D0000}"/>
    <cellStyle name="Comma 9 6 9 2 9 2" xfId="35556" xr:uid="{00000000-0005-0000-0000-00000B8D0000}"/>
    <cellStyle name="Comma 9 6 9 3" xfId="35557" xr:uid="{00000000-0005-0000-0000-00000C8D0000}"/>
    <cellStyle name="Comma 9 6 9 3 2" xfId="35558" xr:uid="{00000000-0005-0000-0000-00000D8D0000}"/>
    <cellStyle name="Comma 9 6 9 4" xfId="35559" xr:uid="{00000000-0005-0000-0000-00000E8D0000}"/>
    <cellStyle name="Comma 9 7" xfId="35560" xr:uid="{00000000-0005-0000-0000-00000F8D0000}"/>
    <cellStyle name="Comma 9_OATT calc" xfId="35561" xr:uid="{00000000-0005-0000-0000-0000108D0000}"/>
    <cellStyle name="Comma 90" xfId="35562" xr:uid="{00000000-0005-0000-0000-0000118D0000}"/>
    <cellStyle name="Comma 90 10" xfId="35563" xr:uid="{00000000-0005-0000-0000-0000128D0000}"/>
    <cellStyle name="Comma 90 11" xfId="35564" xr:uid="{00000000-0005-0000-0000-0000138D0000}"/>
    <cellStyle name="Comma 90 12" xfId="55801" xr:uid="{00000000-0005-0000-0000-0000148D0000}"/>
    <cellStyle name="Comma 90 2" xfId="35565" xr:uid="{00000000-0005-0000-0000-0000158D0000}"/>
    <cellStyle name="Comma 90 2 2" xfId="35566" xr:uid="{00000000-0005-0000-0000-0000168D0000}"/>
    <cellStyle name="Comma 90 2 2 2" xfId="35567" xr:uid="{00000000-0005-0000-0000-0000178D0000}"/>
    <cellStyle name="Comma 90 2 2 3" xfId="35568" xr:uid="{00000000-0005-0000-0000-0000188D0000}"/>
    <cellStyle name="Comma 90 2 2_OATT calc" xfId="35569" xr:uid="{00000000-0005-0000-0000-0000198D0000}"/>
    <cellStyle name="Comma 90 2 3" xfId="35570" xr:uid="{00000000-0005-0000-0000-00001A8D0000}"/>
    <cellStyle name="Comma 90 2 4" xfId="35571" xr:uid="{00000000-0005-0000-0000-00001B8D0000}"/>
    <cellStyle name="Comma 90 2 5" xfId="35572" xr:uid="{00000000-0005-0000-0000-00001C8D0000}"/>
    <cellStyle name="Comma 90 2_OATT calc" xfId="35573" xr:uid="{00000000-0005-0000-0000-00001D8D0000}"/>
    <cellStyle name="Comma 90 3" xfId="35574" xr:uid="{00000000-0005-0000-0000-00001E8D0000}"/>
    <cellStyle name="Comma 90 3 2" xfId="35575" xr:uid="{00000000-0005-0000-0000-00001F8D0000}"/>
    <cellStyle name="Comma 90 3 2 2" xfId="35576" xr:uid="{00000000-0005-0000-0000-0000208D0000}"/>
    <cellStyle name="Comma 90 3 2 3" xfId="35577" xr:uid="{00000000-0005-0000-0000-0000218D0000}"/>
    <cellStyle name="Comma 90 3 2_OATT calc" xfId="35578" xr:uid="{00000000-0005-0000-0000-0000228D0000}"/>
    <cellStyle name="Comma 90 3 3" xfId="35579" xr:uid="{00000000-0005-0000-0000-0000238D0000}"/>
    <cellStyle name="Comma 90 3 4" xfId="35580" xr:uid="{00000000-0005-0000-0000-0000248D0000}"/>
    <cellStyle name="Comma 90 3_OATT calc" xfId="35581" xr:uid="{00000000-0005-0000-0000-0000258D0000}"/>
    <cellStyle name="Comma 90 4" xfId="35582" xr:uid="{00000000-0005-0000-0000-0000268D0000}"/>
    <cellStyle name="Comma 90 4 2" xfId="35583" xr:uid="{00000000-0005-0000-0000-0000278D0000}"/>
    <cellStyle name="Comma 90 4 3" xfId="35584" xr:uid="{00000000-0005-0000-0000-0000288D0000}"/>
    <cellStyle name="Comma 90 4_OATT calc" xfId="35585" xr:uid="{00000000-0005-0000-0000-0000298D0000}"/>
    <cellStyle name="Comma 90 5" xfId="35586" xr:uid="{00000000-0005-0000-0000-00002A8D0000}"/>
    <cellStyle name="Comma 90 6" xfId="35587" xr:uid="{00000000-0005-0000-0000-00002B8D0000}"/>
    <cellStyle name="Comma 90 7" xfId="35588" xr:uid="{00000000-0005-0000-0000-00002C8D0000}"/>
    <cellStyle name="Comma 90 8" xfId="35589" xr:uid="{00000000-0005-0000-0000-00002D8D0000}"/>
    <cellStyle name="Comma 90 9" xfId="35590" xr:uid="{00000000-0005-0000-0000-00002E8D0000}"/>
    <cellStyle name="Comma 90_OATT calc" xfId="35591" xr:uid="{00000000-0005-0000-0000-00002F8D0000}"/>
    <cellStyle name="Comma 91" xfId="35592" xr:uid="{00000000-0005-0000-0000-0000308D0000}"/>
    <cellStyle name="Comma 91 2" xfId="35593" xr:uid="{00000000-0005-0000-0000-0000318D0000}"/>
    <cellStyle name="Comma 91 3" xfId="55802" xr:uid="{00000000-0005-0000-0000-0000328D0000}"/>
    <cellStyle name="Comma 92" xfId="35594" xr:uid="{00000000-0005-0000-0000-0000338D0000}"/>
    <cellStyle name="Comma 92 2" xfId="35595" xr:uid="{00000000-0005-0000-0000-0000348D0000}"/>
    <cellStyle name="Comma 92 3" xfId="59047" xr:uid="{00000000-0005-0000-0000-0000358D0000}"/>
    <cellStyle name="Comma 93" xfId="35596" xr:uid="{00000000-0005-0000-0000-0000368D0000}"/>
    <cellStyle name="Comma 93 2" xfId="35597" xr:uid="{00000000-0005-0000-0000-0000378D0000}"/>
    <cellStyle name="Comma 94" xfId="35598" xr:uid="{00000000-0005-0000-0000-0000388D0000}"/>
    <cellStyle name="Comma 94 2" xfId="35599" xr:uid="{00000000-0005-0000-0000-0000398D0000}"/>
    <cellStyle name="Comma 95" xfId="35600" xr:uid="{00000000-0005-0000-0000-00003A8D0000}"/>
    <cellStyle name="Comma 95 2" xfId="35601" xr:uid="{00000000-0005-0000-0000-00003B8D0000}"/>
    <cellStyle name="Comma 96" xfId="35602" xr:uid="{00000000-0005-0000-0000-00003C8D0000}"/>
    <cellStyle name="Comma 97" xfId="35603" xr:uid="{00000000-0005-0000-0000-00003D8D0000}"/>
    <cellStyle name="Comma 98" xfId="35604" xr:uid="{00000000-0005-0000-0000-00003E8D0000}"/>
    <cellStyle name="Comma 99" xfId="35605" xr:uid="{00000000-0005-0000-0000-00003F8D0000}"/>
    <cellStyle name="Currency [0] 2" xfId="55803" xr:uid="{00000000-0005-0000-0000-0000408D0000}"/>
    <cellStyle name="Currency [0] 3" xfId="55804" xr:uid="{00000000-0005-0000-0000-0000418D0000}"/>
    <cellStyle name="Currency [0] 4" xfId="55805" xr:uid="{00000000-0005-0000-0000-0000428D0000}"/>
    <cellStyle name="Currency [0] 5" xfId="55806" xr:uid="{00000000-0005-0000-0000-0000438D0000}"/>
    <cellStyle name="Currency 10" xfId="35606" xr:uid="{00000000-0005-0000-0000-0000448D0000}"/>
    <cellStyle name="Currency 10 2" xfId="55808" xr:uid="{00000000-0005-0000-0000-0000458D0000}"/>
    <cellStyle name="Currency 10 3" xfId="55809" xr:uid="{00000000-0005-0000-0000-0000468D0000}"/>
    <cellStyle name="Currency 10 4" xfId="55810" xr:uid="{00000000-0005-0000-0000-0000478D0000}"/>
    <cellStyle name="Currency 10 5" xfId="55807" xr:uid="{00000000-0005-0000-0000-0000488D0000}"/>
    <cellStyle name="Currency 100" xfId="55811" xr:uid="{00000000-0005-0000-0000-0000498D0000}"/>
    <cellStyle name="Currency 101" xfId="55812" xr:uid="{00000000-0005-0000-0000-00004A8D0000}"/>
    <cellStyle name="Currency 102" xfId="55813" xr:uid="{00000000-0005-0000-0000-00004B8D0000}"/>
    <cellStyle name="Currency 103" xfId="55814" xr:uid="{00000000-0005-0000-0000-00004C8D0000}"/>
    <cellStyle name="Currency 104" xfId="55815" xr:uid="{00000000-0005-0000-0000-00004D8D0000}"/>
    <cellStyle name="Currency 105" xfId="55816" xr:uid="{00000000-0005-0000-0000-00004E8D0000}"/>
    <cellStyle name="Currency 106" xfId="55817" xr:uid="{00000000-0005-0000-0000-00004F8D0000}"/>
    <cellStyle name="Currency 107" xfId="55818" xr:uid="{00000000-0005-0000-0000-0000508D0000}"/>
    <cellStyle name="Currency 108" xfId="55819" xr:uid="{00000000-0005-0000-0000-0000518D0000}"/>
    <cellStyle name="Currency 109" xfId="55820" xr:uid="{00000000-0005-0000-0000-0000528D0000}"/>
    <cellStyle name="Currency 11" xfId="35607" xr:uid="{00000000-0005-0000-0000-0000538D0000}"/>
    <cellStyle name="Currency 11 10" xfId="55822" xr:uid="{00000000-0005-0000-0000-0000548D0000}"/>
    <cellStyle name="Currency 11 10 2" xfId="55823" xr:uid="{00000000-0005-0000-0000-0000558D0000}"/>
    <cellStyle name="Currency 11 10 3" xfId="55824" xr:uid="{00000000-0005-0000-0000-0000568D0000}"/>
    <cellStyle name="Currency 11 11" xfId="55825" xr:uid="{00000000-0005-0000-0000-0000578D0000}"/>
    <cellStyle name="Currency 11 11 2" xfId="55826" xr:uid="{00000000-0005-0000-0000-0000588D0000}"/>
    <cellStyle name="Currency 11 11 3" xfId="55827" xr:uid="{00000000-0005-0000-0000-0000598D0000}"/>
    <cellStyle name="Currency 11 12" xfId="55828" xr:uid="{00000000-0005-0000-0000-00005A8D0000}"/>
    <cellStyle name="Currency 11 12 2" xfId="55829" xr:uid="{00000000-0005-0000-0000-00005B8D0000}"/>
    <cellStyle name="Currency 11 13" xfId="55830" xr:uid="{00000000-0005-0000-0000-00005C8D0000}"/>
    <cellStyle name="Currency 11 13 2" xfId="55831" xr:uid="{00000000-0005-0000-0000-00005D8D0000}"/>
    <cellStyle name="Currency 11 14" xfId="55832" xr:uid="{00000000-0005-0000-0000-00005E8D0000}"/>
    <cellStyle name="Currency 11 14 2" xfId="55833" xr:uid="{00000000-0005-0000-0000-00005F8D0000}"/>
    <cellStyle name="Currency 11 15" xfId="55834" xr:uid="{00000000-0005-0000-0000-0000608D0000}"/>
    <cellStyle name="Currency 11 15 2" xfId="55835" xr:uid="{00000000-0005-0000-0000-0000618D0000}"/>
    <cellStyle name="Currency 11 16" xfId="55836" xr:uid="{00000000-0005-0000-0000-0000628D0000}"/>
    <cellStyle name="Currency 11 16 2" xfId="55837" xr:uid="{00000000-0005-0000-0000-0000638D0000}"/>
    <cellStyle name="Currency 11 17" xfId="55838" xr:uid="{00000000-0005-0000-0000-0000648D0000}"/>
    <cellStyle name="Currency 11 18" xfId="55839" xr:uid="{00000000-0005-0000-0000-0000658D0000}"/>
    <cellStyle name="Currency 11 19" xfId="55840" xr:uid="{00000000-0005-0000-0000-0000668D0000}"/>
    <cellStyle name="Currency 11 2" xfId="55841" xr:uid="{00000000-0005-0000-0000-0000678D0000}"/>
    <cellStyle name="Currency 11 2 2" xfId="55842" xr:uid="{00000000-0005-0000-0000-0000688D0000}"/>
    <cellStyle name="Currency 11 2 2 2" xfId="55843" xr:uid="{00000000-0005-0000-0000-0000698D0000}"/>
    <cellStyle name="Currency 11 2 3" xfId="55844" xr:uid="{00000000-0005-0000-0000-00006A8D0000}"/>
    <cellStyle name="Currency 11 20" xfId="55821" xr:uid="{00000000-0005-0000-0000-00006B8D0000}"/>
    <cellStyle name="Currency 11 3" xfId="55845" xr:uid="{00000000-0005-0000-0000-00006C8D0000}"/>
    <cellStyle name="Currency 11 3 2" xfId="55846" xr:uid="{00000000-0005-0000-0000-00006D8D0000}"/>
    <cellStyle name="Currency 11 4" xfId="55847" xr:uid="{00000000-0005-0000-0000-00006E8D0000}"/>
    <cellStyle name="Currency 11 4 2" xfId="55848" xr:uid="{00000000-0005-0000-0000-00006F8D0000}"/>
    <cellStyle name="Currency 11 5" xfId="55849" xr:uid="{00000000-0005-0000-0000-0000708D0000}"/>
    <cellStyle name="Currency 11 6" xfId="55850" xr:uid="{00000000-0005-0000-0000-0000718D0000}"/>
    <cellStyle name="Currency 11 7" xfId="55851" xr:uid="{00000000-0005-0000-0000-0000728D0000}"/>
    <cellStyle name="Currency 11 7 2" xfId="55852" xr:uid="{00000000-0005-0000-0000-0000738D0000}"/>
    <cellStyle name="Currency 11 8" xfId="55853" xr:uid="{00000000-0005-0000-0000-0000748D0000}"/>
    <cellStyle name="Currency 11 8 2" xfId="55854" xr:uid="{00000000-0005-0000-0000-0000758D0000}"/>
    <cellStyle name="Currency 11 9" xfId="55855" xr:uid="{00000000-0005-0000-0000-0000768D0000}"/>
    <cellStyle name="Currency 11 9 2" xfId="55856" xr:uid="{00000000-0005-0000-0000-0000778D0000}"/>
    <cellStyle name="Currency 110" xfId="55857" xr:uid="{00000000-0005-0000-0000-0000788D0000}"/>
    <cellStyle name="Currency 111" xfId="55858" xr:uid="{00000000-0005-0000-0000-0000798D0000}"/>
    <cellStyle name="Currency 112" xfId="55859" xr:uid="{00000000-0005-0000-0000-00007A8D0000}"/>
    <cellStyle name="Currency 113" xfId="55860" xr:uid="{00000000-0005-0000-0000-00007B8D0000}"/>
    <cellStyle name="Currency 114" xfId="55861" xr:uid="{00000000-0005-0000-0000-00007C8D0000}"/>
    <cellStyle name="Currency 115" xfId="55862" xr:uid="{00000000-0005-0000-0000-00007D8D0000}"/>
    <cellStyle name="Currency 116" xfId="55863" xr:uid="{00000000-0005-0000-0000-00007E8D0000}"/>
    <cellStyle name="Currency 117" xfId="55864" xr:uid="{00000000-0005-0000-0000-00007F8D0000}"/>
    <cellStyle name="Currency 118" xfId="55865" xr:uid="{00000000-0005-0000-0000-0000808D0000}"/>
    <cellStyle name="Currency 119" xfId="55866" xr:uid="{00000000-0005-0000-0000-0000818D0000}"/>
    <cellStyle name="Currency 12" xfId="35608" xr:uid="{00000000-0005-0000-0000-0000828D0000}"/>
    <cellStyle name="Currency 12 2" xfId="55868" xr:uid="{00000000-0005-0000-0000-0000838D0000}"/>
    <cellStyle name="Currency 12 2 2" xfId="55869" xr:uid="{00000000-0005-0000-0000-0000848D0000}"/>
    <cellStyle name="Currency 12 2 3" xfId="55870" xr:uid="{00000000-0005-0000-0000-0000858D0000}"/>
    <cellStyle name="Currency 12 3" xfId="55871" xr:uid="{00000000-0005-0000-0000-0000868D0000}"/>
    <cellStyle name="Currency 12 3 2" xfId="55872" xr:uid="{00000000-0005-0000-0000-0000878D0000}"/>
    <cellStyle name="Currency 12 4" xfId="55873" xr:uid="{00000000-0005-0000-0000-0000888D0000}"/>
    <cellStyle name="Currency 12 5" xfId="55874" xr:uid="{00000000-0005-0000-0000-0000898D0000}"/>
    <cellStyle name="Currency 12 6" xfId="55875" xr:uid="{00000000-0005-0000-0000-00008A8D0000}"/>
    <cellStyle name="Currency 12 7" xfId="55867" xr:uid="{00000000-0005-0000-0000-00008B8D0000}"/>
    <cellStyle name="Currency 120" xfId="55876" xr:uid="{00000000-0005-0000-0000-00008C8D0000}"/>
    <cellStyle name="Currency 121" xfId="55877" xr:uid="{00000000-0005-0000-0000-00008D8D0000}"/>
    <cellStyle name="Currency 122" xfId="55878" xr:uid="{00000000-0005-0000-0000-00008E8D0000}"/>
    <cellStyle name="Currency 123" xfId="55879" xr:uid="{00000000-0005-0000-0000-00008F8D0000}"/>
    <cellStyle name="Currency 124" xfId="55880" xr:uid="{00000000-0005-0000-0000-0000908D0000}"/>
    <cellStyle name="Currency 125" xfId="55881" xr:uid="{00000000-0005-0000-0000-0000918D0000}"/>
    <cellStyle name="Currency 126" xfId="55882" xr:uid="{00000000-0005-0000-0000-0000928D0000}"/>
    <cellStyle name="Currency 127" xfId="55883" xr:uid="{00000000-0005-0000-0000-0000938D0000}"/>
    <cellStyle name="Currency 128" xfId="55884" xr:uid="{00000000-0005-0000-0000-0000948D0000}"/>
    <cellStyle name="Currency 129" xfId="55885" xr:uid="{00000000-0005-0000-0000-0000958D0000}"/>
    <cellStyle name="Currency 13" xfId="55886" xr:uid="{00000000-0005-0000-0000-0000968D0000}"/>
    <cellStyle name="Currency 13 2" xfId="55887" xr:uid="{00000000-0005-0000-0000-0000978D0000}"/>
    <cellStyle name="Currency 13 3" xfId="55888" xr:uid="{00000000-0005-0000-0000-0000988D0000}"/>
    <cellStyle name="Currency 13 4" xfId="55889" xr:uid="{00000000-0005-0000-0000-0000998D0000}"/>
    <cellStyle name="Currency 130" xfId="55890" xr:uid="{00000000-0005-0000-0000-00009A8D0000}"/>
    <cellStyle name="Currency 131" xfId="55891" xr:uid="{00000000-0005-0000-0000-00009B8D0000}"/>
    <cellStyle name="Currency 132" xfId="55892" xr:uid="{00000000-0005-0000-0000-00009C8D0000}"/>
    <cellStyle name="Currency 133" xfId="55893" xr:uid="{00000000-0005-0000-0000-00009D8D0000}"/>
    <cellStyle name="Currency 134" xfId="55894" xr:uid="{00000000-0005-0000-0000-00009E8D0000}"/>
    <cellStyle name="Currency 135" xfId="55895" xr:uid="{00000000-0005-0000-0000-00009F8D0000}"/>
    <cellStyle name="Currency 136" xfId="55896" xr:uid="{00000000-0005-0000-0000-0000A08D0000}"/>
    <cellStyle name="Currency 137" xfId="55897" xr:uid="{00000000-0005-0000-0000-0000A18D0000}"/>
    <cellStyle name="Currency 138" xfId="55898" xr:uid="{00000000-0005-0000-0000-0000A28D0000}"/>
    <cellStyle name="Currency 139" xfId="55899" xr:uid="{00000000-0005-0000-0000-0000A38D0000}"/>
    <cellStyle name="Currency 14" xfId="55900" xr:uid="{00000000-0005-0000-0000-0000A48D0000}"/>
    <cellStyle name="Currency 14 2" xfId="55901" xr:uid="{00000000-0005-0000-0000-0000A58D0000}"/>
    <cellStyle name="Currency 14 2 2" xfId="55902" xr:uid="{00000000-0005-0000-0000-0000A68D0000}"/>
    <cellStyle name="Currency 14 3" xfId="55903" xr:uid="{00000000-0005-0000-0000-0000A78D0000}"/>
    <cellStyle name="Currency 14 4" xfId="55904" xr:uid="{00000000-0005-0000-0000-0000A88D0000}"/>
    <cellStyle name="Currency 14 5" xfId="55905" xr:uid="{00000000-0005-0000-0000-0000A98D0000}"/>
    <cellStyle name="Currency 140" xfId="55906" xr:uid="{00000000-0005-0000-0000-0000AA8D0000}"/>
    <cellStyle name="Currency 141" xfId="55907" xr:uid="{00000000-0005-0000-0000-0000AB8D0000}"/>
    <cellStyle name="Currency 142" xfId="55908" xr:uid="{00000000-0005-0000-0000-0000AC8D0000}"/>
    <cellStyle name="Currency 143" xfId="55909" xr:uid="{00000000-0005-0000-0000-0000AD8D0000}"/>
    <cellStyle name="Currency 144" xfId="55910" xr:uid="{00000000-0005-0000-0000-0000AE8D0000}"/>
    <cellStyle name="Currency 145" xfId="55911" xr:uid="{00000000-0005-0000-0000-0000AF8D0000}"/>
    <cellStyle name="Currency 146" xfId="55912" xr:uid="{00000000-0005-0000-0000-0000B08D0000}"/>
    <cellStyle name="Currency 147" xfId="55913" xr:uid="{00000000-0005-0000-0000-0000B18D0000}"/>
    <cellStyle name="Currency 148" xfId="55914" xr:uid="{00000000-0005-0000-0000-0000B28D0000}"/>
    <cellStyle name="Currency 149" xfId="55915" xr:uid="{00000000-0005-0000-0000-0000B38D0000}"/>
    <cellStyle name="Currency 15" xfId="55916" xr:uid="{00000000-0005-0000-0000-0000B48D0000}"/>
    <cellStyle name="Currency 15 2" xfId="55917" xr:uid="{00000000-0005-0000-0000-0000B58D0000}"/>
    <cellStyle name="Currency 15 2 2" xfId="55918" xr:uid="{00000000-0005-0000-0000-0000B68D0000}"/>
    <cellStyle name="Currency 15 3" xfId="55919" xr:uid="{00000000-0005-0000-0000-0000B78D0000}"/>
    <cellStyle name="Currency 15 4" xfId="55920" xr:uid="{00000000-0005-0000-0000-0000B88D0000}"/>
    <cellStyle name="Currency 150" xfId="55921" xr:uid="{00000000-0005-0000-0000-0000B98D0000}"/>
    <cellStyle name="Currency 151" xfId="55922" xr:uid="{00000000-0005-0000-0000-0000BA8D0000}"/>
    <cellStyle name="Currency 152" xfId="55923" xr:uid="{00000000-0005-0000-0000-0000BB8D0000}"/>
    <cellStyle name="Currency 153" xfId="55924" xr:uid="{00000000-0005-0000-0000-0000BC8D0000}"/>
    <cellStyle name="Currency 154" xfId="55925" xr:uid="{00000000-0005-0000-0000-0000BD8D0000}"/>
    <cellStyle name="Currency 155" xfId="55926" xr:uid="{00000000-0005-0000-0000-0000BE8D0000}"/>
    <cellStyle name="Currency 156" xfId="55927" xr:uid="{00000000-0005-0000-0000-0000BF8D0000}"/>
    <cellStyle name="Currency 157" xfId="55928" xr:uid="{00000000-0005-0000-0000-0000C08D0000}"/>
    <cellStyle name="Currency 158" xfId="55929" xr:uid="{00000000-0005-0000-0000-0000C18D0000}"/>
    <cellStyle name="Currency 159" xfId="55930" xr:uid="{00000000-0005-0000-0000-0000C28D0000}"/>
    <cellStyle name="Currency 16" xfId="55931" xr:uid="{00000000-0005-0000-0000-0000C38D0000}"/>
    <cellStyle name="Currency 16 10" xfId="55932" xr:uid="{00000000-0005-0000-0000-0000C48D0000}"/>
    <cellStyle name="Currency 16 10 2" xfId="55933" xr:uid="{00000000-0005-0000-0000-0000C58D0000}"/>
    <cellStyle name="Currency 16 11" xfId="55934" xr:uid="{00000000-0005-0000-0000-0000C68D0000}"/>
    <cellStyle name="Currency 16 11 2" xfId="55935" xr:uid="{00000000-0005-0000-0000-0000C78D0000}"/>
    <cellStyle name="Currency 16 12" xfId="55936" xr:uid="{00000000-0005-0000-0000-0000C88D0000}"/>
    <cellStyle name="Currency 16 13" xfId="55937" xr:uid="{00000000-0005-0000-0000-0000C98D0000}"/>
    <cellStyle name="Currency 16 14" xfId="55938" xr:uid="{00000000-0005-0000-0000-0000CA8D0000}"/>
    <cellStyle name="Currency 16 2" xfId="55939" xr:uid="{00000000-0005-0000-0000-0000CB8D0000}"/>
    <cellStyle name="Currency 16 2 2" xfId="55940" xr:uid="{00000000-0005-0000-0000-0000CC8D0000}"/>
    <cellStyle name="Currency 16 2 2 2" xfId="55941" xr:uid="{00000000-0005-0000-0000-0000CD8D0000}"/>
    <cellStyle name="Currency 16 2 3" xfId="55942" xr:uid="{00000000-0005-0000-0000-0000CE8D0000}"/>
    <cellStyle name="Currency 16 3" xfId="55943" xr:uid="{00000000-0005-0000-0000-0000CF8D0000}"/>
    <cellStyle name="Currency 16 3 2" xfId="55944" xr:uid="{00000000-0005-0000-0000-0000D08D0000}"/>
    <cellStyle name="Currency 16 4" xfId="55945" xr:uid="{00000000-0005-0000-0000-0000D18D0000}"/>
    <cellStyle name="Currency 16 4 2" xfId="55946" xr:uid="{00000000-0005-0000-0000-0000D28D0000}"/>
    <cellStyle name="Currency 16 5" xfId="55947" xr:uid="{00000000-0005-0000-0000-0000D38D0000}"/>
    <cellStyle name="Currency 16 5 2" xfId="55948" xr:uid="{00000000-0005-0000-0000-0000D48D0000}"/>
    <cellStyle name="Currency 16 6" xfId="55949" xr:uid="{00000000-0005-0000-0000-0000D58D0000}"/>
    <cellStyle name="Currency 16 6 2" xfId="55950" xr:uid="{00000000-0005-0000-0000-0000D68D0000}"/>
    <cellStyle name="Currency 16 6 3" xfId="55951" xr:uid="{00000000-0005-0000-0000-0000D78D0000}"/>
    <cellStyle name="Currency 16 7" xfId="55952" xr:uid="{00000000-0005-0000-0000-0000D88D0000}"/>
    <cellStyle name="Currency 16 7 2" xfId="55953" xr:uid="{00000000-0005-0000-0000-0000D98D0000}"/>
    <cellStyle name="Currency 16 8" xfId="55954" xr:uid="{00000000-0005-0000-0000-0000DA8D0000}"/>
    <cellStyle name="Currency 16 8 2" xfId="55955" xr:uid="{00000000-0005-0000-0000-0000DB8D0000}"/>
    <cellStyle name="Currency 16 9" xfId="55956" xr:uid="{00000000-0005-0000-0000-0000DC8D0000}"/>
    <cellStyle name="Currency 16 9 2" xfId="55957" xr:uid="{00000000-0005-0000-0000-0000DD8D0000}"/>
    <cellStyle name="Currency 160" xfId="55958" xr:uid="{00000000-0005-0000-0000-0000DE8D0000}"/>
    <cellStyle name="Currency 161" xfId="55959" xr:uid="{00000000-0005-0000-0000-0000DF8D0000}"/>
    <cellStyle name="Currency 162" xfId="55960" xr:uid="{00000000-0005-0000-0000-0000E08D0000}"/>
    <cellStyle name="Currency 163" xfId="55961" xr:uid="{00000000-0005-0000-0000-0000E18D0000}"/>
    <cellStyle name="Currency 164" xfId="55962" xr:uid="{00000000-0005-0000-0000-0000E28D0000}"/>
    <cellStyle name="Currency 165" xfId="55963" xr:uid="{00000000-0005-0000-0000-0000E38D0000}"/>
    <cellStyle name="Currency 166" xfId="55964" xr:uid="{00000000-0005-0000-0000-0000E48D0000}"/>
    <cellStyle name="Currency 167" xfId="55965" xr:uid="{00000000-0005-0000-0000-0000E58D0000}"/>
    <cellStyle name="Currency 168" xfId="55966" xr:uid="{00000000-0005-0000-0000-0000E68D0000}"/>
    <cellStyle name="Currency 169" xfId="55967" xr:uid="{00000000-0005-0000-0000-0000E78D0000}"/>
    <cellStyle name="Currency 17" xfId="55968" xr:uid="{00000000-0005-0000-0000-0000E88D0000}"/>
    <cellStyle name="Currency 17 2" xfId="55969" xr:uid="{00000000-0005-0000-0000-0000E98D0000}"/>
    <cellStyle name="Currency 17 2 2" xfId="55970" xr:uid="{00000000-0005-0000-0000-0000EA8D0000}"/>
    <cellStyle name="Currency 17 3" xfId="55971" xr:uid="{00000000-0005-0000-0000-0000EB8D0000}"/>
    <cellStyle name="Currency 17 3 2" xfId="55972" xr:uid="{00000000-0005-0000-0000-0000EC8D0000}"/>
    <cellStyle name="Currency 17 4" xfId="55973" xr:uid="{00000000-0005-0000-0000-0000ED8D0000}"/>
    <cellStyle name="Currency 170" xfId="55974" xr:uid="{00000000-0005-0000-0000-0000EE8D0000}"/>
    <cellStyle name="Currency 171" xfId="55975" xr:uid="{00000000-0005-0000-0000-0000EF8D0000}"/>
    <cellStyle name="Currency 172" xfId="55976" xr:uid="{00000000-0005-0000-0000-0000F08D0000}"/>
    <cellStyle name="Currency 173" xfId="55977" xr:uid="{00000000-0005-0000-0000-0000F18D0000}"/>
    <cellStyle name="Currency 174" xfId="55978" xr:uid="{00000000-0005-0000-0000-0000F28D0000}"/>
    <cellStyle name="Currency 175" xfId="55979" xr:uid="{00000000-0005-0000-0000-0000F38D0000}"/>
    <cellStyle name="Currency 176" xfId="55980" xr:uid="{00000000-0005-0000-0000-0000F48D0000}"/>
    <cellStyle name="Currency 177" xfId="55981" xr:uid="{00000000-0005-0000-0000-0000F58D0000}"/>
    <cellStyle name="Currency 178" xfId="55982" xr:uid="{00000000-0005-0000-0000-0000F68D0000}"/>
    <cellStyle name="Currency 179" xfId="55983" xr:uid="{00000000-0005-0000-0000-0000F78D0000}"/>
    <cellStyle name="Currency 18" xfId="55984" xr:uid="{00000000-0005-0000-0000-0000F88D0000}"/>
    <cellStyle name="Currency 18 2" xfId="55985" xr:uid="{00000000-0005-0000-0000-0000F98D0000}"/>
    <cellStyle name="Currency 18 2 2" xfId="55986" xr:uid="{00000000-0005-0000-0000-0000FA8D0000}"/>
    <cellStyle name="Currency 18 2 3" xfId="55987" xr:uid="{00000000-0005-0000-0000-0000FB8D0000}"/>
    <cellStyle name="Currency 18 3" xfId="55988" xr:uid="{00000000-0005-0000-0000-0000FC8D0000}"/>
    <cellStyle name="Currency 18 4" xfId="55989" xr:uid="{00000000-0005-0000-0000-0000FD8D0000}"/>
    <cellStyle name="Currency 180" xfId="55990" xr:uid="{00000000-0005-0000-0000-0000FE8D0000}"/>
    <cellStyle name="Currency 181" xfId="55991" xr:uid="{00000000-0005-0000-0000-0000FF8D0000}"/>
    <cellStyle name="Currency 182" xfId="55992" xr:uid="{00000000-0005-0000-0000-0000008E0000}"/>
    <cellStyle name="Currency 183" xfId="55993" xr:uid="{00000000-0005-0000-0000-0000018E0000}"/>
    <cellStyle name="Currency 184" xfId="55994" xr:uid="{00000000-0005-0000-0000-0000028E0000}"/>
    <cellStyle name="Currency 185" xfId="55995" xr:uid="{00000000-0005-0000-0000-0000038E0000}"/>
    <cellStyle name="Currency 186" xfId="55996" xr:uid="{00000000-0005-0000-0000-0000048E0000}"/>
    <cellStyle name="Currency 187" xfId="55997" xr:uid="{00000000-0005-0000-0000-0000058E0000}"/>
    <cellStyle name="Currency 188" xfId="55998" xr:uid="{00000000-0005-0000-0000-0000068E0000}"/>
    <cellStyle name="Currency 189" xfId="55999" xr:uid="{00000000-0005-0000-0000-0000078E0000}"/>
    <cellStyle name="Currency 19" xfId="56000" xr:uid="{00000000-0005-0000-0000-0000088E0000}"/>
    <cellStyle name="Currency 19 2" xfId="56001" xr:uid="{00000000-0005-0000-0000-0000098E0000}"/>
    <cellStyle name="Currency 19 2 2" xfId="56002" xr:uid="{00000000-0005-0000-0000-00000A8E0000}"/>
    <cellStyle name="Currency 19 3" xfId="56003" xr:uid="{00000000-0005-0000-0000-00000B8E0000}"/>
    <cellStyle name="Currency 190" xfId="56004" xr:uid="{00000000-0005-0000-0000-00000C8E0000}"/>
    <cellStyle name="Currency 191" xfId="56005" xr:uid="{00000000-0005-0000-0000-00000D8E0000}"/>
    <cellStyle name="Currency 192" xfId="56006" xr:uid="{00000000-0005-0000-0000-00000E8E0000}"/>
    <cellStyle name="Currency 193" xfId="56007" xr:uid="{00000000-0005-0000-0000-00000F8E0000}"/>
    <cellStyle name="Currency 194" xfId="56008" xr:uid="{00000000-0005-0000-0000-0000108E0000}"/>
    <cellStyle name="Currency 195" xfId="56009" xr:uid="{00000000-0005-0000-0000-0000118E0000}"/>
    <cellStyle name="Currency 196" xfId="56010" xr:uid="{00000000-0005-0000-0000-0000128E0000}"/>
    <cellStyle name="Currency 197" xfId="56011" xr:uid="{00000000-0005-0000-0000-0000138E0000}"/>
    <cellStyle name="Currency 198" xfId="56012" xr:uid="{00000000-0005-0000-0000-0000148E0000}"/>
    <cellStyle name="Currency 199" xfId="56013" xr:uid="{00000000-0005-0000-0000-0000158E0000}"/>
    <cellStyle name="Currency 2" xfId="35609" xr:uid="{00000000-0005-0000-0000-0000168E0000}"/>
    <cellStyle name="Currency 2 10" xfId="59128" xr:uid="{00000000-0005-0000-0000-0000178E0000}"/>
    <cellStyle name="Currency 2 2" xfId="35610" xr:uid="{00000000-0005-0000-0000-0000188E0000}"/>
    <cellStyle name="Currency 2 2 2" xfId="35611" xr:uid="{00000000-0005-0000-0000-0000198E0000}"/>
    <cellStyle name="Currency 2 2 2 10" xfId="59088" xr:uid="{00000000-0005-0000-0000-00001A8E0000}"/>
    <cellStyle name="Currency 2 2 2 2" xfId="35612" xr:uid="{00000000-0005-0000-0000-00001B8E0000}"/>
    <cellStyle name="Currency 2 2 2 2 2" xfId="35613" xr:uid="{00000000-0005-0000-0000-00001C8E0000}"/>
    <cellStyle name="Currency 2 2 2 2 2 2" xfId="35614" xr:uid="{00000000-0005-0000-0000-00001D8E0000}"/>
    <cellStyle name="Currency 2 2 2 2 2 2 2" xfId="35615" xr:uid="{00000000-0005-0000-0000-00001E8E0000}"/>
    <cellStyle name="Currency 2 2 2 2 2 3" xfId="35616" xr:uid="{00000000-0005-0000-0000-00001F8E0000}"/>
    <cellStyle name="Currency 2 2 2 2 2 4" xfId="56016" xr:uid="{00000000-0005-0000-0000-0000208E0000}"/>
    <cellStyle name="Currency 2 2 2 2 2_OATT calc" xfId="35617" xr:uid="{00000000-0005-0000-0000-0000218E0000}"/>
    <cellStyle name="Currency 2 2 2 2 3" xfId="35618" xr:uid="{00000000-0005-0000-0000-0000228E0000}"/>
    <cellStyle name="Currency 2 2 2 2 3 2" xfId="35619" xr:uid="{00000000-0005-0000-0000-0000238E0000}"/>
    <cellStyle name="Currency 2 2 2 2 4" xfId="35620" xr:uid="{00000000-0005-0000-0000-0000248E0000}"/>
    <cellStyle name="Currency 2 2 2 2 5" xfId="56015" xr:uid="{00000000-0005-0000-0000-0000258E0000}"/>
    <cellStyle name="Currency 2 2 2 2 6" xfId="59063" xr:uid="{00000000-0005-0000-0000-0000268E0000}"/>
    <cellStyle name="Currency 2 2 2 2 7" xfId="59087" xr:uid="{00000000-0005-0000-0000-0000278E0000}"/>
    <cellStyle name="Currency 2 2 2 2_OATT calc" xfId="35621" xr:uid="{00000000-0005-0000-0000-0000288E0000}"/>
    <cellStyle name="Currency 2 2 2 3" xfId="35622" xr:uid="{00000000-0005-0000-0000-0000298E0000}"/>
    <cellStyle name="Currency 2 2 2 3 2" xfId="35623" xr:uid="{00000000-0005-0000-0000-00002A8E0000}"/>
    <cellStyle name="Currency 2 2 2 3 2 2" xfId="35624" xr:uid="{00000000-0005-0000-0000-00002B8E0000}"/>
    <cellStyle name="Currency 2 2 2 3 2 2 2" xfId="35625" xr:uid="{00000000-0005-0000-0000-00002C8E0000}"/>
    <cellStyle name="Currency 2 2 2 3 2 3" xfId="35626" xr:uid="{00000000-0005-0000-0000-00002D8E0000}"/>
    <cellStyle name="Currency 2 2 2 3 2 4" xfId="56018" xr:uid="{00000000-0005-0000-0000-00002E8E0000}"/>
    <cellStyle name="Currency 2 2 2 3 2_OATT calc" xfId="35627" xr:uid="{00000000-0005-0000-0000-00002F8E0000}"/>
    <cellStyle name="Currency 2 2 2 3 3" xfId="35628" xr:uid="{00000000-0005-0000-0000-0000308E0000}"/>
    <cellStyle name="Currency 2 2 2 3 3 2" xfId="35629" xr:uid="{00000000-0005-0000-0000-0000318E0000}"/>
    <cellStyle name="Currency 2 2 2 3 3 2 2" xfId="56020" xr:uid="{00000000-0005-0000-0000-0000328E0000}"/>
    <cellStyle name="Currency 2 2 2 3 3 3" xfId="56019" xr:uid="{00000000-0005-0000-0000-0000338E0000}"/>
    <cellStyle name="Currency 2 2 2 3 4" xfId="35630" xr:uid="{00000000-0005-0000-0000-0000348E0000}"/>
    <cellStyle name="Currency 2 2 2 3 5" xfId="56017" xr:uid="{00000000-0005-0000-0000-0000358E0000}"/>
    <cellStyle name="Currency 2 2 2 3_OATT calc" xfId="35631" xr:uid="{00000000-0005-0000-0000-0000368E0000}"/>
    <cellStyle name="Currency 2 2 2 4" xfId="35632" xr:uid="{00000000-0005-0000-0000-0000378E0000}"/>
    <cellStyle name="Currency 2 2 2 4 2" xfId="35633" xr:uid="{00000000-0005-0000-0000-0000388E0000}"/>
    <cellStyle name="Currency 2 2 2 4 2 2" xfId="56022" xr:uid="{00000000-0005-0000-0000-0000398E0000}"/>
    <cellStyle name="Currency 2 2 2 4 3" xfId="56023" xr:uid="{00000000-0005-0000-0000-00003A8E0000}"/>
    <cellStyle name="Currency 2 2 2 4 4" xfId="56024" xr:uid="{00000000-0005-0000-0000-00003B8E0000}"/>
    <cellStyle name="Currency 2 2 2 4 5" xfId="56025" xr:uid="{00000000-0005-0000-0000-00003C8E0000}"/>
    <cellStyle name="Currency 2 2 2 4 6" xfId="56021" xr:uid="{00000000-0005-0000-0000-00003D8E0000}"/>
    <cellStyle name="Currency 2 2 2 5" xfId="35634" xr:uid="{00000000-0005-0000-0000-00003E8E0000}"/>
    <cellStyle name="Currency 2 2 2 5 2" xfId="56027" xr:uid="{00000000-0005-0000-0000-00003F8E0000}"/>
    <cellStyle name="Currency 2 2 2 5 3" xfId="56026" xr:uid="{00000000-0005-0000-0000-0000408E0000}"/>
    <cellStyle name="Currency 2 2 2 6" xfId="35635" xr:uid="{00000000-0005-0000-0000-0000418E0000}"/>
    <cellStyle name="Currency 2 2 2 7" xfId="35636" xr:uid="{00000000-0005-0000-0000-0000428E0000}"/>
    <cellStyle name="Currency 2 2 2 8" xfId="56014" xr:uid="{00000000-0005-0000-0000-0000438E0000}"/>
    <cellStyle name="Currency 2 2 2 9" xfId="59062" xr:uid="{00000000-0005-0000-0000-0000448E0000}"/>
    <cellStyle name="Currency 2 2 2_OATT calc" xfId="35637" xr:uid="{00000000-0005-0000-0000-0000458E0000}"/>
    <cellStyle name="Currency 2 2 3" xfId="35638" xr:uid="{00000000-0005-0000-0000-0000468E0000}"/>
    <cellStyle name="Currency 2 2 3 2" xfId="56029" xr:uid="{00000000-0005-0000-0000-0000478E0000}"/>
    <cellStyle name="Currency 2 2 3 3" xfId="56030" xr:uid="{00000000-0005-0000-0000-0000488E0000}"/>
    <cellStyle name="Currency 2 2 3 3 2" xfId="56031" xr:uid="{00000000-0005-0000-0000-0000498E0000}"/>
    <cellStyle name="Currency 2 2 3 4" xfId="56028" xr:uid="{00000000-0005-0000-0000-00004A8E0000}"/>
    <cellStyle name="Currency 2 2 4" xfId="35639" xr:uid="{00000000-0005-0000-0000-00004B8E0000}"/>
    <cellStyle name="Currency 2 2 4 2" xfId="56032" xr:uid="{00000000-0005-0000-0000-00004C8E0000}"/>
    <cellStyle name="Currency 2 2 5" xfId="35640" xr:uid="{00000000-0005-0000-0000-00004D8E0000}"/>
    <cellStyle name="Currency 2 2 5 2" xfId="56033" xr:uid="{00000000-0005-0000-0000-00004E8E0000}"/>
    <cellStyle name="Currency 2 2 5 3" xfId="56034" xr:uid="{00000000-0005-0000-0000-00004F8E0000}"/>
    <cellStyle name="Currency 2 2 5 3 2" xfId="56035" xr:uid="{00000000-0005-0000-0000-0000508E0000}"/>
    <cellStyle name="Currency 2 2 5 4" xfId="56036" xr:uid="{00000000-0005-0000-0000-0000518E0000}"/>
    <cellStyle name="Currency 2 2 5 5" xfId="56037" xr:uid="{00000000-0005-0000-0000-0000528E0000}"/>
    <cellStyle name="Currency 2 2 5 6" xfId="56038" xr:uid="{00000000-0005-0000-0000-0000538E0000}"/>
    <cellStyle name="Currency 2 2 6" xfId="56039" xr:uid="{00000000-0005-0000-0000-0000548E0000}"/>
    <cellStyle name="Currency 2 2 6 2" xfId="56040" xr:uid="{00000000-0005-0000-0000-0000558E0000}"/>
    <cellStyle name="Currency 2 2 7" xfId="56041" xr:uid="{00000000-0005-0000-0000-0000568E0000}"/>
    <cellStyle name="Currency 2 2 7 2" xfId="56042" xr:uid="{00000000-0005-0000-0000-0000578E0000}"/>
    <cellStyle name="Currency 2 2_OATT calc" xfId="35641" xr:uid="{00000000-0005-0000-0000-0000588E0000}"/>
    <cellStyle name="Currency 2 3" xfId="35642" xr:uid="{00000000-0005-0000-0000-0000598E0000}"/>
    <cellStyle name="Currency 2 3 2" xfId="35643" xr:uid="{00000000-0005-0000-0000-00005A8E0000}"/>
    <cellStyle name="Currency 2 3 2 2" xfId="35644" xr:uid="{00000000-0005-0000-0000-00005B8E0000}"/>
    <cellStyle name="Currency 2 3 2 2 2" xfId="35645" xr:uid="{00000000-0005-0000-0000-00005C8E0000}"/>
    <cellStyle name="Currency 2 3 2 3" xfId="35646" xr:uid="{00000000-0005-0000-0000-00005D8E0000}"/>
    <cellStyle name="Currency 2 3 2 4" xfId="35647" xr:uid="{00000000-0005-0000-0000-00005E8E0000}"/>
    <cellStyle name="Currency 2 3 2 5" xfId="55245" xr:uid="{00000000-0005-0000-0000-00005F8E0000}"/>
    <cellStyle name="Currency 2 3 2_OATT calc" xfId="35648" xr:uid="{00000000-0005-0000-0000-0000608E0000}"/>
    <cellStyle name="Currency 2 3 3" xfId="35649" xr:uid="{00000000-0005-0000-0000-0000618E0000}"/>
    <cellStyle name="Currency 2 3 3 2" xfId="35650" xr:uid="{00000000-0005-0000-0000-0000628E0000}"/>
    <cellStyle name="Currency 2 3 4" xfId="35651" xr:uid="{00000000-0005-0000-0000-0000638E0000}"/>
    <cellStyle name="Currency 2 3 5" xfId="56043" xr:uid="{00000000-0005-0000-0000-0000648E0000}"/>
    <cellStyle name="Currency 2 3 6" xfId="59064" xr:uid="{00000000-0005-0000-0000-0000658E0000}"/>
    <cellStyle name="Currency 2 3 7" xfId="59086" xr:uid="{00000000-0005-0000-0000-0000668E0000}"/>
    <cellStyle name="Currency 2 3_OATT calc" xfId="35652" xr:uid="{00000000-0005-0000-0000-0000678E0000}"/>
    <cellStyle name="Currency 2 4" xfId="35653" xr:uid="{00000000-0005-0000-0000-0000688E0000}"/>
    <cellStyle name="Currency 2 4 2" xfId="35654" xr:uid="{00000000-0005-0000-0000-0000698E0000}"/>
    <cellStyle name="Currency 2 4 2 2" xfId="35655" xr:uid="{00000000-0005-0000-0000-00006A8E0000}"/>
    <cellStyle name="Currency 2 4 2 2 2" xfId="35656" xr:uid="{00000000-0005-0000-0000-00006B8E0000}"/>
    <cellStyle name="Currency 2 4 2 3" xfId="35657" xr:uid="{00000000-0005-0000-0000-00006C8E0000}"/>
    <cellStyle name="Currency 2 4 2_OATT calc" xfId="35658" xr:uid="{00000000-0005-0000-0000-00006D8E0000}"/>
    <cellStyle name="Currency 2 4 3" xfId="35659" xr:uid="{00000000-0005-0000-0000-00006E8E0000}"/>
    <cellStyle name="Currency 2 4 3 2" xfId="35660" xr:uid="{00000000-0005-0000-0000-00006F8E0000}"/>
    <cellStyle name="Currency 2 4 4" xfId="35661" xr:uid="{00000000-0005-0000-0000-0000708E0000}"/>
    <cellStyle name="Currency 2 4 4 2" xfId="56045" xr:uid="{00000000-0005-0000-0000-0000718E0000}"/>
    <cellStyle name="Currency 2 4 5" xfId="56046" xr:uid="{00000000-0005-0000-0000-0000728E0000}"/>
    <cellStyle name="Currency 2 4 5 2" xfId="56047" xr:uid="{00000000-0005-0000-0000-0000738E0000}"/>
    <cellStyle name="Currency 2 4 5 3" xfId="56048" xr:uid="{00000000-0005-0000-0000-0000748E0000}"/>
    <cellStyle name="Currency 2 4 5 4" xfId="56049" xr:uid="{00000000-0005-0000-0000-0000758E0000}"/>
    <cellStyle name="Currency 2 4 5 5" xfId="56050" xr:uid="{00000000-0005-0000-0000-0000768E0000}"/>
    <cellStyle name="Currency 2 4 6" xfId="56051" xr:uid="{00000000-0005-0000-0000-0000778E0000}"/>
    <cellStyle name="Currency 2 4 7" xfId="56044" xr:uid="{00000000-0005-0000-0000-0000788E0000}"/>
    <cellStyle name="Currency 2 4 8" xfId="59065" xr:uid="{00000000-0005-0000-0000-0000798E0000}"/>
    <cellStyle name="Currency 2 4 9" xfId="59085" xr:uid="{00000000-0005-0000-0000-00007A8E0000}"/>
    <cellStyle name="Currency 2 4_OATT calc" xfId="35662" xr:uid="{00000000-0005-0000-0000-00007B8E0000}"/>
    <cellStyle name="Currency 2 5" xfId="35663" xr:uid="{00000000-0005-0000-0000-00007C8E0000}"/>
    <cellStyle name="Currency 2 5 2" xfId="35664" xr:uid="{00000000-0005-0000-0000-00007D8E0000}"/>
    <cellStyle name="Currency 2 6" xfId="35665" xr:uid="{00000000-0005-0000-0000-00007E8E0000}"/>
    <cellStyle name="Currency 2 7" xfId="35666" xr:uid="{00000000-0005-0000-0000-00007F8E0000}"/>
    <cellStyle name="Currency 2 8" xfId="35667" xr:uid="{00000000-0005-0000-0000-0000808E0000}"/>
    <cellStyle name="Currency 2 8 2" xfId="56052" xr:uid="{00000000-0005-0000-0000-0000818E0000}"/>
    <cellStyle name="Currency 2 9" xfId="35668" xr:uid="{00000000-0005-0000-0000-0000828E0000}"/>
    <cellStyle name="Currency 2 9 2" xfId="56053" xr:uid="{00000000-0005-0000-0000-0000838E0000}"/>
    <cellStyle name="Currency 2_OATT calc" xfId="35669" xr:uid="{00000000-0005-0000-0000-0000848E0000}"/>
    <cellStyle name="Currency 20" xfId="56054" xr:uid="{00000000-0005-0000-0000-0000858E0000}"/>
    <cellStyle name="Currency 20 2" xfId="56055" xr:uid="{00000000-0005-0000-0000-0000868E0000}"/>
    <cellStyle name="Currency 20 2 2" xfId="56056" xr:uid="{00000000-0005-0000-0000-0000878E0000}"/>
    <cellStyle name="Currency 20 3" xfId="56057" xr:uid="{00000000-0005-0000-0000-0000888E0000}"/>
    <cellStyle name="Currency 20 4" xfId="56058" xr:uid="{00000000-0005-0000-0000-0000898E0000}"/>
    <cellStyle name="Currency 200" xfId="56059" xr:uid="{00000000-0005-0000-0000-00008A8E0000}"/>
    <cellStyle name="Currency 201" xfId="56060" xr:uid="{00000000-0005-0000-0000-00008B8E0000}"/>
    <cellStyle name="Currency 202" xfId="56061" xr:uid="{00000000-0005-0000-0000-00008C8E0000}"/>
    <cellStyle name="Currency 203" xfId="56062" xr:uid="{00000000-0005-0000-0000-00008D8E0000}"/>
    <cellStyle name="Currency 204" xfId="56063" xr:uid="{00000000-0005-0000-0000-00008E8E0000}"/>
    <cellStyle name="Currency 205" xfId="56064" xr:uid="{00000000-0005-0000-0000-00008F8E0000}"/>
    <cellStyle name="Currency 206" xfId="56065" xr:uid="{00000000-0005-0000-0000-0000908E0000}"/>
    <cellStyle name="Currency 207" xfId="56066" xr:uid="{00000000-0005-0000-0000-0000918E0000}"/>
    <cellStyle name="Currency 208" xfId="56067" xr:uid="{00000000-0005-0000-0000-0000928E0000}"/>
    <cellStyle name="Currency 209" xfId="56068" xr:uid="{00000000-0005-0000-0000-0000938E0000}"/>
    <cellStyle name="Currency 21" xfId="56069" xr:uid="{00000000-0005-0000-0000-0000948E0000}"/>
    <cellStyle name="Currency 21 2" xfId="56070" xr:uid="{00000000-0005-0000-0000-0000958E0000}"/>
    <cellStyle name="Currency 21 2 2" xfId="56071" xr:uid="{00000000-0005-0000-0000-0000968E0000}"/>
    <cellStyle name="Currency 21 3" xfId="56072" xr:uid="{00000000-0005-0000-0000-0000978E0000}"/>
    <cellStyle name="Currency 210" xfId="56073" xr:uid="{00000000-0005-0000-0000-0000988E0000}"/>
    <cellStyle name="Currency 211" xfId="56074" xr:uid="{00000000-0005-0000-0000-0000998E0000}"/>
    <cellStyle name="Currency 212" xfId="56075" xr:uid="{00000000-0005-0000-0000-00009A8E0000}"/>
    <cellStyle name="Currency 213" xfId="56076" xr:uid="{00000000-0005-0000-0000-00009B8E0000}"/>
    <cellStyle name="Currency 214" xfId="56077" xr:uid="{00000000-0005-0000-0000-00009C8E0000}"/>
    <cellStyle name="Currency 215" xfId="56078" xr:uid="{00000000-0005-0000-0000-00009D8E0000}"/>
    <cellStyle name="Currency 216" xfId="56079" xr:uid="{00000000-0005-0000-0000-00009E8E0000}"/>
    <cellStyle name="Currency 217" xfId="56080" xr:uid="{00000000-0005-0000-0000-00009F8E0000}"/>
    <cellStyle name="Currency 218" xfId="56081" xr:uid="{00000000-0005-0000-0000-0000A08E0000}"/>
    <cellStyle name="Currency 219" xfId="56082" xr:uid="{00000000-0005-0000-0000-0000A18E0000}"/>
    <cellStyle name="Currency 22" xfId="56083" xr:uid="{00000000-0005-0000-0000-0000A28E0000}"/>
    <cellStyle name="Currency 22 2" xfId="56084" xr:uid="{00000000-0005-0000-0000-0000A38E0000}"/>
    <cellStyle name="Currency 22 3" xfId="56085" xr:uid="{00000000-0005-0000-0000-0000A48E0000}"/>
    <cellStyle name="Currency 220" xfId="56086" xr:uid="{00000000-0005-0000-0000-0000A58E0000}"/>
    <cellStyle name="Currency 221" xfId="56087" xr:uid="{00000000-0005-0000-0000-0000A68E0000}"/>
    <cellStyle name="Currency 222" xfId="56088" xr:uid="{00000000-0005-0000-0000-0000A78E0000}"/>
    <cellStyle name="Currency 223" xfId="56089" xr:uid="{00000000-0005-0000-0000-0000A88E0000}"/>
    <cellStyle name="Currency 224" xfId="56090" xr:uid="{00000000-0005-0000-0000-0000A98E0000}"/>
    <cellStyle name="Currency 225" xfId="56091" xr:uid="{00000000-0005-0000-0000-0000AA8E0000}"/>
    <cellStyle name="Currency 226" xfId="56092" xr:uid="{00000000-0005-0000-0000-0000AB8E0000}"/>
    <cellStyle name="Currency 227" xfId="56093" xr:uid="{00000000-0005-0000-0000-0000AC8E0000}"/>
    <cellStyle name="Currency 228" xfId="56094" xr:uid="{00000000-0005-0000-0000-0000AD8E0000}"/>
    <cellStyle name="Currency 229" xfId="56095" xr:uid="{00000000-0005-0000-0000-0000AE8E0000}"/>
    <cellStyle name="Currency 23" xfId="56096" xr:uid="{00000000-0005-0000-0000-0000AF8E0000}"/>
    <cellStyle name="Currency 23 2" xfId="56097" xr:uid="{00000000-0005-0000-0000-0000B08E0000}"/>
    <cellStyle name="Currency 230" xfId="56098" xr:uid="{00000000-0005-0000-0000-0000B18E0000}"/>
    <cellStyle name="Currency 231" xfId="56099" xr:uid="{00000000-0005-0000-0000-0000B28E0000}"/>
    <cellStyle name="Currency 232" xfId="56100" xr:uid="{00000000-0005-0000-0000-0000B38E0000}"/>
    <cellStyle name="Currency 233" xfId="56101" xr:uid="{00000000-0005-0000-0000-0000B48E0000}"/>
    <cellStyle name="Currency 234" xfId="56102" xr:uid="{00000000-0005-0000-0000-0000B58E0000}"/>
    <cellStyle name="Currency 235" xfId="56103" xr:uid="{00000000-0005-0000-0000-0000B68E0000}"/>
    <cellStyle name="Currency 236" xfId="56104" xr:uid="{00000000-0005-0000-0000-0000B78E0000}"/>
    <cellStyle name="Currency 237" xfId="56105" xr:uid="{00000000-0005-0000-0000-0000B88E0000}"/>
    <cellStyle name="Currency 238" xfId="56106" xr:uid="{00000000-0005-0000-0000-0000B98E0000}"/>
    <cellStyle name="Currency 239" xfId="56107" xr:uid="{00000000-0005-0000-0000-0000BA8E0000}"/>
    <cellStyle name="Currency 24" xfId="56108" xr:uid="{00000000-0005-0000-0000-0000BB8E0000}"/>
    <cellStyle name="Currency 24 2" xfId="56109" xr:uid="{00000000-0005-0000-0000-0000BC8E0000}"/>
    <cellStyle name="Currency 24 3" xfId="56110" xr:uid="{00000000-0005-0000-0000-0000BD8E0000}"/>
    <cellStyle name="Currency 240" xfId="56111" xr:uid="{00000000-0005-0000-0000-0000BE8E0000}"/>
    <cellStyle name="Currency 241" xfId="56112" xr:uid="{00000000-0005-0000-0000-0000BF8E0000}"/>
    <cellStyle name="Currency 242" xfId="56113" xr:uid="{00000000-0005-0000-0000-0000C08E0000}"/>
    <cellStyle name="Currency 243" xfId="56114" xr:uid="{00000000-0005-0000-0000-0000C18E0000}"/>
    <cellStyle name="Currency 244" xfId="56115" xr:uid="{00000000-0005-0000-0000-0000C28E0000}"/>
    <cellStyle name="Currency 245" xfId="56116" xr:uid="{00000000-0005-0000-0000-0000C38E0000}"/>
    <cellStyle name="Currency 245 2" xfId="56117" xr:uid="{00000000-0005-0000-0000-0000C48E0000}"/>
    <cellStyle name="Currency 245 3" xfId="56118" xr:uid="{00000000-0005-0000-0000-0000C58E0000}"/>
    <cellStyle name="Currency 245 3 2" xfId="56119" xr:uid="{00000000-0005-0000-0000-0000C68E0000}"/>
    <cellStyle name="Currency 246" xfId="56120" xr:uid="{00000000-0005-0000-0000-0000C78E0000}"/>
    <cellStyle name="Currency 246 2" xfId="56121" xr:uid="{00000000-0005-0000-0000-0000C88E0000}"/>
    <cellStyle name="Currency 246 3" xfId="56122" xr:uid="{00000000-0005-0000-0000-0000C98E0000}"/>
    <cellStyle name="Currency 246 3 2" xfId="56123" xr:uid="{00000000-0005-0000-0000-0000CA8E0000}"/>
    <cellStyle name="Currency 247" xfId="56124" xr:uid="{00000000-0005-0000-0000-0000CB8E0000}"/>
    <cellStyle name="Currency 247 2" xfId="56125" xr:uid="{00000000-0005-0000-0000-0000CC8E0000}"/>
    <cellStyle name="Currency 248" xfId="56126" xr:uid="{00000000-0005-0000-0000-0000CD8E0000}"/>
    <cellStyle name="Currency 248 2" xfId="56127" xr:uid="{00000000-0005-0000-0000-0000CE8E0000}"/>
    <cellStyle name="Currency 249" xfId="56128" xr:uid="{00000000-0005-0000-0000-0000CF8E0000}"/>
    <cellStyle name="Currency 249 2" xfId="56129" xr:uid="{00000000-0005-0000-0000-0000D08E0000}"/>
    <cellStyle name="Currency 25" xfId="56130" xr:uid="{00000000-0005-0000-0000-0000D18E0000}"/>
    <cellStyle name="Currency 25 2" xfId="56131" xr:uid="{00000000-0005-0000-0000-0000D28E0000}"/>
    <cellStyle name="Currency 25 3" xfId="56132" xr:uid="{00000000-0005-0000-0000-0000D38E0000}"/>
    <cellStyle name="Currency 25 4" xfId="56133" xr:uid="{00000000-0005-0000-0000-0000D48E0000}"/>
    <cellStyle name="Currency 25 5" xfId="56134" xr:uid="{00000000-0005-0000-0000-0000D58E0000}"/>
    <cellStyle name="Currency 25 6" xfId="56135" xr:uid="{00000000-0005-0000-0000-0000D68E0000}"/>
    <cellStyle name="Currency 25 7" xfId="56136" xr:uid="{00000000-0005-0000-0000-0000D78E0000}"/>
    <cellStyle name="Currency 25 8" xfId="56137" xr:uid="{00000000-0005-0000-0000-0000D88E0000}"/>
    <cellStyle name="Currency 25 9" xfId="56138" xr:uid="{00000000-0005-0000-0000-0000D98E0000}"/>
    <cellStyle name="Currency 250" xfId="56139" xr:uid="{00000000-0005-0000-0000-0000DA8E0000}"/>
    <cellStyle name="Currency 250 2" xfId="56140" xr:uid="{00000000-0005-0000-0000-0000DB8E0000}"/>
    <cellStyle name="Currency 251" xfId="56141" xr:uid="{00000000-0005-0000-0000-0000DC8E0000}"/>
    <cellStyle name="Currency 251 2" xfId="56142" xr:uid="{00000000-0005-0000-0000-0000DD8E0000}"/>
    <cellStyle name="Currency 252" xfId="56143" xr:uid="{00000000-0005-0000-0000-0000DE8E0000}"/>
    <cellStyle name="Currency 252 2" xfId="56144" xr:uid="{00000000-0005-0000-0000-0000DF8E0000}"/>
    <cellStyle name="Currency 253" xfId="56145" xr:uid="{00000000-0005-0000-0000-0000E08E0000}"/>
    <cellStyle name="Currency 253 2" xfId="56146" xr:uid="{00000000-0005-0000-0000-0000E18E0000}"/>
    <cellStyle name="Currency 254" xfId="56147" xr:uid="{00000000-0005-0000-0000-0000E28E0000}"/>
    <cellStyle name="Currency 254 2" xfId="56148" xr:uid="{00000000-0005-0000-0000-0000E38E0000}"/>
    <cellStyle name="Currency 255" xfId="56149" xr:uid="{00000000-0005-0000-0000-0000E48E0000}"/>
    <cellStyle name="Currency 255 2" xfId="56150" xr:uid="{00000000-0005-0000-0000-0000E58E0000}"/>
    <cellStyle name="Currency 256" xfId="56151" xr:uid="{00000000-0005-0000-0000-0000E68E0000}"/>
    <cellStyle name="Currency 256 2" xfId="56152" xr:uid="{00000000-0005-0000-0000-0000E78E0000}"/>
    <cellStyle name="Currency 257" xfId="56153" xr:uid="{00000000-0005-0000-0000-0000E88E0000}"/>
    <cellStyle name="Currency 257 2" xfId="56154" xr:uid="{00000000-0005-0000-0000-0000E98E0000}"/>
    <cellStyle name="Currency 258" xfId="56155" xr:uid="{00000000-0005-0000-0000-0000EA8E0000}"/>
    <cellStyle name="Currency 258 2" xfId="56156" xr:uid="{00000000-0005-0000-0000-0000EB8E0000}"/>
    <cellStyle name="Currency 259" xfId="56157" xr:uid="{00000000-0005-0000-0000-0000EC8E0000}"/>
    <cellStyle name="Currency 259 2" xfId="56158" xr:uid="{00000000-0005-0000-0000-0000ED8E0000}"/>
    <cellStyle name="Currency 26" xfId="56159" xr:uid="{00000000-0005-0000-0000-0000EE8E0000}"/>
    <cellStyle name="Currency 26 2" xfId="56160" xr:uid="{00000000-0005-0000-0000-0000EF8E0000}"/>
    <cellStyle name="Currency 26 2 2" xfId="56161" xr:uid="{00000000-0005-0000-0000-0000F08E0000}"/>
    <cellStyle name="Currency 26 3" xfId="56162" xr:uid="{00000000-0005-0000-0000-0000F18E0000}"/>
    <cellStyle name="Currency 260" xfId="56163" xr:uid="{00000000-0005-0000-0000-0000F28E0000}"/>
    <cellStyle name="Currency 260 2" xfId="56164" xr:uid="{00000000-0005-0000-0000-0000F38E0000}"/>
    <cellStyle name="Currency 261" xfId="56165" xr:uid="{00000000-0005-0000-0000-0000F48E0000}"/>
    <cellStyle name="Currency 261 2" xfId="56166" xr:uid="{00000000-0005-0000-0000-0000F58E0000}"/>
    <cellStyle name="Currency 262" xfId="56167" xr:uid="{00000000-0005-0000-0000-0000F68E0000}"/>
    <cellStyle name="Currency 262 2" xfId="56168" xr:uid="{00000000-0005-0000-0000-0000F78E0000}"/>
    <cellStyle name="Currency 263" xfId="56169" xr:uid="{00000000-0005-0000-0000-0000F88E0000}"/>
    <cellStyle name="Currency 263 2" xfId="56170" xr:uid="{00000000-0005-0000-0000-0000F98E0000}"/>
    <cellStyle name="Currency 264" xfId="56171" xr:uid="{00000000-0005-0000-0000-0000FA8E0000}"/>
    <cellStyle name="Currency 264 2" xfId="56172" xr:uid="{00000000-0005-0000-0000-0000FB8E0000}"/>
    <cellStyle name="Currency 265" xfId="56173" xr:uid="{00000000-0005-0000-0000-0000FC8E0000}"/>
    <cellStyle name="Currency 265 2" xfId="56174" xr:uid="{00000000-0005-0000-0000-0000FD8E0000}"/>
    <cellStyle name="Currency 266" xfId="56175" xr:uid="{00000000-0005-0000-0000-0000FE8E0000}"/>
    <cellStyle name="Currency 266 2" xfId="56176" xr:uid="{00000000-0005-0000-0000-0000FF8E0000}"/>
    <cellStyle name="Currency 267" xfId="56177" xr:uid="{00000000-0005-0000-0000-0000008F0000}"/>
    <cellStyle name="Currency 267 2" xfId="56178" xr:uid="{00000000-0005-0000-0000-0000018F0000}"/>
    <cellStyle name="Currency 268" xfId="56179" xr:uid="{00000000-0005-0000-0000-0000028F0000}"/>
    <cellStyle name="Currency 268 2" xfId="56180" xr:uid="{00000000-0005-0000-0000-0000038F0000}"/>
    <cellStyle name="Currency 269" xfId="56181" xr:uid="{00000000-0005-0000-0000-0000048F0000}"/>
    <cellStyle name="Currency 269 2" xfId="56182" xr:uid="{00000000-0005-0000-0000-0000058F0000}"/>
    <cellStyle name="Currency 27" xfId="56183" xr:uid="{00000000-0005-0000-0000-0000068F0000}"/>
    <cellStyle name="Currency 27 2" xfId="56184" xr:uid="{00000000-0005-0000-0000-0000078F0000}"/>
    <cellStyle name="Currency 27 3" xfId="56185" xr:uid="{00000000-0005-0000-0000-0000088F0000}"/>
    <cellStyle name="Currency 270" xfId="56186" xr:uid="{00000000-0005-0000-0000-0000098F0000}"/>
    <cellStyle name="Currency 270 2" xfId="56187" xr:uid="{00000000-0005-0000-0000-00000A8F0000}"/>
    <cellStyle name="Currency 271" xfId="56188" xr:uid="{00000000-0005-0000-0000-00000B8F0000}"/>
    <cellStyle name="Currency 271 2" xfId="56189" xr:uid="{00000000-0005-0000-0000-00000C8F0000}"/>
    <cellStyle name="Currency 272" xfId="56190" xr:uid="{00000000-0005-0000-0000-00000D8F0000}"/>
    <cellStyle name="Currency 273" xfId="56191" xr:uid="{00000000-0005-0000-0000-00000E8F0000}"/>
    <cellStyle name="Currency 274" xfId="56192" xr:uid="{00000000-0005-0000-0000-00000F8F0000}"/>
    <cellStyle name="Currency 275" xfId="56193" xr:uid="{00000000-0005-0000-0000-0000108F0000}"/>
    <cellStyle name="Currency 276" xfId="56194" xr:uid="{00000000-0005-0000-0000-0000118F0000}"/>
    <cellStyle name="Currency 277" xfId="56195" xr:uid="{00000000-0005-0000-0000-0000128F0000}"/>
    <cellStyle name="Currency 278" xfId="56196" xr:uid="{00000000-0005-0000-0000-0000138F0000}"/>
    <cellStyle name="Currency 279" xfId="56197" xr:uid="{00000000-0005-0000-0000-0000148F0000}"/>
    <cellStyle name="Currency 28" xfId="56198" xr:uid="{00000000-0005-0000-0000-0000158F0000}"/>
    <cellStyle name="Currency 28 2" xfId="56199" xr:uid="{00000000-0005-0000-0000-0000168F0000}"/>
    <cellStyle name="Currency 28 3" xfId="56200" xr:uid="{00000000-0005-0000-0000-0000178F0000}"/>
    <cellStyle name="Currency 280" xfId="56201" xr:uid="{00000000-0005-0000-0000-0000188F0000}"/>
    <cellStyle name="Currency 281" xfId="56202" xr:uid="{00000000-0005-0000-0000-0000198F0000}"/>
    <cellStyle name="Currency 282" xfId="56203" xr:uid="{00000000-0005-0000-0000-00001A8F0000}"/>
    <cellStyle name="Currency 283" xfId="56204" xr:uid="{00000000-0005-0000-0000-00001B8F0000}"/>
    <cellStyle name="Currency 284" xfId="56205" xr:uid="{00000000-0005-0000-0000-00001C8F0000}"/>
    <cellStyle name="Currency 284 2" xfId="56206" xr:uid="{00000000-0005-0000-0000-00001D8F0000}"/>
    <cellStyle name="Currency 285" xfId="56207" xr:uid="{00000000-0005-0000-0000-00001E8F0000}"/>
    <cellStyle name="Currency 286" xfId="56208" xr:uid="{00000000-0005-0000-0000-00001F8F0000}"/>
    <cellStyle name="Currency 287" xfId="56209" xr:uid="{00000000-0005-0000-0000-0000208F0000}"/>
    <cellStyle name="Currency 287 2" xfId="56210" xr:uid="{00000000-0005-0000-0000-0000218F0000}"/>
    <cellStyle name="Currency 288" xfId="56211" xr:uid="{00000000-0005-0000-0000-0000228F0000}"/>
    <cellStyle name="Currency 288 2" xfId="56212" xr:uid="{00000000-0005-0000-0000-0000238F0000}"/>
    <cellStyle name="Currency 289" xfId="56213" xr:uid="{00000000-0005-0000-0000-0000248F0000}"/>
    <cellStyle name="Currency 289 2" xfId="56214" xr:uid="{00000000-0005-0000-0000-0000258F0000}"/>
    <cellStyle name="Currency 29" xfId="56215" xr:uid="{00000000-0005-0000-0000-0000268F0000}"/>
    <cellStyle name="Currency 29 2" xfId="56216" xr:uid="{00000000-0005-0000-0000-0000278F0000}"/>
    <cellStyle name="Currency 29 3" xfId="56217" xr:uid="{00000000-0005-0000-0000-0000288F0000}"/>
    <cellStyle name="Currency 290" xfId="56218" xr:uid="{00000000-0005-0000-0000-0000298F0000}"/>
    <cellStyle name="Currency 290 2" xfId="56219" xr:uid="{00000000-0005-0000-0000-00002A8F0000}"/>
    <cellStyle name="Currency 291" xfId="56220" xr:uid="{00000000-0005-0000-0000-00002B8F0000}"/>
    <cellStyle name="Currency 291 2" xfId="56221" xr:uid="{00000000-0005-0000-0000-00002C8F0000}"/>
    <cellStyle name="Currency 292" xfId="56222" xr:uid="{00000000-0005-0000-0000-00002D8F0000}"/>
    <cellStyle name="Currency 292 2" xfId="56223" xr:uid="{00000000-0005-0000-0000-00002E8F0000}"/>
    <cellStyle name="Currency 293" xfId="56224" xr:uid="{00000000-0005-0000-0000-00002F8F0000}"/>
    <cellStyle name="Currency 293 2" xfId="56225" xr:uid="{00000000-0005-0000-0000-0000308F0000}"/>
    <cellStyle name="Currency 294" xfId="56226" xr:uid="{00000000-0005-0000-0000-0000318F0000}"/>
    <cellStyle name="Currency 294 2" xfId="56227" xr:uid="{00000000-0005-0000-0000-0000328F0000}"/>
    <cellStyle name="Currency 295" xfId="56228" xr:uid="{00000000-0005-0000-0000-0000338F0000}"/>
    <cellStyle name="Currency 295 2" xfId="56229" xr:uid="{00000000-0005-0000-0000-0000348F0000}"/>
    <cellStyle name="Currency 296" xfId="56230" xr:uid="{00000000-0005-0000-0000-0000358F0000}"/>
    <cellStyle name="Currency 296 2" xfId="56231" xr:uid="{00000000-0005-0000-0000-0000368F0000}"/>
    <cellStyle name="Currency 297" xfId="56232" xr:uid="{00000000-0005-0000-0000-0000378F0000}"/>
    <cellStyle name="Currency 298" xfId="56233" xr:uid="{00000000-0005-0000-0000-0000388F0000}"/>
    <cellStyle name="Currency 299" xfId="56234" xr:uid="{00000000-0005-0000-0000-0000398F0000}"/>
    <cellStyle name="Currency 3" xfId="35670" xr:uid="{00000000-0005-0000-0000-00003A8F0000}"/>
    <cellStyle name="Currency 3 2" xfId="35671" xr:uid="{00000000-0005-0000-0000-00003B8F0000}"/>
    <cellStyle name="Currency 3 2 2" xfId="35672" xr:uid="{00000000-0005-0000-0000-00003C8F0000}"/>
    <cellStyle name="Currency 3 2 2 2" xfId="35673" xr:uid="{00000000-0005-0000-0000-00003D8F0000}"/>
    <cellStyle name="Currency 3 2 3" xfId="35674" xr:uid="{00000000-0005-0000-0000-00003E8F0000}"/>
    <cellStyle name="Currency 3 2 4" xfId="35675" xr:uid="{00000000-0005-0000-0000-00003F8F0000}"/>
    <cellStyle name="Currency 3 2 5" xfId="55246" xr:uid="{00000000-0005-0000-0000-0000408F0000}"/>
    <cellStyle name="Currency 3 2 6" xfId="56236" xr:uid="{00000000-0005-0000-0000-0000418F0000}"/>
    <cellStyle name="Currency 3 2_OATT calc" xfId="35676" xr:uid="{00000000-0005-0000-0000-0000428F0000}"/>
    <cellStyle name="Currency 3 3" xfId="35677" xr:uid="{00000000-0005-0000-0000-0000438F0000}"/>
    <cellStyle name="Currency 3 3 2" xfId="35678" xr:uid="{00000000-0005-0000-0000-0000448F0000}"/>
    <cellStyle name="Currency 3 3 3" xfId="35679" xr:uid="{00000000-0005-0000-0000-0000458F0000}"/>
    <cellStyle name="Currency 3 3 3 2" xfId="35680" xr:uid="{00000000-0005-0000-0000-0000468F0000}"/>
    <cellStyle name="Currency 3 3 4" xfId="35681" xr:uid="{00000000-0005-0000-0000-0000478F0000}"/>
    <cellStyle name="Currency 3 3 5" xfId="56237" xr:uid="{00000000-0005-0000-0000-0000488F0000}"/>
    <cellStyle name="Currency 3 4" xfId="35682" xr:uid="{00000000-0005-0000-0000-0000498F0000}"/>
    <cellStyle name="Currency 3 4 2" xfId="56238" xr:uid="{00000000-0005-0000-0000-00004A8F0000}"/>
    <cellStyle name="Currency 3 5" xfId="56239" xr:uid="{00000000-0005-0000-0000-00004B8F0000}"/>
    <cellStyle name="Currency 3 6" xfId="56235" xr:uid="{00000000-0005-0000-0000-00004C8F0000}"/>
    <cellStyle name="Currency 3_OATT calc" xfId="35683" xr:uid="{00000000-0005-0000-0000-00004D8F0000}"/>
    <cellStyle name="Currency 30" xfId="56240" xr:uid="{00000000-0005-0000-0000-00004E8F0000}"/>
    <cellStyle name="Currency 30 2" xfId="56241" xr:uid="{00000000-0005-0000-0000-00004F8F0000}"/>
    <cellStyle name="Currency 30 3" xfId="56242" xr:uid="{00000000-0005-0000-0000-0000508F0000}"/>
    <cellStyle name="Currency 300" xfId="56243" xr:uid="{00000000-0005-0000-0000-0000518F0000}"/>
    <cellStyle name="Currency 301" xfId="56244" xr:uid="{00000000-0005-0000-0000-0000528F0000}"/>
    <cellStyle name="Currency 302" xfId="56245" xr:uid="{00000000-0005-0000-0000-0000538F0000}"/>
    <cellStyle name="Currency 303" xfId="56246" xr:uid="{00000000-0005-0000-0000-0000548F0000}"/>
    <cellStyle name="Currency 304" xfId="56247" xr:uid="{00000000-0005-0000-0000-0000558F0000}"/>
    <cellStyle name="Currency 305" xfId="56248" xr:uid="{00000000-0005-0000-0000-0000568F0000}"/>
    <cellStyle name="Currency 306" xfId="56249" xr:uid="{00000000-0005-0000-0000-0000578F0000}"/>
    <cellStyle name="Currency 307" xfId="56250" xr:uid="{00000000-0005-0000-0000-0000588F0000}"/>
    <cellStyle name="Currency 308" xfId="56251" xr:uid="{00000000-0005-0000-0000-0000598F0000}"/>
    <cellStyle name="Currency 309" xfId="56252" xr:uid="{00000000-0005-0000-0000-00005A8F0000}"/>
    <cellStyle name="Currency 31" xfId="56253" xr:uid="{00000000-0005-0000-0000-00005B8F0000}"/>
    <cellStyle name="Currency 31 2" xfId="56254" xr:uid="{00000000-0005-0000-0000-00005C8F0000}"/>
    <cellStyle name="Currency 31 3" xfId="56255" xr:uid="{00000000-0005-0000-0000-00005D8F0000}"/>
    <cellStyle name="Currency 310" xfId="56256" xr:uid="{00000000-0005-0000-0000-00005E8F0000}"/>
    <cellStyle name="Currency 311" xfId="56257" xr:uid="{00000000-0005-0000-0000-00005F8F0000}"/>
    <cellStyle name="Currency 312" xfId="56258" xr:uid="{00000000-0005-0000-0000-0000608F0000}"/>
    <cellStyle name="Currency 313" xfId="56259" xr:uid="{00000000-0005-0000-0000-0000618F0000}"/>
    <cellStyle name="Currency 314" xfId="56260" xr:uid="{00000000-0005-0000-0000-0000628F0000}"/>
    <cellStyle name="Currency 315" xfId="56261" xr:uid="{00000000-0005-0000-0000-0000638F0000}"/>
    <cellStyle name="Currency 316" xfId="56262" xr:uid="{00000000-0005-0000-0000-0000648F0000}"/>
    <cellStyle name="Currency 317" xfId="56263" xr:uid="{00000000-0005-0000-0000-0000658F0000}"/>
    <cellStyle name="Currency 318" xfId="56264" xr:uid="{00000000-0005-0000-0000-0000668F0000}"/>
    <cellStyle name="Currency 319" xfId="56265" xr:uid="{00000000-0005-0000-0000-0000678F0000}"/>
    <cellStyle name="Currency 32" xfId="56266" xr:uid="{00000000-0005-0000-0000-0000688F0000}"/>
    <cellStyle name="Currency 32 2" xfId="56267" xr:uid="{00000000-0005-0000-0000-0000698F0000}"/>
    <cellStyle name="Currency 32 3" xfId="56268" xr:uid="{00000000-0005-0000-0000-00006A8F0000}"/>
    <cellStyle name="Currency 32 4" xfId="56269" xr:uid="{00000000-0005-0000-0000-00006B8F0000}"/>
    <cellStyle name="Currency 320" xfId="56270" xr:uid="{00000000-0005-0000-0000-00006C8F0000}"/>
    <cellStyle name="Currency 321" xfId="56271" xr:uid="{00000000-0005-0000-0000-00006D8F0000}"/>
    <cellStyle name="Currency 322" xfId="56272" xr:uid="{00000000-0005-0000-0000-00006E8F0000}"/>
    <cellStyle name="Currency 323" xfId="56273" xr:uid="{00000000-0005-0000-0000-00006F8F0000}"/>
    <cellStyle name="Currency 324" xfId="56274" xr:uid="{00000000-0005-0000-0000-0000708F0000}"/>
    <cellStyle name="Currency 325" xfId="56275" xr:uid="{00000000-0005-0000-0000-0000718F0000}"/>
    <cellStyle name="Currency 326" xfId="56276" xr:uid="{00000000-0005-0000-0000-0000728F0000}"/>
    <cellStyle name="Currency 327" xfId="56277" xr:uid="{00000000-0005-0000-0000-0000738F0000}"/>
    <cellStyle name="Currency 328" xfId="56278" xr:uid="{00000000-0005-0000-0000-0000748F0000}"/>
    <cellStyle name="Currency 329" xfId="56279" xr:uid="{00000000-0005-0000-0000-0000758F0000}"/>
    <cellStyle name="Currency 33" xfId="56280" xr:uid="{00000000-0005-0000-0000-0000768F0000}"/>
    <cellStyle name="Currency 33 2" xfId="56281" xr:uid="{00000000-0005-0000-0000-0000778F0000}"/>
    <cellStyle name="Currency 33 3" xfId="56282" xr:uid="{00000000-0005-0000-0000-0000788F0000}"/>
    <cellStyle name="Currency 33 4" xfId="56283" xr:uid="{00000000-0005-0000-0000-0000798F0000}"/>
    <cellStyle name="Currency 330" xfId="56284" xr:uid="{00000000-0005-0000-0000-00007A8F0000}"/>
    <cellStyle name="Currency 331" xfId="56285" xr:uid="{00000000-0005-0000-0000-00007B8F0000}"/>
    <cellStyle name="Currency 332" xfId="56286" xr:uid="{00000000-0005-0000-0000-00007C8F0000}"/>
    <cellStyle name="Currency 333" xfId="56287" xr:uid="{00000000-0005-0000-0000-00007D8F0000}"/>
    <cellStyle name="Currency 334" xfId="56288" xr:uid="{00000000-0005-0000-0000-00007E8F0000}"/>
    <cellStyle name="Currency 335" xfId="56289" xr:uid="{00000000-0005-0000-0000-00007F8F0000}"/>
    <cellStyle name="Currency 336" xfId="56290" xr:uid="{00000000-0005-0000-0000-0000808F0000}"/>
    <cellStyle name="Currency 337" xfId="56291" xr:uid="{00000000-0005-0000-0000-0000818F0000}"/>
    <cellStyle name="Currency 338" xfId="56292" xr:uid="{00000000-0005-0000-0000-0000828F0000}"/>
    <cellStyle name="Currency 339" xfId="56293" xr:uid="{00000000-0005-0000-0000-0000838F0000}"/>
    <cellStyle name="Currency 34" xfId="56294" xr:uid="{00000000-0005-0000-0000-0000848F0000}"/>
    <cellStyle name="Currency 34 2" xfId="56295" xr:uid="{00000000-0005-0000-0000-0000858F0000}"/>
    <cellStyle name="Currency 34 3" xfId="56296" xr:uid="{00000000-0005-0000-0000-0000868F0000}"/>
    <cellStyle name="Currency 340" xfId="56297" xr:uid="{00000000-0005-0000-0000-0000878F0000}"/>
    <cellStyle name="Currency 341" xfId="56298" xr:uid="{00000000-0005-0000-0000-0000888F0000}"/>
    <cellStyle name="Currency 342" xfId="56299" xr:uid="{00000000-0005-0000-0000-0000898F0000}"/>
    <cellStyle name="Currency 343" xfId="56300" xr:uid="{00000000-0005-0000-0000-00008A8F0000}"/>
    <cellStyle name="Currency 344" xfId="56301" xr:uid="{00000000-0005-0000-0000-00008B8F0000}"/>
    <cellStyle name="Currency 345" xfId="56302" xr:uid="{00000000-0005-0000-0000-00008C8F0000}"/>
    <cellStyle name="Currency 346" xfId="56303" xr:uid="{00000000-0005-0000-0000-00008D8F0000}"/>
    <cellStyle name="Currency 347" xfId="56304" xr:uid="{00000000-0005-0000-0000-00008E8F0000}"/>
    <cellStyle name="Currency 348" xfId="56305" xr:uid="{00000000-0005-0000-0000-00008F8F0000}"/>
    <cellStyle name="Currency 349" xfId="56306" xr:uid="{00000000-0005-0000-0000-0000908F0000}"/>
    <cellStyle name="Currency 35" xfId="56307" xr:uid="{00000000-0005-0000-0000-0000918F0000}"/>
    <cellStyle name="Currency 35 2" xfId="56308" xr:uid="{00000000-0005-0000-0000-0000928F0000}"/>
    <cellStyle name="Currency 35 3" xfId="56309" xr:uid="{00000000-0005-0000-0000-0000938F0000}"/>
    <cellStyle name="Currency 35 4" xfId="56310" xr:uid="{00000000-0005-0000-0000-0000948F0000}"/>
    <cellStyle name="Currency 35 4 2" xfId="56311" xr:uid="{00000000-0005-0000-0000-0000958F0000}"/>
    <cellStyle name="Currency 35 5" xfId="56312" xr:uid="{00000000-0005-0000-0000-0000968F0000}"/>
    <cellStyle name="Currency 350" xfId="56313" xr:uid="{00000000-0005-0000-0000-0000978F0000}"/>
    <cellStyle name="Currency 351" xfId="56314" xr:uid="{00000000-0005-0000-0000-0000988F0000}"/>
    <cellStyle name="Currency 352" xfId="56315" xr:uid="{00000000-0005-0000-0000-0000998F0000}"/>
    <cellStyle name="Currency 353" xfId="56316" xr:uid="{00000000-0005-0000-0000-00009A8F0000}"/>
    <cellStyle name="Currency 354" xfId="56317" xr:uid="{00000000-0005-0000-0000-00009B8F0000}"/>
    <cellStyle name="Currency 355" xfId="56318" xr:uid="{00000000-0005-0000-0000-00009C8F0000}"/>
    <cellStyle name="Currency 356" xfId="56319" xr:uid="{00000000-0005-0000-0000-00009D8F0000}"/>
    <cellStyle name="Currency 357" xfId="56320" xr:uid="{00000000-0005-0000-0000-00009E8F0000}"/>
    <cellStyle name="Currency 358" xfId="56321" xr:uid="{00000000-0005-0000-0000-00009F8F0000}"/>
    <cellStyle name="Currency 359" xfId="56322" xr:uid="{00000000-0005-0000-0000-0000A08F0000}"/>
    <cellStyle name="Currency 36" xfId="56323" xr:uid="{00000000-0005-0000-0000-0000A18F0000}"/>
    <cellStyle name="Currency 36 2" xfId="56324" xr:uid="{00000000-0005-0000-0000-0000A28F0000}"/>
    <cellStyle name="Currency 36 3" xfId="56325" xr:uid="{00000000-0005-0000-0000-0000A38F0000}"/>
    <cellStyle name="Currency 36 4" xfId="56326" xr:uid="{00000000-0005-0000-0000-0000A48F0000}"/>
    <cellStyle name="Currency 36 4 2" xfId="56327" xr:uid="{00000000-0005-0000-0000-0000A58F0000}"/>
    <cellStyle name="Currency 36 5" xfId="56328" xr:uid="{00000000-0005-0000-0000-0000A68F0000}"/>
    <cellStyle name="Currency 360" xfId="56329" xr:uid="{00000000-0005-0000-0000-0000A78F0000}"/>
    <cellStyle name="Currency 361" xfId="56330" xr:uid="{00000000-0005-0000-0000-0000A88F0000}"/>
    <cellStyle name="Currency 362" xfId="56331" xr:uid="{00000000-0005-0000-0000-0000A98F0000}"/>
    <cellStyle name="Currency 363" xfId="56332" xr:uid="{00000000-0005-0000-0000-0000AA8F0000}"/>
    <cellStyle name="Currency 364" xfId="56333" xr:uid="{00000000-0005-0000-0000-0000AB8F0000}"/>
    <cellStyle name="Currency 365" xfId="56334" xr:uid="{00000000-0005-0000-0000-0000AC8F0000}"/>
    <cellStyle name="Currency 366" xfId="56335" xr:uid="{00000000-0005-0000-0000-0000AD8F0000}"/>
    <cellStyle name="Currency 367" xfId="56336" xr:uid="{00000000-0005-0000-0000-0000AE8F0000}"/>
    <cellStyle name="Currency 368" xfId="56337" xr:uid="{00000000-0005-0000-0000-0000AF8F0000}"/>
    <cellStyle name="Currency 369" xfId="56338" xr:uid="{00000000-0005-0000-0000-0000B08F0000}"/>
    <cellStyle name="Currency 37" xfId="56339" xr:uid="{00000000-0005-0000-0000-0000B18F0000}"/>
    <cellStyle name="Currency 37 2" xfId="56340" xr:uid="{00000000-0005-0000-0000-0000B28F0000}"/>
    <cellStyle name="Currency 37 3" xfId="56341" xr:uid="{00000000-0005-0000-0000-0000B38F0000}"/>
    <cellStyle name="Currency 370" xfId="56342" xr:uid="{00000000-0005-0000-0000-0000B48F0000}"/>
    <cellStyle name="Currency 371" xfId="56343" xr:uid="{00000000-0005-0000-0000-0000B58F0000}"/>
    <cellStyle name="Currency 372" xfId="56344" xr:uid="{00000000-0005-0000-0000-0000B68F0000}"/>
    <cellStyle name="Currency 372 2" xfId="56345" xr:uid="{00000000-0005-0000-0000-0000B78F0000}"/>
    <cellStyle name="Currency 372 3" xfId="56346" xr:uid="{00000000-0005-0000-0000-0000B88F0000}"/>
    <cellStyle name="Currency 373" xfId="56347" xr:uid="{00000000-0005-0000-0000-0000B98F0000}"/>
    <cellStyle name="Currency 373 2" xfId="56348" xr:uid="{00000000-0005-0000-0000-0000BA8F0000}"/>
    <cellStyle name="Currency 373 3" xfId="56349" xr:uid="{00000000-0005-0000-0000-0000BB8F0000}"/>
    <cellStyle name="Currency 374" xfId="56350" xr:uid="{00000000-0005-0000-0000-0000BC8F0000}"/>
    <cellStyle name="Currency 374 2" xfId="56351" xr:uid="{00000000-0005-0000-0000-0000BD8F0000}"/>
    <cellStyle name="Currency 374 3" xfId="56352" xr:uid="{00000000-0005-0000-0000-0000BE8F0000}"/>
    <cellStyle name="Currency 375" xfId="56353" xr:uid="{00000000-0005-0000-0000-0000BF8F0000}"/>
    <cellStyle name="Currency 376" xfId="56354" xr:uid="{00000000-0005-0000-0000-0000C08F0000}"/>
    <cellStyle name="Currency 377" xfId="56355" xr:uid="{00000000-0005-0000-0000-0000C18F0000}"/>
    <cellStyle name="Currency 378" xfId="56356" xr:uid="{00000000-0005-0000-0000-0000C28F0000}"/>
    <cellStyle name="Currency 379" xfId="56357" xr:uid="{00000000-0005-0000-0000-0000C38F0000}"/>
    <cellStyle name="Currency 38" xfId="56358" xr:uid="{00000000-0005-0000-0000-0000C48F0000}"/>
    <cellStyle name="Currency 38 2" xfId="56359" xr:uid="{00000000-0005-0000-0000-0000C58F0000}"/>
    <cellStyle name="Currency 380" xfId="56360" xr:uid="{00000000-0005-0000-0000-0000C68F0000}"/>
    <cellStyle name="Currency 381" xfId="56361" xr:uid="{00000000-0005-0000-0000-0000C78F0000}"/>
    <cellStyle name="Currency 382" xfId="56362" xr:uid="{00000000-0005-0000-0000-0000C88F0000}"/>
    <cellStyle name="Currency 383" xfId="56363" xr:uid="{00000000-0005-0000-0000-0000C98F0000}"/>
    <cellStyle name="Currency 384" xfId="56364" xr:uid="{00000000-0005-0000-0000-0000CA8F0000}"/>
    <cellStyle name="Currency 385" xfId="56365" xr:uid="{00000000-0005-0000-0000-0000CB8F0000}"/>
    <cellStyle name="Currency 386" xfId="56366" xr:uid="{00000000-0005-0000-0000-0000CC8F0000}"/>
    <cellStyle name="Currency 387" xfId="56367" xr:uid="{00000000-0005-0000-0000-0000CD8F0000}"/>
    <cellStyle name="Currency 388" xfId="56368" xr:uid="{00000000-0005-0000-0000-0000CE8F0000}"/>
    <cellStyle name="Currency 389" xfId="56369" xr:uid="{00000000-0005-0000-0000-0000CF8F0000}"/>
    <cellStyle name="Currency 39" xfId="56370" xr:uid="{00000000-0005-0000-0000-0000D08F0000}"/>
    <cellStyle name="Currency 39 2" xfId="56371" xr:uid="{00000000-0005-0000-0000-0000D18F0000}"/>
    <cellStyle name="Currency 39 3" xfId="56372" xr:uid="{00000000-0005-0000-0000-0000D28F0000}"/>
    <cellStyle name="Currency 390" xfId="56373" xr:uid="{00000000-0005-0000-0000-0000D38F0000}"/>
    <cellStyle name="Currency 391" xfId="56374" xr:uid="{00000000-0005-0000-0000-0000D48F0000}"/>
    <cellStyle name="Currency 392" xfId="56375" xr:uid="{00000000-0005-0000-0000-0000D58F0000}"/>
    <cellStyle name="Currency 393" xfId="56376" xr:uid="{00000000-0005-0000-0000-0000D68F0000}"/>
    <cellStyle name="Currency 394" xfId="56377" xr:uid="{00000000-0005-0000-0000-0000D78F0000}"/>
    <cellStyle name="Currency 395" xfId="56378" xr:uid="{00000000-0005-0000-0000-0000D88F0000}"/>
    <cellStyle name="Currency 396" xfId="56379" xr:uid="{00000000-0005-0000-0000-0000D98F0000}"/>
    <cellStyle name="Currency 397" xfId="56380" xr:uid="{00000000-0005-0000-0000-0000DA8F0000}"/>
    <cellStyle name="Currency 398" xfId="56381" xr:uid="{00000000-0005-0000-0000-0000DB8F0000}"/>
    <cellStyle name="Currency 399" xfId="56382" xr:uid="{00000000-0005-0000-0000-0000DC8F0000}"/>
    <cellStyle name="Currency 4" xfId="35684" xr:uid="{00000000-0005-0000-0000-0000DD8F0000}"/>
    <cellStyle name="Currency 4 2" xfId="35685" xr:uid="{00000000-0005-0000-0000-0000DE8F0000}"/>
    <cellStyle name="Currency 4 2 2" xfId="35686" xr:uid="{00000000-0005-0000-0000-0000DF8F0000}"/>
    <cellStyle name="Currency 4 2 2 2" xfId="35687" xr:uid="{00000000-0005-0000-0000-0000E08F0000}"/>
    <cellStyle name="Currency 4 2 2 2 2" xfId="35688" xr:uid="{00000000-0005-0000-0000-0000E18F0000}"/>
    <cellStyle name="Currency 4 2 2 2 2 2" xfId="35689" xr:uid="{00000000-0005-0000-0000-0000E28F0000}"/>
    <cellStyle name="Currency 4 2 2 2 3" xfId="35690" xr:uid="{00000000-0005-0000-0000-0000E38F0000}"/>
    <cellStyle name="Currency 4 2 2 2_OATT calc" xfId="35691" xr:uid="{00000000-0005-0000-0000-0000E48F0000}"/>
    <cellStyle name="Currency 4 2 2 3" xfId="35692" xr:uid="{00000000-0005-0000-0000-0000E58F0000}"/>
    <cellStyle name="Currency 4 2 2 3 2" xfId="35693" xr:uid="{00000000-0005-0000-0000-0000E68F0000}"/>
    <cellStyle name="Currency 4 2 2 4" xfId="35694" xr:uid="{00000000-0005-0000-0000-0000E78F0000}"/>
    <cellStyle name="Currency 4 2 2_OATT calc" xfId="35695" xr:uid="{00000000-0005-0000-0000-0000E88F0000}"/>
    <cellStyle name="Currency 4 2 3" xfId="35696" xr:uid="{00000000-0005-0000-0000-0000E98F0000}"/>
    <cellStyle name="Currency 4 2 3 2" xfId="35697" xr:uid="{00000000-0005-0000-0000-0000EA8F0000}"/>
    <cellStyle name="Currency 4 2 3 2 2" xfId="35698" xr:uid="{00000000-0005-0000-0000-0000EB8F0000}"/>
    <cellStyle name="Currency 4 2 3 2 2 2" xfId="35699" xr:uid="{00000000-0005-0000-0000-0000EC8F0000}"/>
    <cellStyle name="Currency 4 2 3 2 3" xfId="35700" xr:uid="{00000000-0005-0000-0000-0000ED8F0000}"/>
    <cellStyle name="Currency 4 2 3 2_OATT calc" xfId="35701" xr:uid="{00000000-0005-0000-0000-0000EE8F0000}"/>
    <cellStyle name="Currency 4 2 3 3" xfId="35702" xr:uid="{00000000-0005-0000-0000-0000EF8F0000}"/>
    <cellStyle name="Currency 4 2 3 3 2" xfId="35703" xr:uid="{00000000-0005-0000-0000-0000F08F0000}"/>
    <cellStyle name="Currency 4 2 3 4" xfId="35704" xr:uid="{00000000-0005-0000-0000-0000F18F0000}"/>
    <cellStyle name="Currency 4 2 3_OATT calc" xfId="35705" xr:uid="{00000000-0005-0000-0000-0000F28F0000}"/>
    <cellStyle name="Currency 4 2 4" xfId="35706" xr:uid="{00000000-0005-0000-0000-0000F38F0000}"/>
    <cellStyle name="Currency 4 2 4 2" xfId="35707" xr:uid="{00000000-0005-0000-0000-0000F48F0000}"/>
    <cellStyle name="Currency 4 2 5" xfId="35708" xr:uid="{00000000-0005-0000-0000-0000F58F0000}"/>
    <cellStyle name="Currency 4 2_OATT calc" xfId="35709" xr:uid="{00000000-0005-0000-0000-0000F68F0000}"/>
    <cellStyle name="Currency 4 3" xfId="35710" xr:uid="{00000000-0005-0000-0000-0000F78F0000}"/>
    <cellStyle name="Currency 4 4" xfId="56384" xr:uid="{00000000-0005-0000-0000-0000F88F0000}"/>
    <cellStyle name="Currency 4 5" xfId="56383" xr:uid="{00000000-0005-0000-0000-0000F98F0000}"/>
    <cellStyle name="Currency 4 6" xfId="59074" xr:uid="{00000000-0005-0000-0000-0000FA8F0000}"/>
    <cellStyle name="Currency 4 7" xfId="59076" xr:uid="{00000000-0005-0000-0000-0000FB8F0000}"/>
    <cellStyle name="Currency 4_OATT calc" xfId="35711" xr:uid="{00000000-0005-0000-0000-0000FC8F0000}"/>
    <cellStyle name="Currency 40" xfId="56385" xr:uid="{00000000-0005-0000-0000-0000FD8F0000}"/>
    <cellStyle name="Currency 40 2" xfId="56386" xr:uid="{00000000-0005-0000-0000-0000FE8F0000}"/>
    <cellStyle name="Currency 400" xfId="56387" xr:uid="{00000000-0005-0000-0000-0000FF8F0000}"/>
    <cellStyle name="Currency 401" xfId="56388" xr:uid="{00000000-0005-0000-0000-000000900000}"/>
    <cellStyle name="Currency 402" xfId="56389" xr:uid="{00000000-0005-0000-0000-000001900000}"/>
    <cellStyle name="Currency 403" xfId="56390" xr:uid="{00000000-0005-0000-0000-000002900000}"/>
    <cellStyle name="Currency 404" xfId="56391" xr:uid="{00000000-0005-0000-0000-000003900000}"/>
    <cellStyle name="Currency 405" xfId="56392" xr:uid="{00000000-0005-0000-0000-000004900000}"/>
    <cellStyle name="Currency 406" xfId="56393" xr:uid="{00000000-0005-0000-0000-000005900000}"/>
    <cellStyle name="Currency 407" xfId="56394" xr:uid="{00000000-0005-0000-0000-000006900000}"/>
    <cellStyle name="Currency 407 2" xfId="56395" xr:uid="{00000000-0005-0000-0000-000007900000}"/>
    <cellStyle name="Currency 407 3" xfId="56396" xr:uid="{00000000-0005-0000-0000-000008900000}"/>
    <cellStyle name="Currency 407 4" xfId="56397" xr:uid="{00000000-0005-0000-0000-000009900000}"/>
    <cellStyle name="Currency 407 5" xfId="56398" xr:uid="{00000000-0005-0000-0000-00000A900000}"/>
    <cellStyle name="Currency 407 6" xfId="56399" xr:uid="{00000000-0005-0000-0000-00000B900000}"/>
    <cellStyle name="Currency 408" xfId="56400" xr:uid="{00000000-0005-0000-0000-00000C900000}"/>
    <cellStyle name="Currency 408 2" xfId="56401" xr:uid="{00000000-0005-0000-0000-00000D900000}"/>
    <cellStyle name="Currency 408 3" xfId="56402" xr:uid="{00000000-0005-0000-0000-00000E900000}"/>
    <cellStyle name="Currency 408 4" xfId="56403" xr:uid="{00000000-0005-0000-0000-00000F900000}"/>
    <cellStyle name="Currency 408 5" xfId="56404" xr:uid="{00000000-0005-0000-0000-000010900000}"/>
    <cellStyle name="Currency 408 6" xfId="56405" xr:uid="{00000000-0005-0000-0000-000011900000}"/>
    <cellStyle name="Currency 409" xfId="56406" xr:uid="{00000000-0005-0000-0000-000012900000}"/>
    <cellStyle name="Currency 41" xfId="56407" xr:uid="{00000000-0005-0000-0000-000013900000}"/>
    <cellStyle name="Currency 41 2" xfId="56408" xr:uid="{00000000-0005-0000-0000-000014900000}"/>
    <cellStyle name="Currency 41 3" xfId="56409" xr:uid="{00000000-0005-0000-0000-000015900000}"/>
    <cellStyle name="Currency 410" xfId="56410" xr:uid="{00000000-0005-0000-0000-000016900000}"/>
    <cellStyle name="Currency 411" xfId="56411" xr:uid="{00000000-0005-0000-0000-000017900000}"/>
    <cellStyle name="Currency 412" xfId="56412" xr:uid="{00000000-0005-0000-0000-000018900000}"/>
    <cellStyle name="Currency 413" xfId="56413" xr:uid="{00000000-0005-0000-0000-000019900000}"/>
    <cellStyle name="Currency 414" xfId="56414" xr:uid="{00000000-0005-0000-0000-00001A900000}"/>
    <cellStyle name="Currency 415" xfId="56415" xr:uid="{00000000-0005-0000-0000-00001B900000}"/>
    <cellStyle name="Currency 416" xfId="56416" xr:uid="{00000000-0005-0000-0000-00001C900000}"/>
    <cellStyle name="Currency 417" xfId="56417" xr:uid="{00000000-0005-0000-0000-00001D900000}"/>
    <cellStyle name="Currency 418" xfId="56418" xr:uid="{00000000-0005-0000-0000-00001E900000}"/>
    <cellStyle name="Currency 419" xfId="56419" xr:uid="{00000000-0005-0000-0000-00001F900000}"/>
    <cellStyle name="Currency 42" xfId="56420" xr:uid="{00000000-0005-0000-0000-000020900000}"/>
    <cellStyle name="Currency 42 2" xfId="56421" xr:uid="{00000000-0005-0000-0000-000021900000}"/>
    <cellStyle name="Currency 42 3" xfId="56422" xr:uid="{00000000-0005-0000-0000-000022900000}"/>
    <cellStyle name="Currency 420" xfId="56423" xr:uid="{00000000-0005-0000-0000-000023900000}"/>
    <cellStyle name="Currency 421" xfId="56424" xr:uid="{00000000-0005-0000-0000-000024900000}"/>
    <cellStyle name="Currency 422" xfId="56425" xr:uid="{00000000-0005-0000-0000-000025900000}"/>
    <cellStyle name="Currency 423" xfId="56426" xr:uid="{00000000-0005-0000-0000-000026900000}"/>
    <cellStyle name="Currency 424" xfId="56427" xr:uid="{00000000-0005-0000-0000-000027900000}"/>
    <cellStyle name="Currency 425" xfId="56428" xr:uid="{00000000-0005-0000-0000-000028900000}"/>
    <cellStyle name="Currency 426" xfId="56429" xr:uid="{00000000-0005-0000-0000-000029900000}"/>
    <cellStyle name="Currency 427" xfId="56430" xr:uid="{00000000-0005-0000-0000-00002A900000}"/>
    <cellStyle name="Currency 428" xfId="56431" xr:uid="{00000000-0005-0000-0000-00002B900000}"/>
    <cellStyle name="Currency 429" xfId="56432" xr:uid="{00000000-0005-0000-0000-00002C900000}"/>
    <cellStyle name="Currency 43" xfId="56433" xr:uid="{00000000-0005-0000-0000-00002D900000}"/>
    <cellStyle name="Currency 43 2" xfId="56434" xr:uid="{00000000-0005-0000-0000-00002E900000}"/>
    <cellStyle name="Currency 430" xfId="56435" xr:uid="{00000000-0005-0000-0000-00002F900000}"/>
    <cellStyle name="Currency 431" xfId="56436" xr:uid="{00000000-0005-0000-0000-000030900000}"/>
    <cellStyle name="Currency 432" xfId="56437" xr:uid="{00000000-0005-0000-0000-000031900000}"/>
    <cellStyle name="Currency 433" xfId="56438" xr:uid="{00000000-0005-0000-0000-000032900000}"/>
    <cellStyle name="Currency 434" xfId="56439" xr:uid="{00000000-0005-0000-0000-000033900000}"/>
    <cellStyle name="Currency 435" xfId="56440" xr:uid="{00000000-0005-0000-0000-000034900000}"/>
    <cellStyle name="Currency 436" xfId="56441" xr:uid="{00000000-0005-0000-0000-000035900000}"/>
    <cellStyle name="Currency 437" xfId="56442" xr:uid="{00000000-0005-0000-0000-000036900000}"/>
    <cellStyle name="Currency 437 2" xfId="56443" xr:uid="{00000000-0005-0000-0000-000037900000}"/>
    <cellStyle name="Currency 438" xfId="56444" xr:uid="{00000000-0005-0000-0000-000038900000}"/>
    <cellStyle name="Currency 439" xfId="56445" xr:uid="{00000000-0005-0000-0000-000039900000}"/>
    <cellStyle name="Currency 44" xfId="56446" xr:uid="{00000000-0005-0000-0000-00003A900000}"/>
    <cellStyle name="Currency 44 2" xfId="56447" xr:uid="{00000000-0005-0000-0000-00003B900000}"/>
    <cellStyle name="Currency 440" xfId="56448" xr:uid="{00000000-0005-0000-0000-00003C900000}"/>
    <cellStyle name="Currency 441" xfId="56449" xr:uid="{00000000-0005-0000-0000-00003D900000}"/>
    <cellStyle name="Currency 442" xfId="56450" xr:uid="{00000000-0005-0000-0000-00003E900000}"/>
    <cellStyle name="Currency 443" xfId="56451" xr:uid="{00000000-0005-0000-0000-00003F900000}"/>
    <cellStyle name="Currency 444" xfId="56452" xr:uid="{00000000-0005-0000-0000-000040900000}"/>
    <cellStyle name="Currency 445" xfId="56453" xr:uid="{00000000-0005-0000-0000-000041900000}"/>
    <cellStyle name="Currency 446" xfId="56454" xr:uid="{00000000-0005-0000-0000-000042900000}"/>
    <cellStyle name="Currency 447" xfId="56455" xr:uid="{00000000-0005-0000-0000-000043900000}"/>
    <cellStyle name="Currency 448" xfId="56456" xr:uid="{00000000-0005-0000-0000-000044900000}"/>
    <cellStyle name="Currency 449" xfId="56457" xr:uid="{00000000-0005-0000-0000-000045900000}"/>
    <cellStyle name="Currency 45" xfId="56458" xr:uid="{00000000-0005-0000-0000-000046900000}"/>
    <cellStyle name="Currency 45 2" xfId="56459" xr:uid="{00000000-0005-0000-0000-000047900000}"/>
    <cellStyle name="Currency 450" xfId="56460" xr:uid="{00000000-0005-0000-0000-000048900000}"/>
    <cellStyle name="Currency 451" xfId="56461" xr:uid="{00000000-0005-0000-0000-000049900000}"/>
    <cellStyle name="Currency 452" xfId="56462" xr:uid="{00000000-0005-0000-0000-00004A900000}"/>
    <cellStyle name="Currency 453" xfId="56463" xr:uid="{00000000-0005-0000-0000-00004B900000}"/>
    <cellStyle name="Currency 454" xfId="56464" xr:uid="{00000000-0005-0000-0000-00004C900000}"/>
    <cellStyle name="Currency 455" xfId="56465" xr:uid="{00000000-0005-0000-0000-00004D900000}"/>
    <cellStyle name="Currency 456" xfId="56466" xr:uid="{00000000-0005-0000-0000-00004E900000}"/>
    <cellStyle name="Currency 457" xfId="56467" xr:uid="{00000000-0005-0000-0000-00004F900000}"/>
    <cellStyle name="Currency 458" xfId="56468" xr:uid="{00000000-0005-0000-0000-000050900000}"/>
    <cellStyle name="Currency 459" xfId="56469" xr:uid="{00000000-0005-0000-0000-000051900000}"/>
    <cellStyle name="Currency 46" xfId="56470" xr:uid="{00000000-0005-0000-0000-000052900000}"/>
    <cellStyle name="Currency 46 2" xfId="56471" xr:uid="{00000000-0005-0000-0000-000053900000}"/>
    <cellStyle name="Currency 460" xfId="56472" xr:uid="{00000000-0005-0000-0000-000054900000}"/>
    <cellStyle name="Currency 461" xfId="56473" xr:uid="{00000000-0005-0000-0000-000055900000}"/>
    <cellStyle name="Currency 462" xfId="56474" xr:uid="{00000000-0005-0000-0000-000056900000}"/>
    <cellStyle name="Currency 463" xfId="56475" xr:uid="{00000000-0005-0000-0000-000057900000}"/>
    <cellStyle name="Currency 464" xfId="56476" xr:uid="{00000000-0005-0000-0000-000058900000}"/>
    <cellStyle name="Currency 465" xfId="56477" xr:uid="{00000000-0005-0000-0000-000059900000}"/>
    <cellStyle name="Currency 466" xfId="56478" xr:uid="{00000000-0005-0000-0000-00005A900000}"/>
    <cellStyle name="Currency 467" xfId="56479" xr:uid="{00000000-0005-0000-0000-00005B900000}"/>
    <cellStyle name="Currency 468" xfId="56480" xr:uid="{00000000-0005-0000-0000-00005C900000}"/>
    <cellStyle name="Currency 469" xfId="56481" xr:uid="{00000000-0005-0000-0000-00005D900000}"/>
    <cellStyle name="Currency 47" xfId="56482" xr:uid="{00000000-0005-0000-0000-00005E900000}"/>
    <cellStyle name="Currency 47 2" xfId="56483" xr:uid="{00000000-0005-0000-0000-00005F900000}"/>
    <cellStyle name="Currency 470" xfId="56484" xr:uid="{00000000-0005-0000-0000-000060900000}"/>
    <cellStyle name="Currency 471" xfId="56485" xr:uid="{00000000-0005-0000-0000-000061900000}"/>
    <cellStyle name="Currency 471 2" xfId="56486" xr:uid="{00000000-0005-0000-0000-000062900000}"/>
    <cellStyle name="Currency 471 3" xfId="56487" xr:uid="{00000000-0005-0000-0000-000063900000}"/>
    <cellStyle name="Currency 472" xfId="56488" xr:uid="{00000000-0005-0000-0000-000064900000}"/>
    <cellStyle name="Currency 472 2" xfId="56489" xr:uid="{00000000-0005-0000-0000-000065900000}"/>
    <cellStyle name="Currency 472 3" xfId="56490" xr:uid="{00000000-0005-0000-0000-000066900000}"/>
    <cellStyle name="Currency 473" xfId="56491" xr:uid="{00000000-0005-0000-0000-000067900000}"/>
    <cellStyle name="Currency 473 2" xfId="56492" xr:uid="{00000000-0005-0000-0000-000068900000}"/>
    <cellStyle name="Currency 473 3" xfId="56493" xr:uid="{00000000-0005-0000-0000-000069900000}"/>
    <cellStyle name="Currency 474" xfId="56494" xr:uid="{00000000-0005-0000-0000-00006A900000}"/>
    <cellStyle name="Currency 474 2" xfId="56495" xr:uid="{00000000-0005-0000-0000-00006B900000}"/>
    <cellStyle name="Currency 474 3" xfId="56496" xr:uid="{00000000-0005-0000-0000-00006C900000}"/>
    <cellStyle name="Currency 475" xfId="56497" xr:uid="{00000000-0005-0000-0000-00006D900000}"/>
    <cellStyle name="Currency 476" xfId="56498" xr:uid="{00000000-0005-0000-0000-00006E900000}"/>
    <cellStyle name="Currency 477" xfId="56499" xr:uid="{00000000-0005-0000-0000-00006F900000}"/>
    <cellStyle name="Currency 478" xfId="56500" xr:uid="{00000000-0005-0000-0000-000070900000}"/>
    <cellStyle name="Currency 479" xfId="56501" xr:uid="{00000000-0005-0000-0000-000071900000}"/>
    <cellStyle name="Currency 48" xfId="56502" xr:uid="{00000000-0005-0000-0000-000072900000}"/>
    <cellStyle name="Currency 48 2" xfId="56503" xr:uid="{00000000-0005-0000-0000-000073900000}"/>
    <cellStyle name="Currency 48 3" xfId="56504" xr:uid="{00000000-0005-0000-0000-000074900000}"/>
    <cellStyle name="Currency 480" xfId="56505" xr:uid="{00000000-0005-0000-0000-000075900000}"/>
    <cellStyle name="Currency 481" xfId="56506" xr:uid="{00000000-0005-0000-0000-000076900000}"/>
    <cellStyle name="Currency 482" xfId="56507" xr:uid="{00000000-0005-0000-0000-000077900000}"/>
    <cellStyle name="Currency 483" xfId="56508" xr:uid="{00000000-0005-0000-0000-000078900000}"/>
    <cellStyle name="Currency 484" xfId="56509" xr:uid="{00000000-0005-0000-0000-000079900000}"/>
    <cellStyle name="Currency 485" xfId="56510" xr:uid="{00000000-0005-0000-0000-00007A900000}"/>
    <cellStyle name="Currency 486" xfId="56511" xr:uid="{00000000-0005-0000-0000-00007B900000}"/>
    <cellStyle name="Currency 487" xfId="56512" xr:uid="{00000000-0005-0000-0000-00007C900000}"/>
    <cellStyle name="Currency 488" xfId="56513" xr:uid="{00000000-0005-0000-0000-00007D900000}"/>
    <cellStyle name="Currency 489" xfId="56514" xr:uid="{00000000-0005-0000-0000-00007E900000}"/>
    <cellStyle name="Currency 49" xfId="56515" xr:uid="{00000000-0005-0000-0000-00007F900000}"/>
    <cellStyle name="Currency 49 2" xfId="56516" xr:uid="{00000000-0005-0000-0000-000080900000}"/>
    <cellStyle name="Currency 490" xfId="56517" xr:uid="{00000000-0005-0000-0000-000081900000}"/>
    <cellStyle name="Currency 491" xfId="56518" xr:uid="{00000000-0005-0000-0000-000082900000}"/>
    <cellStyle name="Currency 492" xfId="56519" xr:uid="{00000000-0005-0000-0000-000083900000}"/>
    <cellStyle name="Currency 493" xfId="56520" xr:uid="{00000000-0005-0000-0000-000084900000}"/>
    <cellStyle name="Currency 494" xfId="56521" xr:uid="{00000000-0005-0000-0000-000085900000}"/>
    <cellStyle name="Currency 495" xfId="56522" xr:uid="{00000000-0005-0000-0000-000086900000}"/>
    <cellStyle name="Currency 496" xfId="56523" xr:uid="{00000000-0005-0000-0000-000087900000}"/>
    <cellStyle name="Currency 497" xfId="56524" xr:uid="{00000000-0005-0000-0000-000088900000}"/>
    <cellStyle name="Currency 498" xfId="56525" xr:uid="{00000000-0005-0000-0000-000089900000}"/>
    <cellStyle name="Currency 499" xfId="56526" xr:uid="{00000000-0005-0000-0000-00008A900000}"/>
    <cellStyle name="Currency 5" xfId="35712" xr:uid="{00000000-0005-0000-0000-00008B900000}"/>
    <cellStyle name="Currency 5 10" xfId="59075" xr:uid="{00000000-0005-0000-0000-00008C900000}"/>
    <cellStyle name="Currency 5 2" xfId="35713" xr:uid="{00000000-0005-0000-0000-00008D900000}"/>
    <cellStyle name="Currency 5 2 2" xfId="35714" xr:uid="{00000000-0005-0000-0000-00008E900000}"/>
    <cellStyle name="Currency 5 2 2 2" xfId="35715" xr:uid="{00000000-0005-0000-0000-00008F900000}"/>
    <cellStyle name="Currency 5 2 2 2 2" xfId="35716" xr:uid="{00000000-0005-0000-0000-000090900000}"/>
    <cellStyle name="Currency 5 2 2 3" xfId="35717" xr:uid="{00000000-0005-0000-0000-000091900000}"/>
    <cellStyle name="Currency 5 2 2 4" xfId="35718" xr:uid="{00000000-0005-0000-0000-000092900000}"/>
    <cellStyle name="Currency 5 2 2 5" xfId="55247" xr:uid="{00000000-0005-0000-0000-000093900000}"/>
    <cellStyle name="Currency 5 2 2_OATT calc" xfId="35719" xr:uid="{00000000-0005-0000-0000-000094900000}"/>
    <cellStyle name="Currency 5 2 3" xfId="35720" xr:uid="{00000000-0005-0000-0000-000095900000}"/>
    <cellStyle name="Currency 5 2 3 2" xfId="35721" xr:uid="{00000000-0005-0000-0000-000096900000}"/>
    <cellStyle name="Currency 5 2 4" xfId="35722" xr:uid="{00000000-0005-0000-0000-000097900000}"/>
    <cellStyle name="Currency 5 2 5" xfId="35723" xr:uid="{00000000-0005-0000-0000-000098900000}"/>
    <cellStyle name="Currency 5 2 6" xfId="55248" xr:uid="{00000000-0005-0000-0000-000099900000}"/>
    <cellStyle name="Currency 5 2_OATT calc" xfId="35724" xr:uid="{00000000-0005-0000-0000-00009A900000}"/>
    <cellStyle name="Currency 5 3" xfId="35725" xr:uid="{00000000-0005-0000-0000-00009B900000}"/>
    <cellStyle name="Currency 5 3 2" xfId="35726" xr:uid="{00000000-0005-0000-0000-00009C900000}"/>
    <cellStyle name="Currency 5 3 2 2" xfId="35727" xr:uid="{00000000-0005-0000-0000-00009D900000}"/>
    <cellStyle name="Currency 5 3 2 2 2" xfId="35728" xr:uid="{00000000-0005-0000-0000-00009E900000}"/>
    <cellStyle name="Currency 5 3 2 3" xfId="35729" xr:uid="{00000000-0005-0000-0000-00009F900000}"/>
    <cellStyle name="Currency 5 3 2_OATT calc" xfId="35730" xr:uid="{00000000-0005-0000-0000-0000A0900000}"/>
    <cellStyle name="Currency 5 3 3" xfId="35731" xr:uid="{00000000-0005-0000-0000-0000A1900000}"/>
    <cellStyle name="Currency 5 3 3 2" xfId="35732" xr:uid="{00000000-0005-0000-0000-0000A2900000}"/>
    <cellStyle name="Currency 5 3 4" xfId="35733" xr:uid="{00000000-0005-0000-0000-0000A3900000}"/>
    <cellStyle name="Currency 5 3 5" xfId="35734" xr:uid="{00000000-0005-0000-0000-0000A4900000}"/>
    <cellStyle name="Currency 5 3 6" xfId="35735" xr:uid="{00000000-0005-0000-0000-0000A5900000}"/>
    <cellStyle name="Currency 5 3_OATT calc" xfId="35736" xr:uid="{00000000-0005-0000-0000-0000A6900000}"/>
    <cellStyle name="Currency 5 4" xfId="35737" xr:uid="{00000000-0005-0000-0000-0000A7900000}"/>
    <cellStyle name="Currency 5 4 2" xfId="35738" xr:uid="{00000000-0005-0000-0000-0000A8900000}"/>
    <cellStyle name="Currency 5 4 3" xfId="56528" xr:uid="{00000000-0005-0000-0000-0000A9900000}"/>
    <cellStyle name="Currency 5 5" xfId="35739" xr:uid="{00000000-0005-0000-0000-0000AA900000}"/>
    <cellStyle name="Currency 5 6" xfId="35740" xr:uid="{00000000-0005-0000-0000-0000AB900000}"/>
    <cellStyle name="Currency 5 7" xfId="35741" xr:uid="{00000000-0005-0000-0000-0000AC900000}"/>
    <cellStyle name="Currency 5 8" xfId="55249" xr:uid="{00000000-0005-0000-0000-0000AD900000}"/>
    <cellStyle name="Currency 5 9" xfId="56527" xr:uid="{00000000-0005-0000-0000-0000AE900000}"/>
    <cellStyle name="Currency 5_OATT calc" xfId="35742" xr:uid="{00000000-0005-0000-0000-0000AF900000}"/>
    <cellStyle name="Currency 50" xfId="56529" xr:uid="{00000000-0005-0000-0000-0000B0900000}"/>
    <cellStyle name="Currency 50 2" xfId="56530" xr:uid="{00000000-0005-0000-0000-0000B1900000}"/>
    <cellStyle name="Currency 500" xfId="56531" xr:uid="{00000000-0005-0000-0000-0000B2900000}"/>
    <cellStyle name="Currency 501" xfId="56532" xr:uid="{00000000-0005-0000-0000-0000B3900000}"/>
    <cellStyle name="Currency 502" xfId="56533" xr:uid="{00000000-0005-0000-0000-0000B4900000}"/>
    <cellStyle name="Currency 503" xfId="56534" xr:uid="{00000000-0005-0000-0000-0000B5900000}"/>
    <cellStyle name="Currency 504" xfId="56535" xr:uid="{00000000-0005-0000-0000-0000B6900000}"/>
    <cellStyle name="Currency 505" xfId="56536" xr:uid="{00000000-0005-0000-0000-0000B7900000}"/>
    <cellStyle name="Currency 506" xfId="56537" xr:uid="{00000000-0005-0000-0000-0000B8900000}"/>
    <cellStyle name="Currency 507" xfId="56538" xr:uid="{00000000-0005-0000-0000-0000B9900000}"/>
    <cellStyle name="Currency 508" xfId="56539" xr:uid="{00000000-0005-0000-0000-0000BA900000}"/>
    <cellStyle name="Currency 509" xfId="56540" xr:uid="{00000000-0005-0000-0000-0000BB900000}"/>
    <cellStyle name="Currency 51" xfId="56541" xr:uid="{00000000-0005-0000-0000-0000BC900000}"/>
    <cellStyle name="Currency 51 2" xfId="56542" xr:uid="{00000000-0005-0000-0000-0000BD900000}"/>
    <cellStyle name="Currency 510" xfId="56543" xr:uid="{00000000-0005-0000-0000-0000BE900000}"/>
    <cellStyle name="Currency 511" xfId="56544" xr:uid="{00000000-0005-0000-0000-0000BF900000}"/>
    <cellStyle name="Currency 512" xfId="56545" xr:uid="{00000000-0005-0000-0000-0000C0900000}"/>
    <cellStyle name="Currency 513" xfId="56546" xr:uid="{00000000-0005-0000-0000-0000C1900000}"/>
    <cellStyle name="Currency 514" xfId="56547" xr:uid="{00000000-0005-0000-0000-0000C2900000}"/>
    <cellStyle name="Currency 515" xfId="56548" xr:uid="{00000000-0005-0000-0000-0000C3900000}"/>
    <cellStyle name="Currency 516" xfId="56549" xr:uid="{00000000-0005-0000-0000-0000C4900000}"/>
    <cellStyle name="Currency 517" xfId="56550" xr:uid="{00000000-0005-0000-0000-0000C5900000}"/>
    <cellStyle name="Currency 518" xfId="56551" xr:uid="{00000000-0005-0000-0000-0000C6900000}"/>
    <cellStyle name="Currency 519" xfId="56552" xr:uid="{00000000-0005-0000-0000-0000C7900000}"/>
    <cellStyle name="Currency 52" xfId="56553" xr:uid="{00000000-0005-0000-0000-0000C8900000}"/>
    <cellStyle name="Currency 52 2" xfId="56554" xr:uid="{00000000-0005-0000-0000-0000C9900000}"/>
    <cellStyle name="Currency 52 3" xfId="56555" xr:uid="{00000000-0005-0000-0000-0000CA900000}"/>
    <cellStyle name="Currency 52 3 2" xfId="56556" xr:uid="{00000000-0005-0000-0000-0000CB900000}"/>
    <cellStyle name="Currency 52 3 3" xfId="56557" xr:uid="{00000000-0005-0000-0000-0000CC900000}"/>
    <cellStyle name="Currency 520" xfId="56558" xr:uid="{00000000-0005-0000-0000-0000CD900000}"/>
    <cellStyle name="Currency 521" xfId="56559" xr:uid="{00000000-0005-0000-0000-0000CE900000}"/>
    <cellStyle name="Currency 522" xfId="56560" xr:uid="{00000000-0005-0000-0000-0000CF900000}"/>
    <cellStyle name="Currency 523" xfId="56561" xr:uid="{00000000-0005-0000-0000-0000D0900000}"/>
    <cellStyle name="Currency 524" xfId="56562" xr:uid="{00000000-0005-0000-0000-0000D1900000}"/>
    <cellStyle name="Currency 525" xfId="56563" xr:uid="{00000000-0005-0000-0000-0000D2900000}"/>
    <cellStyle name="Currency 526" xfId="56564" xr:uid="{00000000-0005-0000-0000-0000D3900000}"/>
    <cellStyle name="Currency 527" xfId="56565" xr:uid="{00000000-0005-0000-0000-0000D4900000}"/>
    <cellStyle name="Currency 528" xfId="56566" xr:uid="{00000000-0005-0000-0000-0000D5900000}"/>
    <cellStyle name="Currency 529" xfId="56567" xr:uid="{00000000-0005-0000-0000-0000D6900000}"/>
    <cellStyle name="Currency 53" xfId="56568" xr:uid="{00000000-0005-0000-0000-0000D7900000}"/>
    <cellStyle name="Currency 530" xfId="56569" xr:uid="{00000000-0005-0000-0000-0000D8900000}"/>
    <cellStyle name="Currency 531" xfId="56570" xr:uid="{00000000-0005-0000-0000-0000D9900000}"/>
    <cellStyle name="Currency 532" xfId="56571" xr:uid="{00000000-0005-0000-0000-0000DA900000}"/>
    <cellStyle name="Currency 533" xfId="56572" xr:uid="{00000000-0005-0000-0000-0000DB900000}"/>
    <cellStyle name="Currency 534" xfId="56573" xr:uid="{00000000-0005-0000-0000-0000DC900000}"/>
    <cellStyle name="Currency 535" xfId="56574" xr:uid="{00000000-0005-0000-0000-0000DD900000}"/>
    <cellStyle name="Currency 536" xfId="56575" xr:uid="{00000000-0005-0000-0000-0000DE900000}"/>
    <cellStyle name="Currency 537" xfId="56576" xr:uid="{00000000-0005-0000-0000-0000DF900000}"/>
    <cellStyle name="Currency 538" xfId="56577" xr:uid="{00000000-0005-0000-0000-0000E0900000}"/>
    <cellStyle name="Currency 539" xfId="56578" xr:uid="{00000000-0005-0000-0000-0000E1900000}"/>
    <cellStyle name="Currency 54" xfId="56579" xr:uid="{00000000-0005-0000-0000-0000E2900000}"/>
    <cellStyle name="Currency 54 2" xfId="56580" xr:uid="{00000000-0005-0000-0000-0000E3900000}"/>
    <cellStyle name="Currency 540" xfId="56581" xr:uid="{00000000-0005-0000-0000-0000E4900000}"/>
    <cellStyle name="Currency 541" xfId="56582" xr:uid="{00000000-0005-0000-0000-0000E5900000}"/>
    <cellStyle name="Currency 542" xfId="56583" xr:uid="{00000000-0005-0000-0000-0000E6900000}"/>
    <cellStyle name="Currency 543" xfId="56584" xr:uid="{00000000-0005-0000-0000-0000E7900000}"/>
    <cellStyle name="Currency 544" xfId="56585" xr:uid="{00000000-0005-0000-0000-0000E8900000}"/>
    <cellStyle name="Currency 545" xfId="56586" xr:uid="{00000000-0005-0000-0000-0000E9900000}"/>
    <cellStyle name="Currency 546" xfId="56587" xr:uid="{00000000-0005-0000-0000-0000EA900000}"/>
    <cellStyle name="Currency 547" xfId="56588" xr:uid="{00000000-0005-0000-0000-0000EB900000}"/>
    <cellStyle name="Currency 548" xfId="56589" xr:uid="{00000000-0005-0000-0000-0000EC900000}"/>
    <cellStyle name="Currency 549" xfId="56590" xr:uid="{00000000-0005-0000-0000-0000ED900000}"/>
    <cellStyle name="Currency 55" xfId="56591" xr:uid="{00000000-0005-0000-0000-0000EE900000}"/>
    <cellStyle name="Currency 55 2" xfId="56592" xr:uid="{00000000-0005-0000-0000-0000EF900000}"/>
    <cellStyle name="Currency 550" xfId="56593" xr:uid="{00000000-0005-0000-0000-0000F0900000}"/>
    <cellStyle name="Currency 551" xfId="56594" xr:uid="{00000000-0005-0000-0000-0000F1900000}"/>
    <cellStyle name="Currency 552" xfId="56595" xr:uid="{00000000-0005-0000-0000-0000F2900000}"/>
    <cellStyle name="Currency 553" xfId="56596" xr:uid="{00000000-0005-0000-0000-0000F3900000}"/>
    <cellStyle name="Currency 554" xfId="56597" xr:uid="{00000000-0005-0000-0000-0000F4900000}"/>
    <cellStyle name="Currency 555" xfId="56598" xr:uid="{00000000-0005-0000-0000-0000F5900000}"/>
    <cellStyle name="Currency 556" xfId="56599" xr:uid="{00000000-0005-0000-0000-0000F6900000}"/>
    <cellStyle name="Currency 557" xfId="56600" xr:uid="{00000000-0005-0000-0000-0000F7900000}"/>
    <cellStyle name="Currency 558" xfId="56601" xr:uid="{00000000-0005-0000-0000-0000F8900000}"/>
    <cellStyle name="Currency 559" xfId="56602" xr:uid="{00000000-0005-0000-0000-0000F9900000}"/>
    <cellStyle name="Currency 56" xfId="56603" xr:uid="{00000000-0005-0000-0000-0000FA900000}"/>
    <cellStyle name="Currency 56 2" xfId="56604" xr:uid="{00000000-0005-0000-0000-0000FB900000}"/>
    <cellStyle name="Currency 560" xfId="56605" xr:uid="{00000000-0005-0000-0000-0000FC900000}"/>
    <cellStyle name="Currency 561" xfId="56606" xr:uid="{00000000-0005-0000-0000-0000FD900000}"/>
    <cellStyle name="Currency 562" xfId="56607" xr:uid="{00000000-0005-0000-0000-0000FE900000}"/>
    <cellStyle name="Currency 563" xfId="56608" xr:uid="{00000000-0005-0000-0000-0000FF900000}"/>
    <cellStyle name="Currency 564" xfId="56609" xr:uid="{00000000-0005-0000-0000-000000910000}"/>
    <cellStyle name="Currency 565" xfId="56610" xr:uid="{00000000-0005-0000-0000-000001910000}"/>
    <cellStyle name="Currency 566" xfId="56611" xr:uid="{00000000-0005-0000-0000-000002910000}"/>
    <cellStyle name="Currency 567" xfId="56612" xr:uid="{00000000-0005-0000-0000-000003910000}"/>
    <cellStyle name="Currency 568" xfId="56613" xr:uid="{00000000-0005-0000-0000-000004910000}"/>
    <cellStyle name="Currency 569" xfId="56614" xr:uid="{00000000-0005-0000-0000-000005910000}"/>
    <cellStyle name="Currency 57" xfId="56615" xr:uid="{00000000-0005-0000-0000-000006910000}"/>
    <cellStyle name="Currency 57 2" xfId="56616" xr:uid="{00000000-0005-0000-0000-000007910000}"/>
    <cellStyle name="Currency 570" xfId="56617" xr:uid="{00000000-0005-0000-0000-000008910000}"/>
    <cellStyle name="Currency 570 2" xfId="56618" xr:uid="{00000000-0005-0000-0000-000009910000}"/>
    <cellStyle name="Currency 571" xfId="56619" xr:uid="{00000000-0005-0000-0000-00000A910000}"/>
    <cellStyle name="Currency 571 2" xfId="56620" xr:uid="{00000000-0005-0000-0000-00000B910000}"/>
    <cellStyle name="Currency 572" xfId="56621" xr:uid="{00000000-0005-0000-0000-00000C910000}"/>
    <cellStyle name="Currency 572 2" xfId="56622" xr:uid="{00000000-0005-0000-0000-00000D910000}"/>
    <cellStyle name="Currency 573" xfId="56623" xr:uid="{00000000-0005-0000-0000-00000E910000}"/>
    <cellStyle name="Currency 573 2" xfId="56624" xr:uid="{00000000-0005-0000-0000-00000F910000}"/>
    <cellStyle name="Currency 574" xfId="56625" xr:uid="{00000000-0005-0000-0000-000010910000}"/>
    <cellStyle name="Currency 574 2" xfId="56626" xr:uid="{00000000-0005-0000-0000-000011910000}"/>
    <cellStyle name="Currency 575" xfId="56627" xr:uid="{00000000-0005-0000-0000-000012910000}"/>
    <cellStyle name="Currency 575 2" xfId="56628" xr:uid="{00000000-0005-0000-0000-000013910000}"/>
    <cellStyle name="Currency 576" xfId="56629" xr:uid="{00000000-0005-0000-0000-000014910000}"/>
    <cellStyle name="Currency 576 2" xfId="56630" xr:uid="{00000000-0005-0000-0000-000015910000}"/>
    <cellStyle name="Currency 577" xfId="56631" xr:uid="{00000000-0005-0000-0000-000016910000}"/>
    <cellStyle name="Currency 577 2" xfId="56632" xr:uid="{00000000-0005-0000-0000-000017910000}"/>
    <cellStyle name="Currency 578" xfId="56633" xr:uid="{00000000-0005-0000-0000-000018910000}"/>
    <cellStyle name="Currency 578 2" xfId="56634" xr:uid="{00000000-0005-0000-0000-000019910000}"/>
    <cellStyle name="Currency 579" xfId="56635" xr:uid="{00000000-0005-0000-0000-00001A910000}"/>
    <cellStyle name="Currency 58" xfId="56636" xr:uid="{00000000-0005-0000-0000-00001B910000}"/>
    <cellStyle name="Currency 58 2" xfId="56637" xr:uid="{00000000-0005-0000-0000-00001C910000}"/>
    <cellStyle name="Currency 580" xfId="56638" xr:uid="{00000000-0005-0000-0000-00001D910000}"/>
    <cellStyle name="Currency 581" xfId="56639" xr:uid="{00000000-0005-0000-0000-00001E910000}"/>
    <cellStyle name="Currency 582" xfId="56640" xr:uid="{00000000-0005-0000-0000-00001F910000}"/>
    <cellStyle name="Currency 583" xfId="56641" xr:uid="{00000000-0005-0000-0000-000020910000}"/>
    <cellStyle name="Currency 584" xfId="56642" xr:uid="{00000000-0005-0000-0000-000021910000}"/>
    <cellStyle name="Currency 585" xfId="56643" xr:uid="{00000000-0005-0000-0000-000022910000}"/>
    <cellStyle name="Currency 586" xfId="56644" xr:uid="{00000000-0005-0000-0000-000023910000}"/>
    <cellStyle name="Currency 587" xfId="56645" xr:uid="{00000000-0005-0000-0000-000024910000}"/>
    <cellStyle name="Currency 588" xfId="56646" xr:uid="{00000000-0005-0000-0000-000025910000}"/>
    <cellStyle name="Currency 589" xfId="56647" xr:uid="{00000000-0005-0000-0000-000026910000}"/>
    <cellStyle name="Currency 59" xfId="56648" xr:uid="{00000000-0005-0000-0000-000027910000}"/>
    <cellStyle name="Currency 59 2" xfId="56649" xr:uid="{00000000-0005-0000-0000-000028910000}"/>
    <cellStyle name="Currency 590" xfId="56650" xr:uid="{00000000-0005-0000-0000-000029910000}"/>
    <cellStyle name="Currency 591" xfId="56651" xr:uid="{00000000-0005-0000-0000-00002A910000}"/>
    <cellStyle name="Currency 592" xfId="56652" xr:uid="{00000000-0005-0000-0000-00002B910000}"/>
    <cellStyle name="Currency 593" xfId="56653" xr:uid="{00000000-0005-0000-0000-00002C910000}"/>
    <cellStyle name="Currency 594" xfId="56654" xr:uid="{00000000-0005-0000-0000-00002D910000}"/>
    <cellStyle name="Currency 595" xfId="56655" xr:uid="{00000000-0005-0000-0000-00002E910000}"/>
    <cellStyle name="Currency 596" xfId="56656" xr:uid="{00000000-0005-0000-0000-00002F910000}"/>
    <cellStyle name="Currency 597" xfId="56657" xr:uid="{00000000-0005-0000-0000-000030910000}"/>
    <cellStyle name="Currency 598" xfId="56658" xr:uid="{00000000-0005-0000-0000-000031910000}"/>
    <cellStyle name="Currency 599" xfId="56659" xr:uid="{00000000-0005-0000-0000-000032910000}"/>
    <cellStyle name="Currency 6" xfId="35743" xr:uid="{00000000-0005-0000-0000-000033910000}"/>
    <cellStyle name="Currency 6 2" xfId="35744" xr:uid="{00000000-0005-0000-0000-000034910000}"/>
    <cellStyle name="Currency 6 2 2" xfId="35745" xr:uid="{00000000-0005-0000-0000-000035910000}"/>
    <cellStyle name="Currency 6 2 2 2" xfId="35746" xr:uid="{00000000-0005-0000-0000-000036910000}"/>
    <cellStyle name="Currency 6 2 2 3" xfId="35747" xr:uid="{00000000-0005-0000-0000-000037910000}"/>
    <cellStyle name="Currency 6 2 2 4" xfId="35748" xr:uid="{00000000-0005-0000-0000-000038910000}"/>
    <cellStyle name="Currency 6 2 2 5" xfId="55250" xr:uid="{00000000-0005-0000-0000-000039910000}"/>
    <cellStyle name="Currency 6 2 3" xfId="35749" xr:uid="{00000000-0005-0000-0000-00003A910000}"/>
    <cellStyle name="Currency 6 2 4" xfId="35750" xr:uid="{00000000-0005-0000-0000-00003B910000}"/>
    <cellStyle name="Currency 6 2 5" xfId="35751" xr:uid="{00000000-0005-0000-0000-00003C910000}"/>
    <cellStyle name="Currency 6 2 6" xfId="55251" xr:uid="{00000000-0005-0000-0000-00003D910000}"/>
    <cellStyle name="Currency 6 2 7" xfId="56661" xr:uid="{00000000-0005-0000-0000-00003E910000}"/>
    <cellStyle name="Currency 6 2_OATT calc" xfId="35752" xr:uid="{00000000-0005-0000-0000-00003F910000}"/>
    <cellStyle name="Currency 6 3" xfId="35753" xr:uid="{00000000-0005-0000-0000-000040910000}"/>
    <cellStyle name="Currency 6 3 2" xfId="35754" xr:uid="{00000000-0005-0000-0000-000041910000}"/>
    <cellStyle name="Currency 6 3 3" xfId="35755" xr:uid="{00000000-0005-0000-0000-000042910000}"/>
    <cellStyle name="Currency 6 3 4" xfId="35756" xr:uid="{00000000-0005-0000-0000-000043910000}"/>
    <cellStyle name="Currency 6 3 5" xfId="55252" xr:uid="{00000000-0005-0000-0000-000044910000}"/>
    <cellStyle name="Currency 6 4" xfId="35757" xr:uid="{00000000-0005-0000-0000-000045910000}"/>
    <cellStyle name="Currency 6 5" xfId="35758" xr:uid="{00000000-0005-0000-0000-000046910000}"/>
    <cellStyle name="Currency 6 6" xfId="35759" xr:uid="{00000000-0005-0000-0000-000047910000}"/>
    <cellStyle name="Currency 6 7" xfId="35760" xr:uid="{00000000-0005-0000-0000-000048910000}"/>
    <cellStyle name="Currency 6 8" xfId="55253" xr:uid="{00000000-0005-0000-0000-000049910000}"/>
    <cellStyle name="Currency 6 9" xfId="56660" xr:uid="{00000000-0005-0000-0000-00004A910000}"/>
    <cellStyle name="Currency 6_OATT calc" xfId="35761" xr:uid="{00000000-0005-0000-0000-00004B910000}"/>
    <cellStyle name="Currency 60" xfId="56662" xr:uid="{00000000-0005-0000-0000-00004C910000}"/>
    <cellStyle name="Currency 600" xfId="56663" xr:uid="{00000000-0005-0000-0000-00004D910000}"/>
    <cellStyle name="Currency 601" xfId="56664" xr:uid="{00000000-0005-0000-0000-00004E910000}"/>
    <cellStyle name="Currency 602" xfId="56665" xr:uid="{00000000-0005-0000-0000-00004F910000}"/>
    <cellStyle name="Currency 603" xfId="56666" xr:uid="{00000000-0005-0000-0000-000050910000}"/>
    <cellStyle name="Currency 604" xfId="56667" xr:uid="{00000000-0005-0000-0000-000051910000}"/>
    <cellStyle name="Currency 605" xfId="56668" xr:uid="{00000000-0005-0000-0000-000052910000}"/>
    <cellStyle name="Currency 606" xfId="56669" xr:uid="{00000000-0005-0000-0000-000053910000}"/>
    <cellStyle name="Currency 607" xfId="56670" xr:uid="{00000000-0005-0000-0000-000054910000}"/>
    <cellStyle name="Currency 608" xfId="56671" xr:uid="{00000000-0005-0000-0000-000055910000}"/>
    <cellStyle name="Currency 609" xfId="56672" xr:uid="{00000000-0005-0000-0000-000056910000}"/>
    <cellStyle name="Currency 61" xfId="56673" xr:uid="{00000000-0005-0000-0000-000057910000}"/>
    <cellStyle name="Currency 610" xfId="56674" xr:uid="{00000000-0005-0000-0000-000058910000}"/>
    <cellStyle name="Currency 611" xfId="56675" xr:uid="{00000000-0005-0000-0000-000059910000}"/>
    <cellStyle name="Currency 612" xfId="56676" xr:uid="{00000000-0005-0000-0000-00005A910000}"/>
    <cellStyle name="Currency 613" xfId="56677" xr:uid="{00000000-0005-0000-0000-00005B910000}"/>
    <cellStyle name="Currency 614" xfId="56678" xr:uid="{00000000-0005-0000-0000-00005C910000}"/>
    <cellStyle name="Currency 614 2" xfId="56679" xr:uid="{00000000-0005-0000-0000-00005D910000}"/>
    <cellStyle name="Currency 614 3" xfId="56680" xr:uid="{00000000-0005-0000-0000-00005E910000}"/>
    <cellStyle name="Currency 614 3 2" xfId="56681" xr:uid="{00000000-0005-0000-0000-00005F910000}"/>
    <cellStyle name="Currency 614 3 2 2" xfId="56682" xr:uid="{00000000-0005-0000-0000-000060910000}"/>
    <cellStyle name="Currency 614 3 2 3" xfId="56683" xr:uid="{00000000-0005-0000-0000-000061910000}"/>
    <cellStyle name="Currency 614 3 2 3 2" xfId="56684" xr:uid="{00000000-0005-0000-0000-000062910000}"/>
    <cellStyle name="Currency 614 3 3" xfId="56685" xr:uid="{00000000-0005-0000-0000-000063910000}"/>
    <cellStyle name="Currency 615" xfId="56686" xr:uid="{00000000-0005-0000-0000-000064910000}"/>
    <cellStyle name="Currency 616" xfId="56687" xr:uid="{00000000-0005-0000-0000-000065910000}"/>
    <cellStyle name="Currency 617" xfId="56688" xr:uid="{00000000-0005-0000-0000-000066910000}"/>
    <cellStyle name="Currency 618" xfId="56689" xr:uid="{00000000-0005-0000-0000-000067910000}"/>
    <cellStyle name="Currency 619" xfId="56690" xr:uid="{00000000-0005-0000-0000-000068910000}"/>
    <cellStyle name="Currency 62" xfId="56691" xr:uid="{00000000-0005-0000-0000-000069910000}"/>
    <cellStyle name="Currency 620" xfId="56692" xr:uid="{00000000-0005-0000-0000-00006A910000}"/>
    <cellStyle name="Currency 621" xfId="56693" xr:uid="{00000000-0005-0000-0000-00006B910000}"/>
    <cellStyle name="Currency 622" xfId="56694" xr:uid="{00000000-0005-0000-0000-00006C910000}"/>
    <cellStyle name="Currency 623" xfId="56695" xr:uid="{00000000-0005-0000-0000-00006D910000}"/>
    <cellStyle name="Currency 624" xfId="56696" xr:uid="{00000000-0005-0000-0000-00006E910000}"/>
    <cellStyle name="Currency 625" xfId="56697" xr:uid="{00000000-0005-0000-0000-00006F910000}"/>
    <cellStyle name="Currency 626" xfId="56698" xr:uid="{00000000-0005-0000-0000-000070910000}"/>
    <cellStyle name="Currency 627" xfId="56699" xr:uid="{00000000-0005-0000-0000-000071910000}"/>
    <cellStyle name="Currency 628" xfId="56700" xr:uid="{00000000-0005-0000-0000-000072910000}"/>
    <cellStyle name="Currency 629" xfId="56701" xr:uid="{00000000-0005-0000-0000-000073910000}"/>
    <cellStyle name="Currency 63" xfId="56702" xr:uid="{00000000-0005-0000-0000-000074910000}"/>
    <cellStyle name="Currency 630" xfId="56703" xr:uid="{00000000-0005-0000-0000-000075910000}"/>
    <cellStyle name="Currency 631" xfId="56704" xr:uid="{00000000-0005-0000-0000-000076910000}"/>
    <cellStyle name="Currency 632" xfId="56705" xr:uid="{00000000-0005-0000-0000-000077910000}"/>
    <cellStyle name="Currency 633" xfId="56706" xr:uid="{00000000-0005-0000-0000-000078910000}"/>
    <cellStyle name="Currency 634" xfId="56707" xr:uid="{00000000-0005-0000-0000-000079910000}"/>
    <cellStyle name="Currency 635" xfId="56708" xr:uid="{00000000-0005-0000-0000-00007A910000}"/>
    <cellStyle name="Currency 636" xfId="56709" xr:uid="{00000000-0005-0000-0000-00007B910000}"/>
    <cellStyle name="Currency 636 2" xfId="56710" xr:uid="{00000000-0005-0000-0000-00007C910000}"/>
    <cellStyle name="Currency 636 2 2" xfId="56711" xr:uid="{00000000-0005-0000-0000-00007D910000}"/>
    <cellStyle name="Currency 636 2 3" xfId="56712" xr:uid="{00000000-0005-0000-0000-00007E910000}"/>
    <cellStyle name="Currency 636 2 3 2" xfId="56713" xr:uid="{00000000-0005-0000-0000-00007F910000}"/>
    <cellStyle name="Currency 636 3" xfId="56714" xr:uid="{00000000-0005-0000-0000-000080910000}"/>
    <cellStyle name="Currency 637" xfId="56715" xr:uid="{00000000-0005-0000-0000-000081910000}"/>
    <cellStyle name="Currency 637 2" xfId="56716" xr:uid="{00000000-0005-0000-0000-000082910000}"/>
    <cellStyle name="Currency 637 2 2" xfId="56717" xr:uid="{00000000-0005-0000-0000-000083910000}"/>
    <cellStyle name="Currency 637 2 3" xfId="56718" xr:uid="{00000000-0005-0000-0000-000084910000}"/>
    <cellStyle name="Currency 637 2 3 2" xfId="56719" xr:uid="{00000000-0005-0000-0000-000085910000}"/>
    <cellStyle name="Currency 637 3" xfId="56720" xr:uid="{00000000-0005-0000-0000-000086910000}"/>
    <cellStyle name="Currency 638" xfId="56721" xr:uid="{00000000-0005-0000-0000-000087910000}"/>
    <cellStyle name="Currency 638 2" xfId="56722" xr:uid="{00000000-0005-0000-0000-000088910000}"/>
    <cellStyle name="Currency 638 2 2" xfId="56723" xr:uid="{00000000-0005-0000-0000-000089910000}"/>
    <cellStyle name="Currency 638 2 3" xfId="56724" xr:uid="{00000000-0005-0000-0000-00008A910000}"/>
    <cellStyle name="Currency 638 2 3 2" xfId="56725" xr:uid="{00000000-0005-0000-0000-00008B910000}"/>
    <cellStyle name="Currency 638 3" xfId="56726" xr:uid="{00000000-0005-0000-0000-00008C910000}"/>
    <cellStyle name="Currency 639" xfId="56727" xr:uid="{00000000-0005-0000-0000-00008D910000}"/>
    <cellStyle name="Currency 639 2" xfId="56728" xr:uid="{00000000-0005-0000-0000-00008E910000}"/>
    <cellStyle name="Currency 639 2 2" xfId="56729" xr:uid="{00000000-0005-0000-0000-00008F910000}"/>
    <cellStyle name="Currency 639 2 3" xfId="56730" xr:uid="{00000000-0005-0000-0000-000090910000}"/>
    <cellStyle name="Currency 639 2 3 2" xfId="56731" xr:uid="{00000000-0005-0000-0000-000091910000}"/>
    <cellStyle name="Currency 639 3" xfId="56732" xr:uid="{00000000-0005-0000-0000-000092910000}"/>
    <cellStyle name="Currency 64" xfId="56733" xr:uid="{00000000-0005-0000-0000-000093910000}"/>
    <cellStyle name="Currency 640" xfId="56734" xr:uid="{00000000-0005-0000-0000-000094910000}"/>
    <cellStyle name="Currency 640 2" xfId="56735" xr:uid="{00000000-0005-0000-0000-000095910000}"/>
    <cellStyle name="Currency 640 2 2" xfId="56736" xr:uid="{00000000-0005-0000-0000-000096910000}"/>
    <cellStyle name="Currency 640 2 3" xfId="56737" xr:uid="{00000000-0005-0000-0000-000097910000}"/>
    <cellStyle name="Currency 640 2 3 2" xfId="56738" xr:uid="{00000000-0005-0000-0000-000098910000}"/>
    <cellStyle name="Currency 640 3" xfId="56739" xr:uid="{00000000-0005-0000-0000-000099910000}"/>
    <cellStyle name="Currency 641" xfId="56740" xr:uid="{00000000-0005-0000-0000-00009A910000}"/>
    <cellStyle name="Currency 641 2" xfId="56741" xr:uid="{00000000-0005-0000-0000-00009B910000}"/>
    <cellStyle name="Currency 641 2 2" xfId="56742" xr:uid="{00000000-0005-0000-0000-00009C910000}"/>
    <cellStyle name="Currency 641 2 3" xfId="56743" xr:uid="{00000000-0005-0000-0000-00009D910000}"/>
    <cellStyle name="Currency 641 2 3 2" xfId="56744" xr:uid="{00000000-0005-0000-0000-00009E910000}"/>
    <cellStyle name="Currency 641 3" xfId="56745" xr:uid="{00000000-0005-0000-0000-00009F910000}"/>
    <cellStyle name="Currency 642" xfId="56746" xr:uid="{00000000-0005-0000-0000-0000A0910000}"/>
    <cellStyle name="Currency 642 2" xfId="56747" xr:uid="{00000000-0005-0000-0000-0000A1910000}"/>
    <cellStyle name="Currency 642 2 2" xfId="56748" xr:uid="{00000000-0005-0000-0000-0000A2910000}"/>
    <cellStyle name="Currency 642 2 3" xfId="56749" xr:uid="{00000000-0005-0000-0000-0000A3910000}"/>
    <cellStyle name="Currency 642 2 3 2" xfId="56750" xr:uid="{00000000-0005-0000-0000-0000A4910000}"/>
    <cellStyle name="Currency 642 3" xfId="56751" xr:uid="{00000000-0005-0000-0000-0000A5910000}"/>
    <cellStyle name="Currency 643" xfId="56752" xr:uid="{00000000-0005-0000-0000-0000A6910000}"/>
    <cellStyle name="Currency 643 2" xfId="56753" xr:uid="{00000000-0005-0000-0000-0000A7910000}"/>
    <cellStyle name="Currency 643 2 2" xfId="56754" xr:uid="{00000000-0005-0000-0000-0000A8910000}"/>
    <cellStyle name="Currency 643 2 3" xfId="56755" xr:uid="{00000000-0005-0000-0000-0000A9910000}"/>
    <cellStyle name="Currency 643 2 3 2" xfId="56756" xr:uid="{00000000-0005-0000-0000-0000AA910000}"/>
    <cellStyle name="Currency 643 3" xfId="56757" xr:uid="{00000000-0005-0000-0000-0000AB910000}"/>
    <cellStyle name="Currency 644" xfId="56758" xr:uid="{00000000-0005-0000-0000-0000AC910000}"/>
    <cellStyle name="Currency 644 2" xfId="56759" xr:uid="{00000000-0005-0000-0000-0000AD910000}"/>
    <cellStyle name="Currency 644 2 2" xfId="56760" xr:uid="{00000000-0005-0000-0000-0000AE910000}"/>
    <cellStyle name="Currency 644 2 3" xfId="56761" xr:uid="{00000000-0005-0000-0000-0000AF910000}"/>
    <cellStyle name="Currency 644 2 3 2" xfId="56762" xr:uid="{00000000-0005-0000-0000-0000B0910000}"/>
    <cellStyle name="Currency 644 3" xfId="56763" xr:uid="{00000000-0005-0000-0000-0000B1910000}"/>
    <cellStyle name="Currency 645" xfId="56764" xr:uid="{00000000-0005-0000-0000-0000B2910000}"/>
    <cellStyle name="Currency 645 2" xfId="56765" xr:uid="{00000000-0005-0000-0000-0000B3910000}"/>
    <cellStyle name="Currency 645 2 2" xfId="56766" xr:uid="{00000000-0005-0000-0000-0000B4910000}"/>
    <cellStyle name="Currency 645 2 3" xfId="56767" xr:uid="{00000000-0005-0000-0000-0000B5910000}"/>
    <cellStyle name="Currency 645 2 3 2" xfId="56768" xr:uid="{00000000-0005-0000-0000-0000B6910000}"/>
    <cellStyle name="Currency 645 3" xfId="56769" xr:uid="{00000000-0005-0000-0000-0000B7910000}"/>
    <cellStyle name="Currency 646" xfId="56770" xr:uid="{00000000-0005-0000-0000-0000B8910000}"/>
    <cellStyle name="Currency 646 2" xfId="56771" xr:uid="{00000000-0005-0000-0000-0000B9910000}"/>
    <cellStyle name="Currency 646 2 2" xfId="56772" xr:uid="{00000000-0005-0000-0000-0000BA910000}"/>
    <cellStyle name="Currency 646 2 3" xfId="56773" xr:uid="{00000000-0005-0000-0000-0000BB910000}"/>
    <cellStyle name="Currency 646 2 3 2" xfId="56774" xr:uid="{00000000-0005-0000-0000-0000BC910000}"/>
    <cellStyle name="Currency 646 3" xfId="56775" xr:uid="{00000000-0005-0000-0000-0000BD910000}"/>
    <cellStyle name="Currency 647" xfId="56776" xr:uid="{00000000-0005-0000-0000-0000BE910000}"/>
    <cellStyle name="Currency 647 2" xfId="56777" xr:uid="{00000000-0005-0000-0000-0000BF910000}"/>
    <cellStyle name="Currency 647 2 2" xfId="56778" xr:uid="{00000000-0005-0000-0000-0000C0910000}"/>
    <cellStyle name="Currency 647 2 3" xfId="56779" xr:uid="{00000000-0005-0000-0000-0000C1910000}"/>
    <cellStyle name="Currency 647 2 3 2" xfId="56780" xr:uid="{00000000-0005-0000-0000-0000C2910000}"/>
    <cellStyle name="Currency 647 3" xfId="56781" xr:uid="{00000000-0005-0000-0000-0000C3910000}"/>
    <cellStyle name="Currency 648" xfId="56782" xr:uid="{00000000-0005-0000-0000-0000C4910000}"/>
    <cellStyle name="Currency 648 2" xfId="56783" xr:uid="{00000000-0005-0000-0000-0000C5910000}"/>
    <cellStyle name="Currency 648 2 2" xfId="56784" xr:uid="{00000000-0005-0000-0000-0000C6910000}"/>
    <cellStyle name="Currency 648 2 3" xfId="56785" xr:uid="{00000000-0005-0000-0000-0000C7910000}"/>
    <cellStyle name="Currency 648 2 3 2" xfId="56786" xr:uid="{00000000-0005-0000-0000-0000C8910000}"/>
    <cellStyle name="Currency 648 3" xfId="56787" xr:uid="{00000000-0005-0000-0000-0000C9910000}"/>
    <cellStyle name="Currency 649" xfId="56788" xr:uid="{00000000-0005-0000-0000-0000CA910000}"/>
    <cellStyle name="Currency 649 2" xfId="56789" xr:uid="{00000000-0005-0000-0000-0000CB910000}"/>
    <cellStyle name="Currency 649 2 2" xfId="56790" xr:uid="{00000000-0005-0000-0000-0000CC910000}"/>
    <cellStyle name="Currency 649 2 3" xfId="56791" xr:uid="{00000000-0005-0000-0000-0000CD910000}"/>
    <cellStyle name="Currency 649 2 3 2" xfId="56792" xr:uid="{00000000-0005-0000-0000-0000CE910000}"/>
    <cellStyle name="Currency 649 3" xfId="56793" xr:uid="{00000000-0005-0000-0000-0000CF910000}"/>
    <cellStyle name="Currency 65" xfId="56794" xr:uid="{00000000-0005-0000-0000-0000D0910000}"/>
    <cellStyle name="Currency 650" xfId="56795" xr:uid="{00000000-0005-0000-0000-0000D1910000}"/>
    <cellStyle name="Currency 650 2" xfId="56796" xr:uid="{00000000-0005-0000-0000-0000D2910000}"/>
    <cellStyle name="Currency 650 2 2" xfId="56797" xr:uid="{00000000-0005-0000-0000-0000D3910000}"/>
    <cellStyle name="Currency 650 2 3" xfId="56798" xr:uid="{00000000-0005-0000-0000-0000D4910000}"/>
    <cellStyle name="Currency 650 2 3 2" xfId="56799" xr:uid="{00000000-0005-0000-0000-0000D5910000}"/>
    <cellStyle name="Currency 650 3" xfId="56800" xr:uid="{00000000-0005-0000-0000-0000D6910000}"/>
    <cellStyle name="Currency 651" xfId="56801" xr:uid="{00000000-0005-0000-0000-0000D7910000}"/>
    <cellStyle name="Currency 651 2" xfId="56802" xr:uid="{00000000-0005-0000-0000-0000D8910000}"/>
    <cellStyle name="Currency 651 2 2" xfId="56803" xr:uid="{00000000-0005-0000-0000-0000D9910000}"/>
    <cellStyle name="Currency 651 2 3" xfId="56804" xr:uid="{00000000-0005-0000-0000-0000DA910000}"/>
    <cellStyle name="Currency 651 2 3 2" xfId="56805" xr:uid="{00000000-0005-0000-0000-0000DB910000}"/>
    <cellStyle name="Currency 651 3" xfId="56806" xr:uid="{00000000-0005-0000-0000-0000DC910000}"/>
    <cellStyle name="Currency 652" xfId="56807" xr:uid="{00000000-0005-0000-0000-0000DD910000}"/>
    <cellStyle name="Currency 652 2" xfId="56808" xr:uid="{00000000-0005-0000-0000-0000DE910000}"/>
    <cellStyle name="Currency 652 2 2" xfId="56809" xr:uid="{00000000-0005-0000-0000-0000DF910000}"/>
    <cellStyle name="Currency 652 2 3" xfId="56810" xr:uid="{00000000-0005-0000-0000-0000E0910000}"/>
    <cellStyle name="Currency 652 2 3 2" xfId="56811" xr:uid="{00000000-0005-0000-0000-0000E1910000}"/>
    <cellStyle name="Currency 652 3" xfId="56812" xr:uid="{00000000-0005-0000-0000-0000E2910000}"/>
    <cellStyle name="Currency 653" xfId="56813" xr:uid="{00000000-0005-0000-0000-0000E3910000}"/>
    <cellStyle name="Currency 653 2" xfId="56814" xr:uid="{00000000-0005-0000-0000-0000E4910000}"/>
    <cellStyle name="Currency 653 2 2" xfId="56815" xr:uid="{00000000-0005-0000-0000-0000E5910000}"/>
    <cellStyle name="Currency 653 2 3" xfId="56816" xr:uid="{00000000-0005-0000-0000-0000E6910000}"/>
    <cellStyle name="Currency 653 2 3 2" xfId="56817" xr:uid="{00000000-0005-0000-0000-0000E7910000}"/>
    <cellStyle name="Currency 653 3" xfId="56818" xr:uid="{00000000-0005-0000-0000-0000E8910000}"/>
    <cellStyle name="Currency 66" xfId="56819" xr:uid="{00000000-0005-0000-0000-0000E9910000}"/>
    <cellStyle name="Currency 67" xfId="56820" xr:uid="{00000000-0005-0000-0000-0000EA910000}"/>
    <cellStyle name="Currency 68" xfId="56821" xr:uid="{00000000-0005-0000-0000-0000EB910000}"/>
    <cellStyle name="Currency 69" xfId="56822" xr:uid="{00000000-0005-0000-0000-0000EC910000}"/>
    <cellStyle name="Currency 7" xfId="35762" xr:uid="{00000000-0005-0000-0000-0000ED910000}"/>
    <cellStyle name="Currency 7 2" xfId="35763" xr:uid="{00000000-0005-0000-0000-0000EE910000}"/>
    <cellStyle name="Currency 7 2 2" xfId="35764" xr:uid="{00000000-0005-0000-0000-0000EF910000}"/>
    <cellStyle name="Currency 7 2 2 2" xfId="35765" xr:uid="{00000000-0005-0000-0000-0000F0910000}"/>
    <cellStyle name="Currency 7 2 2 3" xfId="35766" xr:uid="{00000000-0005-0000-0000-0000F1910000}"/>
    <cellStyle name="Currency 7 2 2 4" xfId="55254" xr:uid="{00000000-0005-0000-0000-0000F2910000}"/>
    <cellStyle name="Currency 7 2 3" xfId="35767" xr:uid="{00000000-0005-0000-0000-0000F3910000}"/>
    <cellStyle name="Currency 7 2 4" xfId="35768" xr:uid="{00000000-0005-0000-0000-0000F4910000}"/>
    <cellStyle name="Currency 7 2 5" xfId="35769" xr:uid="{00000000-0005-0000-0000-0000F5910000}"/>
    <cellStyle name="Currency 7 2 6" xfId="55255" xr:uid="{00000000-0005-0000-0000-0000F6910000}"/>
    <cellStyle name="Currency 7 3" xfId="35770" xr:uid="{00000000-0005-0000-0000-0000F7910000}"/>
    <cellStyle name="Currency 7 3 2" xfId="35771" xr:uid="{00000000-0005-0000-0000-0000F8910000}"/>
    <cellStyle name="Currency 7 3 3" xfId="35772" xr:uid="{00000000-0005-0000-0000-0000F9910000}"/>
    <cellStyle name="Currency 7 3 4" xfId="55256" xr:uid="{00000000-0005-0000-0000-0000FA910000}"/>
    <cellStyle name="Currency 7 3 5" xfId="56824" xr:uid="{00000000-0005-0000-0000-0000FB910000}"/>
    <cellStyle name="Currency 7 4" xfId="35773" xr:uid="{00000000-0005-0000-0000-0000FC910000}"/>
    <cellStyle name="Currency 7 5" xfId="35774" xr:uid="{00000000-0005-0000-0000-0000FD910000}"/>
    <cellStyle name="Currency 7 6" xfId="35775" xr:uid="{00000000-0005-0000-0000-0000FE910000}"/>
    <cellStyle name="Currency 7 7" xfId="35776" xr:uid="{00000000-0005-0000-0000-0000FF910000}"/>
    <cellStyle name="Currency 7 8" xfId="55257" xr:uid="{00000000-0005-0000-0000-000000920000}"/>
    <cellStyle name="Currency 7 9" xfId="56823" xr:uid="{00000000-0005-0000-0000-000001920000}"/>
    <cellStyle name="Currency 70" xfId="56825" xr:uid="{00000000-0005-0000-0000-000002920000}"/>
    <cellStyle name="Currency 71" xfId="56826" xr:uid="{00000000-0005-0000-0000-000003920000}"/>
    <cellStyle name="Currency 72" xfId="56827" xr:uid="{00000000-0005-0000-0000-000004920000}"/>
    <cellStyle name="Currency 73" xfId="56828" xr:uid="{00000000-0005-0000-0000-000005920000}"/>
    <cellStyle name="Currency 74" xfId="56829" xr:uid="{00000000-0005-0000-0000-000006920000}"/>
    <cellStyle name="Currency 75" xfId="56830" xr:uid="{00000000-0005-0000-0000-000007920000}"/>
    <cellStyle name="Currency 76" xfId="56831" xr:uid="{00000000-0005-0000-0000-000008920000}"/>
    <cellStyle name="Currency 77" xfId="56832" xr:uid="{00000000-0005-0000-0000-000009920000}"/>
    <cellStyle name="Currency 78" xfId="56833" xr:uid="{00000000-0005-0000-0000-00000A920000}"/>
    <cellStyle name="Currency 79" xfId="56834" xr:uid="{00000000-0005-0000-0000-00000B920000}"/>
    <cellStyle name="Currency 79 2" xfId="56835" xr:uid="{00000000-0005-0000-0000-00000C920000}"/>
    <cellStyle name="Currency 8" xfId="35777" xr:uid="{00000000-0005-0000-0000-00000D920000}"/>
    <cellStyle name="Currency 8 2" xfId="35778" xr:uid="{00000000-0005-0000-0000-00000E920000}"/>
    <cellStyle name="Currency 8 2 2" xfId="35779" xr:uid="{00000000-0005-0000-0000-00000F920000}"/>
    <cellStyle name="Currency 8 3" xfId="35780" xr:uid="{00000000-0005-0000-0000-000010920000}"/>
    <cellStyle name="Currency 8 4" xfId="35781" xr:uid="{00000000-0005-0000-0000-000011920000}"/>
    <cellStyle name="Currency 8 5" xfId="55258" xr:uid="{00000000-0005-0000-0000-000012920000}"/>
    <cellStyle name="Currency 8 6" xfId="56836" xr:uid="{00000000-0005-0000-0000-000013920000}"/>
    <cellStyle name="Currency 80" xfId="56837" xr:uid="{00000000-0005-0000-0000-000014920000}"/>
    <cellStyle name="Currency 81" xfId="56838" xr:uid="{00000000-0005-0000-0000-000015920000}"/>
    <cellStyle name="Currency 82" xfId="56839" xr:uid="{00000000-0005-0000-0000-000016920000}"/>
    <cellStyle name="Currency 83" xfId="56840" xr:uid="{00000000-0005-0000-0000-000017920000}"/>
    <cellStyle name="Currency 84" xfId="56841" xr:uid="{00000000-0005-0000-0000-000018920000}"/>
    <cellStyle name="Currency 85" xfId="56842" xr:uid="{00000000-0005-0000-0000-000019920000}"/>
    <cellStyle name="Currency 86" xfId="56843" xr:uid="{00000000-0005-0000-0000-00001A920000}"/>
    <cellStyle name="Currency 87" xfId="56844" xr:uid="{00000000-0005-0000-0000-00001B920000}"/>
    <cellStyle name="Currency 88" xfId="56845" xr:uid="{00000000-0005-0000-0000-00001C920000}"/>
    <cellStyle name="Currency 89" xfId="56846" xr:uid="{00000000-0005-0000-0000-00001D920000}"/>
    <cellStyle name="Currency 9" xfId="35782" xr:uid="{00000000-0005-0000-0000-00001E920000}"/>
    <cellStyle name="Currency 9 2" xfId="35783" xr:uid="{00000000-0005-0000-0000-00001F920000}"/>
    <cellStyle name="Currency 9 3" xfId="56848" xr:uid="{00000000-0005-0000-0000-000020920000}"/>
    <cellStyle name="Currency 9 4" xfId="56849" xr:uid="{00000000-0005-0000-0000-000021920000}"/>
    <cellStyle name="Currency 9 5" xfId="56847" xr:uid="{00000000-0005-0000-0000-000022920000}"/>
    <cellStyle name="Currency 90" xfId="56850" xr:uid="{00000000-0005-0000-0000-000023920000}"/>
    <cellStyle name="Currency 91" xfId="56851" xr:uid="{00000000-0005-0000-0000-000024920000}"/>
    <cellStyle name="Currency 92" xfId="56852" xr:uid="{00000000-0005-0000-0000-000025920000}"/>
    <cellStyle name="Currency 93" xfId="56853" xr:uid="{00000000-0005-0000-0000-000026920000}"/>
    <cellStyle name="Currency 94" xfId="56854" xr:uid="{00000000-0005-0000-0000-000027920000}"/>
    <cellStyle name="Currency 95" xfId="56855" xr:uid="{00000000-0005-0000-0000-000028920000}"/>
    <cellStyle name="Currency 96" xfId="56856" xr:uid="{00000000-0005-0000-0000-000029920000}"/>
    <cellStyle name="Currency 97" xfId="56857" xr:uid="{00000000-0005-0000-0000-00002A920000}"/>
    <cellStyle name="Currency 98" xfId="56858" xr:uid="{00000000-0005-0000-0000-00002B920000}"/>
    <cellStyle name="Currency 99" xfId="56859" xr:uid="{00000000-0005-0000-0000-00002C920000}"/>
    <cellStyle name="Explanatory Text 2" xfId="35784" xr:uid="{00000000-0005-0000-0000-00002D920000}"/>
    <cellStyle name="Explanatory Text 2 2" xfId="35785" xr:uid="{00000000-0005-0000-0000-00002E920000}"/>
    <cellStyle name="Explanatory Text 2 2 2" xfId="56860" xr:uid="{00000000-0005-0000-0000-00002F920000}"/>
    <cellStyle name="Explanatory Text 2 3" xfId="35786" xr:uid="{00000000-0005-0000-0000-000030920000}"/>
    <cellStyle name="Explanatory Text 2 4" xfId="35787" xr:uid="{00000000-0005-0000-0000-000031920000}"/>
    <cellStyle name="Explanatory Text 2 5" xfId="55259" xr:uid="{00000000-0005-0000-0000-000032920000}"/>
    <cellStyle name="Explanatory Text 2_OATT calc" xfId="35788" xr:uid="{00000000-0005-0000-0000-000033920000}"/>
    <cellStyle name="Explanatory Text 3" xfId="35789" xr:uid="{00000000-0005-0000-0000-000034920000}"/>
    <cellStyle name="Explanatory Text 3 2" xfId="35790" xr:uid="{00000000-0005-0000-0000-000035920000}"/>
    <cellStyle name="Explanatory Text 3 2 2" xfId="35791" xr:uid="{00000000-0005-0000-0000-000036920000}"/>
    <cellStyle name="Explanatory Text 3 3" xfId="35792" xr:uid="{00000000-0005-0000-0000-000037920000}"/>
    <cellStyle name="Explanatory Text 3_OATT calc" xfId="35793" xr:uid="{00000000-0005-0000-0000-000038920000}"/>
    <cellStyle name="Explanatory Text 4" xfId="35794" xr:uid="{00000000-0005-0000-0000-000039920000}"/>
    <cellStyle name="Explanatory Text 4 2" xfId="56861" xr:uid="{00000000-0005-0000-0000-00003A920000}"/>
    <cellStyle name="Explanatory Text 5" xfId="35795" xr:uid="{00000000-0005-0000-0000-00003B920000}"/>
    <cellStyle name="Good 2" xfId="35796" xr:uid="{00000000-0005-0000-0000-00003C920000}"/>
    <cellStyle name="Good 2 2" xfId="35797" xr:uid="{00000000-0005-0000-0000-00003D920000}"/>
    <cellStyle name="Good 2 2 2" xfId="56863" xr:uid="{00000000-0005-0000-0000-00003E920000}"/>
    <cellStyle name="Good 2 2 3" xfId="56862" xr:uid="{00000000-0005-0000-0000-00003F920000}"/>
    <cellStyle name="Good 2 3" xfId="35798" xr:uid="{00000000-0005-0000-0000-000040920000}"/>
    <cellStyle name="Good 2 4" xfId="35799" xr:uid="{00000000-0005-0000-0000-000041920000}"/>
    <cellStyle name="Good 2 5" xfId="35800" xr:uid="{00000000-0005-0000-0000-000042920000}"/>
    <cellStyle name="Good 2 6" xfId="55260" xr:uid="{00000000-0005-0000-0000-000043920000}"/>
    <cellStyle name="Good 2_OATT calc" xfId="35801" xr:uid="{00000000-0005-0000-0000-000044920000}"/>
    <cellStyle name="Good 3" xfId="35802" xr:uid="{00000000-0005-0000-0000-000045920000}"/>
    <cellStyle name="Good 3 2" xfId="35803" xr:uid="{00000000-0005-0000-0000-000046920000}"/>
    <cellStyle name="Good 3 2 2" xfId="35804" xr:uid="{00000000-0005-0000-0000-000047920000}"/>
    <cellStyle name="Good 3 3" xfId="35805" xr:uid="{00000000-0005-0000-0000-000048920000}"/>
    <cellStyle name="Good 3 4" xfId="35806" xr:uid="{00000000-0005-0000-0000-000049920000}"/>
    <cellStyle name="Good 3 5" xfId="55261" xr:uid="{00000000-0005-0000-0000-00004A920000}"/>
    <cellStyle name="Good 3_OATT calc" xfId="35807" xr:uid="{00000000-0005-0000-0000-00004B920000}"/>
    <cellStyle name="Good 4" xfId="35808" xr:uid="{00000000-0005-0000-0000-00004C920000}"/>
    <cellStyle name="Good 4 2" xfId="56864" xr:uid="{00000000-0005-0000-0000-00004D920000}"/>
    <cellStyle name="Good 5" xfId="35809" xr:uid="{00000000-0005-0000-0000-00004E920000}"/>
    <cellStyle name="Heading 1 2" xfId="35810" xr:uid="{00000000-0005-0000-0000-00004F920000}"/>
    <cellStyle name="Heading 1 2 2" xfId="35811" xr:uid="{00000000-0005-0000-0000-000050920000}"/>
    <cellStyle name="Heading 1 2 2 2" xfId="56867" xr:uid="{00000000-0005-0000-0000-000051920000}"/>
    <cellStyle name="Heading 1 2 2 3" xfId="56868" xr:uid="{00000000-0005-0000-0000-000052920000}"/>
    <cellStyle name="Heading 1 2 2 4" xfId="56869" xr:uid="{00000000-0005-0000-0000-000053920000}"/>
    <cellStyle name="Heading 1 2 2 5" xfId="56866" xr:uid="{00000000-0005-0000-0000-000054920000}"/>
    <cellStyle name="Heading 1 2 3" xfId="35812" xr:uid="{00000000-0005-0000-0000-000055920000}"/>
    <cellStyle name="Heading 1 2 4" xfId="35813" xr:uid="{00000000-0005-0000-0000-000056920000}"/>
    <cellStyle name="Heading 1 2 5" xfId="55262" xr:uid="{00000000-0005-0000-0000-000057920000}"/>
    <cellStyle name="Heading 1 2 6" xfId="56865" xr:uid="{00000000-0005-0000-0000-000058920000}"/>
    <cellStyle name="Heading 1 2_OATT calc" xfId="35814" xr:uid="{00000000-0005-0000-0000-000059920000}"/>
    <cellStyle name="Heading 1 3" xfId="35815" xr:uid="{00000000-0005-0000-0000-00005A920000}"/>
    <cellStyle name="Heading 1 3 2" xfId="35816" xr:uid="{00000000-0005-0000-0000-00005B920000}"/>
    <cellStyle name="Heading 1 3 2 2" xfId="35817" xr:uid="{00000000-0005-0000-0000-00005C920000}"/>
    <cellStyle name="Heading 1 3 3" xfId="35818" xr:uid="{00000000-0005-0000-0000-00005D920000}"/>
    <cellStyle name="Heading 1 3 4" xfId="35819" xr:uid="{00000000-0005-0000-0000-00005E920000}"/>
    <cellStyle name="Heading 1 3 5" xfId="55263" xr:uid="{00000000-0005-0000-0000-00005F920000}"/>
    <cellStyle name="Heading 1 3_OATT calc" xfId="35820" xr:uid="{00000000-0005-0000-0000-000060920000}"/>
    <cellStyle name="Heading 1 4" xfId="35821" xr:uid="{00000000-0005-0000-0000-000061920000}"/>
    <cellStyle name="Heading 1 4 2" xfId="56870" xr:uid="{00000000-0005-0000-0000-000062920000}"/>
    <cellStyle name="Heading 1 5" xfId="35822" xr:uid="{00000000-0005-0000-0000-000063920000}"/>
    <cellStyle name="Heading 2 2" xfId="35823" xr:uid="{00000000-0005-0000-0000-000064920000}"/>
    <cellStyle name="Heading 2 2 2" xfId="35824" xr:uid="{00000000-0005-0000-0000-000065920000}"/>
    <cellStyle name="Heading 2 2 2 2" xfId="56873" xr:uid="{00000000-0005-0000-0000-000066920000}"/>
    <cellStyle name="Heading 2 2 2 3" xfId="56874" xr:uid="{00000000-0005-0000-0000-000067920000}"/>
    <cellStyle name="Heading 2 2 2 4" xfId="56875" xr:uid="{00000000-0005-0000-0000-000068920000}"/>
    <cellStyle name="Heading 2 2 2 5" xfId="56872" xr:uid="{00000000-0005-0000-0000-000069920000}"/>
    <cellStyle name="Heading 2 2 3" xfId="35825" xr:uid="{00000000-0005-0000-0000-00006A920000}"/>
    <cellStyle name="Heading 2 2 4" xfId="35826" xr:uid="{00000000-0005-0000-0000-00006B920000}"/>
    <cellStyle name="Heading 2 2 5" xfId="55264" xr:uid="{00000000-0005-0000-0000-00006C920000}"/>
    <cellStyle name="Heading 2 2 6" xfId="56871" xr:uid="{00000000-0005-0000-0000-00006D920000}"/>
    <cellStyle name="Heading 2 2_OATT calc" xfId="35827" xr:uid="{00000000-0005-0000-0000-00006E920000}"/>
    <cellStyle name="Heading 2 3" xfId="35828" xr:uid="{00000000-0005-0000-0000-00006F920000}"/>
    <cellStyle name="Heading 2 3 2" xfId="35829" xr:uid="{00000000-0005-0000-0000-000070920000}"/>
    <cellStyle name="Heading 2 3 2 2" xfId="35830" xr:uid="{00000000-0005-0000-0000-000071920000}"/>
    <cellStyle name="Heading 2 3 3" xfId="35831" xr:uid="{00000000-0005-0000-0000-000072920000}"/>
    <cellStyle name="Heading 2 3 4" xfId="35832" xr:uid="{00000000-0005-0000-0000-000073920000}"/>
    <cellStyle name="Heading 2 3 5" xfId="55265" xr:uid="{00000000-0005-0000-0000-000074920000}"/>
    <cellStyle name="Heading 2 3_OATT calc" xfId="35833" xr:uid="{00000000-0005-0000-0000-000075920000}"/>
    <cellStyle name="Heading 2 4" xfId="35834" xr:uid="{00000000-0005-0000-0000-000076920000}"/>
    <cellStyle name="Heading 2 4 2" xfId="56876" xr:uid="{00000000-0005-0000-0000-000077920000}"/>
    <cellStyle name="Heading 2 5" xfId="35835" xr:uid="{00000000-0005-0000-0000-000078920000}"/>
    <cellStyle name="Heading 3 10" xfId="35836" xr:uid="{00000000-0005-0000-0000-000079920000}"/>
    <cellStyle name="Heading 3 2" xfId="35837" xr:uid="{00000000-0005-0000-0000-00007A920000}"/>
    <cellStyle name="Heading 3 2 2" xfId="35838" xr:uid="{00000000-0005-0000-0000-00007B920000}"/>
    <cellStyle name="Heading 3 2 2 2" xfId="56878" xr:uid="{00000000-0005-0000-0000-00007C920000}"/>
    <cellStyle name="Heading 3 2 2 3" xfId="56879" xr:uid="{00000000-0005-0000-0000-00007D920000}"/>
    <cellStyle name="Heading 3 2 2 4" xfId="56880" xr:uid="{00000000-0005-0000-0000-00007E920000}"/>
    <cellStyle name="Heading 3 2 2 5" xfId="56877" xr:uid="{00000000-0005-0000-0000-00007F920000}"/>
    <cellStyle name="Heading 3 2 3" xfId="35839" xr:uid="{00000000-0005-0000-0000-000080920000}"/>
    <cellStyle name="Heading 3 2 4" xfId="35840" xr:uid="{00000000-0005-0000-0000-000081920000}"/>
    <cellStyle name="Heading 3 2 5" xfId="55266" xr:uid="{00000000-0005-0000-0000-000082920000}"/>
    <cellStyle name="Heading 3 2_OATT calc" xfId="35841" xr:uid="{00000000-0005-0000-0000-000083920000}"/>
    <cellStyle name="Heading 3 3" xfId="35842" xr:uid="{00000000-0005-0000-0000-000084920000}"/>
    <cellStyle name="Heading 3 3 2" xfId="35843" xr:uid="{00000000-0005-0000-0000-000085920000}"/>
    <cellStyle name="Heading 3 3 2 2" xfId="35844" xr:uid="{00000000-0005-0000-0000-000086920000}"/>
    <cellStyle name="Heading 3 3 3" xfId="35845" xr:uid="{00000000-0005-0000-0000-000087920000}"/>
    <cellStyle name="Heading 3 3 4" xfId="35846" xr:uid="{00000000-0005-0000-0000-000088920000}"/>
    <cellStyle name="Heading 3 3 5" xfId="35847" xr:uid="{00000000-0005-0000-0000-000089920000}"/>
    <cellStyle name="Heading 3 3 6" xfId="55267" xr:uid="{00000000-0005-0000-0000-00008A920000}"/>
    <cellStyle name="Heading 3 3_OATT calc" xfId="35848" xr:uid="{00000000-0005-0000-0000-00008B920000}"/>
    <cellStyle name="Heading 3 4" xfId="35849" xr:uid="{00000000-0005-0000-0000-00008C920000}"/>
    <cellStyle name="Heading 3 5" xfId="35850" xr:uid="{00000000-0005-0000-0000-00008D920000}"/>
    <cellStyle name="Heading 3 6" xfId="35851" xr:uid="{00000000-0005-0000-0000-00008E920000}"/>
    <cellStyle name="Heading 3 7" xfId="35852" xr:uid="{00000000-0005-0000-0000-00008F920000}"/>
    <cellStyle name="Heading 3 8" xfId="35853" xr:uid="{00000000-0005-0000-0000-000090920000}"/>
    <cellStyle name="Heading 3 9" xfId="35854" xr:uid="{00000000-0005-0000-0000-000091920000}"/>
    <cellStyle name="Heading 4 2" xfId="35855" xr:uid="{00000000-0005-0000-0000-000092920000}"/>
    <cellStyle name="Heading 4 2 2" xfId="35856" xr:uid="{00000000-0005-0000-0000-000093920000}"/>
    <cellStyle name="Heading 4 2 2 2" xfId="56883" xr:uid="{00000000-0005-0000-0000-000094920000}"/>
    <cellStyle name="Heading 4 2 2 3" xfId="56884" xr:uid="{00000000-0005-0000-0000-000095920000}"/>
    <cellStyle name="Heading 4 2 2 4" xfId="56885" xr:uid="{00000000-0005-0000-0000-000096920000}"/>
    <cellStyle name="Heading 4 2 2 5" xfId="56882" xr:uid="{00000000-0005-0000-0000-000097920000}"/>
    <cellStyle name="Heading 4 2 3" xfId="35857" xr:uid="{00000000-0005-0000-0000-000098920000}"/>
    <cellStyle name="Heading 4 2 4" xfId="35858" xr:uid="{00000000-0005-0000-0000-000099920000}"/>
    <cellStyle name="Heading 4 2 5" xfId="55268" xr:uid="{00000000-0005-0000-0000-00009A920000}"/>
    <cellStyle name="Heading 4 2 6" xfId="56881" xr:uid="{00000000-0005-0000-0000-00009B920000}"/>
    <cellStyle name="Heading 4 2_OATT calc" xfId="35859" xr:uid="{00000000-0005-0000-0000-00009C920000}"/>
    <cellStyle name="Heading 4 3" xfId="35860" xr:uid="{00000000-0005-0000-0000-00009D920000}"/>
    <cellStyle name="Heading 4 3 2" xfId="35861" xr:uid="{00000000-0005-0000-0000-00009E920000}"/>
    <cellStyle name="Heading 4 3 2 2" xfId="35862" xr:uid="{00000000-0005-0000-0000-00009F920000}"/>
    <cellStyle name="Heading 4 3 3" xfId="35863" xr:uid="{00000000-0005-0000-0000-0000A0920000}"/>
    <cellStyle name="Heading 4 3 4" xfId="35864" xr:uid="{00000000-0005-0000-0000-0000A1920000}"/>
    <cellStyle name="Heading 4 3 5" xfId="55269" xr:uid="{00000000-0005-0000-0000-0000A2920000}"/>
    <cellStyle name="Heading 4 3_OATT calc" xfId="35865" xr:uid="{00000000-0005-0000-0000-0000A3920000}"/>
    <cellStyle name="Heading 4 4" xfId="35866" xr:uid="{00000000-0005-0000-0000-0000A4920000}"/>
    <cellStyle name="Heading 4 4 2" xfId="56886" xr:uid="{00000000-0005-0000-0000-0000A5920000}"/>
    <cellStyle name="Heading 4 5" xfId="35867" xr:uid="{00000000-0005-0000-0000-0000A6920000}"/>
    <cellStyle name="Hyperlink 2" xfId="35868" xr:uid="{00000000-0005-0000-0000-0000A7920000}"/>
    <cellStyle name="Hyperlink 2 2" xfId="56887" xr:uid="{00000000-0005-0000-0000-0000A8920000}"/>
    <cellStyle name="Hyperlink 3" xfId="56888" xr:uid="{00000000-0005-0000-0000-0000A9920000}"/>
    <cellStyle name="Input 2" xfId="35869" xr:uid="{00000000-0005-0000-0000-0000AA920000}"/>
    <cellStyle name="Input 2 2" xfId="35870" xr:uid="{00000000-0005-0000-0000-0000AB920000}"/>
    <cellStyle name="Input 2 2 2" xfId="56890" xr:uid="{00000000-0005-0000-0000-0000AC920000}"/>
    <cellStyle name="Input 2 2 3" xfId="56889" xr:uid="{00000000-0005-0000-0000-0000AD920000}"/>
    <cellStyle name="Input 2 3" xfId="35871" xr:uid="{00000000-0005-0000-0000-0000AE920000}"/>
    <cellStyle name="Input 2 4" xfId="35872" xr:uid="{00000000-0005-0000-0000-0000AF920000}"/>
    <cellStyle name="Input 2 5" xfId="35873" xr:uid="{00000000-0005-0000-0000-0000B0920000}"/>
    <cellStyle name="Input 2 6" xfId="55270" xr:uid="{00000000-0005-0000-0000-0000B1920000}"/>
    <cellStyle name="Input 2_OATT calc" xfId="35874" xr:uid="{00000000-0005-0000-0000-0000B2920000}"/>
    <cellStyle name="Input 3" xfId="35875" xr:uid="{00000000-0005-0000-0000-0000B3920000}"/>
    <cellStyle name="Input 3 2" xfId="35876" xr:uid="{00000000-0005-0000-0000-0000B4920000}"/>
    <cellStyle name="Input 3 2 2" xfId="35877" xr:uid="{00000000-0005-0000-0000-0000B5920000}"/>
    <cellStyle name="Input 3 3" xfId="35878" xr:uid="{00000000-0005-0000-0000-0000B6920000}"/>
    <cellStyle name="Input 3 4" xfId="35879" xr:uid="{00000000-0005-0000-0000-0000B7920000}"/>
    <cellStyle name="Input 3 5" xfId="55271" xr:uid="{00000000-0005-0000-0000-0000B8920000}"/>
    <cellStyle name="Input 3_OATT calc" xfId="35880" xr:uid="{00000000-0005-0000-0000-0000B9920000}"/>
    <cellStyle name="Input 4" xfId="35881" xr:uid="{00000000-0005-0000-0000-0000BA920000}"/>
    <cellStyle name="Input 4 2" xfId="56891" xr:uid="{00000000-0005-0000-0000-0000BB920000}"/>
    <cellStyle name="Input 5" xfId="35882" xr:uid="{00000000-0005-0000-0000-0000BC920000}"/>
    <cellStyle name="Lines" xfId="35883" xr:uid="{00000000-0005-0000-0000-0000BD920000}"/>
    <cellStyle name="Linked Cell 2" xfId="35884" xr:uid="{00000000-0005-0000-0000-0000BE920000}"/>
    <cellStyle name="Linked Cell 2 2" xfId="35885" xr:uid="{00000000-0005-0000-0000-0000BF920000}"/>
    <cellStyle name="Linked Cell 2 2 2" xfId="56893" xr:uid="{00000000-0005-0000-0000-0000C0920000}"/>
    <cellStyle name="Linked Cell 2 2 3" xfId="56892" xr:uid="{00000000-0005-0000-0000-0000C1920000}"/>
    <cellStyle name="Linked Cell 2 3" xfId="35886" xr:uid="{00000000-0005-0000-0000-0000C2920000}"/>
    <cellStyle name="Linked Cell 2 4" xfId="35887" xr:uid="{00000000-0005-0000-0000-0000C3920000}"/>
    <cellStyle name="Linked Cell 2 5" xfId="55272" xr:uid="{00000000-0005-0000-0000-0000C4920000}"/>
    <cellStyle name="Linked Cell 2_OATT calc" xfId="35888" xr:uid="{00000000-0005-0000-0000-0000C5920000}"/>
    <cellStyle name="Linked Cell 3" xfId="35889" xr:uid="{00000000-0005-0000-0000-0000C6920000}"/>
    <cellStyle name="Linked Cell 3 2" xfId="35890" xr:uid="{00000000-0005-0000-0000-0000C7920000}"/>
    <cellStyle name="Linked Cell 3 2 2" xfId="35891" xr:uid="{00000000-0005-0000-0000-0000C8920000}"/>
    <cellStyle name="Linked Cell 3 3" xfId="35892" xr:uid="{00000000-0005-0000-0000-0000C9920000}"/>
    <cellStyle name="Linked Cell 3 4" xfId="35893" xr:uid="{00000000-0005-0000-0000-0000CA920000}"/>
    <cellStyle name="Linked Cell 3 5" xfId="55273" xr:uid="{00000000-0005-0000-0000-0000CB920000}"/>
    <cellStyle name="Linked Cell 3_OATT calc" xfId="35894" xr:uid="{00000000-0005-0000-0000-0000CC920000}"/>
    <cellStyle name="Linked Cell 4" xfId="35895" xr:uid="{00000000-0005-0000-0000-0000CD920000}"/>
    <cellStyle name="Linked Cell 4 2" xfId="56894" xr:uid="{00000000-0005-0000-0000-0000CE920000}"/>
    <cellStyle name="Linked Cell 5" xfId="35896" xr:uid="{00000000-0005-0000-0000-0000CF920000}"/>
    <cellStyle name="Neutral 2" xfId="35897" xr:uid="{00000000-0005-0000-0000-0000D0920000}"/>
    <cellStyle name="Neutral 2 2" xfId="35898" xr:uid="{00000000-0005-0000-0000-0000D1920000}"/>
    <cellStyle name="Neutral 2 2 2" xfId="56896" xr:uid="{00000000-0005-0000-0000-0000D2920000}"/>
    <cellStyle name="Neutral 2 2 3" xfId="56895" xr:uid="{00000000-0005-0000-0000-0000D3920000}"/>
    <cellStyle name="Neutral 2 3" xfId="35899" xr:uid="{00000000-0005-0000-0000-0000D4920000}"/>
    <cellStyle name="Neutral 2 4" xfId="35900" xr:uid="{00000000-0005-0000-0000-0000D5920000}"/>
    <cellStyle name="Neutral 2 5" xfId="35901" xr:uid="{00000000-0005-0000-0000-0000D6920000}"/>
    <cellStyle name="Neutral 2 6" xfId="55274" xr:uid="{00000000-0005-0000-0000-0000D7920000}"/>
    <cellStyle name="Neutral 2_OATT calc" xfId="35902" xr:uid="{00000000-0005-0000-0000-0000D8920000}"/>
    <cellStyle name="Neutral 3" xfId="35903" xr:uid="{00000000-0005-0000-0000-0000D9920000}"/>
    <cellStyle name="Neutral 3 2" xfId="35904" xr:uid="{00000000-0005-0000-0000-0000DA920000}"/>
    <cellStyle name="Neutral 3 2 2" xfId="35905" xr:uid="{00000000-0005-0000-0000-0000DB920000}"/>
    <cellStyle name="Neutral 3 3" xfId="35906" xr:uid="{00000000-0005-0000-0000-0000DC920000}"/>
    <cellStyle name="Neutral 3 4" xfId="35907" xr:uid="{00000000-0005-0000-0000-0000DD920000}"/>
    <cellStyle name="Neutral 3 5" xfId="55275" xr:uid="{00000000-0005-0000-0000-0000DE920000}"/>
    <cellStyle name="Neutral 3_OATT calc" xfId="35908" xr:uid="{00000000-0005-0000-0000-0000DF920000}"/>
    <cellStyle name="Neutral 4" xfId="35909" xr:uid="{00000000-0005-0000-0000-0000E0920000}"/>
    <cellStyle name="Neutral 4 2" xfId="56897" xr:uid="{00000000-0005-0000-0000-0000E1920000}"/>
    <cellStyle name="Neutral 5" xfId="35910" xr:uid="{00000000-0005-0000-0000-0000E2920000}"/>
    <cellStyle name="Normal" xfId="0" builtinId="0"/>
    <cellStyle name="Normal 10" xfId="2" xr:uid="{00000000-0005-0000-0000-0000E4920000}"/>
    <cellStyle name="Normal 10 2" xfId="35911" xr:uid="{00000000-0005-0000-0000-0000E5920000}"/>
    <cellStyle name="Normal 10 2 2" xfId="35912" xr:uid="{00000000-0005-0000-0000-0000E6920000}"/>
    <cellStyle name="Normal 10 2 3" xfId="56898" xr:uid="{00000000-0005-0000-0000-0000E7920000}"/>
    <cellStyle name="Normal 10 3" xfId="35913" xr:uid="{00000000-0005-0000-0000-0000E8920000}"/>
    <cellStyle name="Normal 10 3 2" xfId="35914" xr:uid="{00000000-0005-0000-0000-0000E9920000}"/>
    <cellStyle name="Normal 10 3 3" xfId="56900" xr:uid="{00000000-0005-0000-0000-0000EA920000}"/>
    <cellStyle name="Normal 10 3 4" xfId="56901" xr:uid="{00000000-0005-0000-0000-0000EB920000}"/>
    <cellStyle name="Normal 10 3 5" xfId="56902" xr:uid="{00000000-0005-0000-0000-0000EC920000}"/>
    <cellStyle name="Normal 10 3 6" xfId="56899" xr:uid="{00000000-0005-0000-0000-0000ED920000}"/>
    <cellStyle name="Normal 10 4" xfId="35915" xr:uid="{00000000-0005-0000-0000-0000EE920000}"/>
    <cellStyle name="Normal 10 4 2" xfId="35916" xr:uid="{00000000-0005-0000-0000-0000EF920000}"/>
    <cellStyle name="Normal 10 4 2 2" xfId="35917" xr:uid="{00000000-0005-0000-0000-0000F0920000}"/>
    <cellStyle name="Normal 10 4 2 3" xfId="35918" xr:uid="{00000000-0005-0000-0000-0000F1920000}"/>
    <cellStyle name="Normal 10 4 2_OATT calc" xfId="35919" xr:uid="{00000000-0005-0000-0000-0000F2920000}"/>
    <cellStyle name="Normal 10 4 3" xfId="35920" xr:uid="{00000000-0005-0000-0000-0000F3920000}"/>
    <cellStyle name="Normal 10 4 4" xfId="35921" xr:uid="{00000000-0005-0000-0000-0000F4920000}"/>
    <cellStyle name="Normal 10 4_OATT calc" xfId="35922" xr:uid="{00000000-0005-0000-0000-0000F5920000}"/>
    <cellStyle name="Normal 10 5" xfId="35923" xr:uid="{00000000-0005-0000-0000-0000F6920000}"/>
    <cellStyle name="Normal 10 5 2" xfId="35924" xr:uid="{00000000-0005-0000-0000-0000F7920000}"/>
    <cellStyle name="Normal 10 5 2 2" xfId="56904" xr:uid="{00000000-0005-0000-0000-0000F8920000}"/>
    <cellStyle name="Normal 10 5 3" xfId="56903" xr:uid="{00000000-0005-0000-0000-0000F9920000}"/>
    <cellStyle name="Normal 10 6" xfId="35925" xr:uid="{00000000-0005-0000-0000-0000FA920000}"/>
    <cellStyle name="Normal 10 6 2" xfId="56906" xr:uid="{00000000-0005-0000-0000-0000FB920000}"/>
    <cellStyle name="Normal 10 6 3" xfId="56905" xr:uid="{00000000-0005-0000-0000-0000FC920000}"/>
    <cellStyle name="Normal 10 7" xfId="35926" xr:uid="{00000000-0005-0000-0000-0000FD920000}"/>
    <cellStyle name="Normal 10 7 2" xfId="56907" xr:uid="{00000000-0005-0000-0000-0000FE920000}"/>
    <cellStyle name="Normal 10 8" xfId="35927" xr:uid="{00000000-0005-0000-0000-0000FF920000}"/>
    <cellStyle name="Normal 10_OATT calc" xfId="35928" xr:uid="{00000000-0005-0000-0000-000000930000}"/>
    <cellStyle name="Normal 100" xfId="56908" xr:uid="{00000000-0005-0000-0000-000001930000}"/>
    <cellStyle name="Normal 101" xfId="56909" xr:uid="{00000000-0005-0000-0000-000002930000}"/>
    <cellStyle name="Normal 102" xfId="56910" xr:uid="{00000000-0005-0000-0000-000003930000}"/>
    <cellStyle name="Normal 102 2" xfId="56911" xr:uid="{00000000-0005-0000-0000-000004930000}"/>
    <cellStyle name="Normal 103" xfId="56912" xr:uid="{00000000-0005-0000-0000-000005930000}"/>
    <cellStyle name="Normal 103 2" xfId="56913" xr:uid="{00000000-0005-0000-0000-000006930000}"/>
    <cellStyle name="Normal 104" xfId="56914" xr:uid="{00000000-0005-0000-0000-000007930000}"/>
    <cellStyle name="Normal 104 10" xfId="56915" xr:uid="{00000000-0005-0000-0000-000008930000}"/>
    <cellStyle name="Normal 104 2" xfId="56916" xr:uid="{00000000-0005-0000-0000-000009930000}"/>
    <cellStyle name="Normal 104 3" xfId="56917" xr:uid="{00000000-0005-0000-0000-00000A930000}"/>
    <cellStyle name="Normal 104 4" xfId="56918" xr:uid="{00000000-0005-0000-0000-00000B930000}"/>
    <cellStyle name="Normal 104 5" xfId="56919" xr:uid="{00000000-0005-0000-0000-00000C930000}"/>
    <cellStyle name="Normal 104 6" xfId="56920" xr:uid="{00000000-0005-0000-0000-00000D930000}"/>
    <cellStyle name="Normal 104 7" xfId="56921" xr:uid="{00000000-0005-0000-0000-00000E930000}"/>
    <cellStyle name="Normal 104 8" xfId="56922" xr:uid="{00000000-0005-0000-0000-00000F930000}"/>
    <cellStyle name="Normal 104 9" xfId="56923" xr:uid="{00000000-0005-0000-0000-000010930000}"/>
    <cellStyle name="Normal 105" xfId="56924" xr:uid="{00000000-0005-0000-0000-000011930000}"/>
    <cellStyle name="Normal 105 2" xfId="56925" xr:uid="{00000000-0005-0000-0000-000012930000}"/>
    <cellStyle name="Normal 105 2 2" xfId="56926" xr:uid="{00000000-0005-0000-0000-000013930000}"/>
    <cellStyle name="Normal 105 2 3" xfId="56927" xr:uid="{00000000-0005-0000-0000-000014930000}"/>
    <cellStyle name="Normal 105 3" xfId="56928" xr:uid="{00000000-0005-0000-0000-000015930000}"/>
    <cellStyle name="Normal 105 4" xfId="56929" xr:uid="{00000000-0005-0000-0000-000016930000}"/>
    <cellStyle name="Normal 105 5" xfId="56930" xr:uid="{00000000-0005-0000-0000-000017930000}"/>
    <cellStyle name="Normal 105 6" xfId="56931" xr:uid="{00000000-0005-0000-0000-000018930000}"/>
    <cellStyle name="Normal 105 7" xfId="56932" xr:uid="{00000000-0005-0000-0000-000019930000}"/>
    <cellStyle name="Normal 105 8" xfId="56933" xr:uid="{00000000-0005-0000-0000-00001A930000}"/>
    <cellStyle name="Normal 106" xfId="56934" xr:uid="{00000000-0005-0000-0000-00001B930000}"/>
    <cellStyle name="Normal 106 2" xfId="56935" xr:uid="{00000000-0005-0000-0000-00001C930000}"/>
    <cellStyle name="Normal 106 2 2" xfId="56936" xr:uid="{00000000-0005-0000-0000-00001D930000}"/>
    <cellStyle name="Normal 106 2 3" xfId="56937" xr:uid="{00000000-0005-0000-0000-00001E930000}"/>
    <cellStyle name="Normal 106 3" xfId="56938" xr:uid="{00000000-0005-0000-0000-00001F930000}"/>
    <cellStyle name="Normal 106 4" xfId="56939" xr:uid="{00000000-0005-0000-0000-000020930000}"/>
    <cellStyle name="Normal 106 5" xfId="56940" xr:uid="{00000000-0005-0000-0000-000021930000}"/>
    <cellStyle name="Normal 106 6" xfId="56941" xr:uid="{00000000-0005-0000-0000-000022930000}"/>
    <cellStyle name="Normal 106 7" xfId="56942" xr:uid="{00000000-0005-0000-0000-000023930000}"/>
    <cellStyle name="Normal 106 8" xfId="56943" xr:uid="{00000000-0005-0000-0000-000024930000}"/>
    <cellStyle name="Normal 107" xfId="56944" xr:uid="{00000000-0005-0000-0000-000025930000}"/>
    <cellStyle name="Normal 107 2" xfId="56945" xr:uid="{00000000-0005-0000-0000-000026930000}"/>
    <cellStyle name="Normal 107 3" xfId="56946" xr:uid="{00000000-0005-0000-0000-000027930000}"/>
    <cellStyle name="Normal 107 4" xfId="56947" xr:uid="{00000000-0005-0000-0000-000028930000}"/>
    <cellStyle name="Normal 107 5" xfId="56948" xr:uid="{00000000-0005-0000-0000-000029930000}"/>
    <cellStyle name="Normal 108" xfId="56949" xr:uid="{00000000-0005-0000-0000-00002A930000}"/>
    <cellStyle name="Normal 108 2" xfId="56950" xr:uid="{00000000-0005-0000-0000-00002B930000}"/>
    <cellStyle name="Normal 108 3" xfId="56951" xr:uid="{00000000-0005-0000-0000-00002C930000}"/>
    <cellStyle name="Normal 108 4" xfId="56952" xr:uid="{00000000-0005-0000-0000-00002D930000}"/>
    <cellStyle name="Normal 109" xfId="56953" xr:uid="{00000000-0005-0000-0000-00002E930000}"/>
    <cellStyle name="Normal 109 2" xfId="56954" xr:uid="{00000000-0005-0000-0000-00002F930000}"/>
    <cellStyle name="Normal 11" xfId="35929" xr:uid="{00000000-0005-0000-0000-000030930000}"/>
    <cellStyle name="Normal 11 10" xfId="35930" xr:uid="{00000000-0005-0000-0000-000031930000}"/>
    <cellStyle name="Normal 11 11" xfId="35931" xr:uid="{00000000-0005-0000-0000-000032930000}"/>
    <cellStyle name="Normal 11 2" xfId="35932" xr:uid="{00000000-0005-0000-0000-000033930000}"/>
    <cellStyle name="Normal 11 2 10" xfId="35933" xr:uid="{00000000-0005-0000-0000-000034930000}"/>
    <cellStyle name="Normal 11 2 11" xfId="35934" xr:uid="{00000000-0005-0000-0000-000035930000}"/>
    <cellStyle name="Normal 11 2 2" xfId="35935" xr:uid="{00000000-0005-0000-0000-000036930000}"/>
    <cellStyle name="Normal 11 2 2 2" xfId="35936" xr:uid="{00000000-0005-0000-0000-000037930000}"/>
    <cellStyle name="Normal 11 2 2 2 2" xfId="35937" xr:uid="{00000000-0005-0000-0000-000038930000}"/>
    <cellStyle name="Normal 11 2 2 2 3" xfId="35938" xr:uid="{00000000-0005-0000-0000-000039930000}"/>
    <cellStyle name="Normal 11 2 2 2_OATT calc" xfId="35939" xr:uid="{00000000-0005-0000-0000-00003A930000}"/>
    <cellStyle name="Normal 11 2 2 3" xfId="35940" xr:uid="{00000000-0005-0000-0000-00003B930000}"/>
    <cellStyle name="Normal 11 2 2 3 2" xfId="56955" xr:uid="{00000000-0005-0000-0000-00003C930000}"/>
    <cellStyle name="Normal 11 2 2 4" xfId="35941" xr:uid="{00000000-0005-0000-0000-00003D930000}"/>
    <cellStyle name="Normal 11 2 2 5" xfId="35942" xr:uid="{00000000-0005-0000-0000-00003E930000}"/>
    <cellStyle name="Normal 11 2 2_OATT calc" xfId="35943" xr:uid="{00000000-0005-0000-0000-00003F930000}"/>
    <cellStyle name="Normal 11 2 3" xfId="35944" xr:uid="{00000000-0005-0000-0000-000040930000}"/>
    <cellStyle name="Normal 11 2 3 2" xfId="35945" xr:uid="{00000000-0005-0000-0000-000041930000}"/>
    <cellStyle name="Normal 11 2 3 2 2" xfId="35946" xr:uid="{00000000-0005-0000-0000-000042930000}"/>
    <cellStyle name="Normal 11 2 3 2 3" xfId="35947" xr:uid="{00000000-0005-0000-0000-000043930000}"/>
    <cellStyle name="Normal 11 2 3 2_OATT calc" xfId="35948" xr:uid="{00000000-0005-0000-0000-000044930000}"/>
    <cellStyle name="Normal 11 2 3 3" xfId="35949" xr:uid="{00000000-0005-0000-0000-000045930000}"/>
    <cellStyle name="Normal 11 2 3 4" xfId="35950" xr:uid="{00000000-0005-0000-0000-000046930000}"/>
    <cellStyle name="Normal 11 2 3_OATT calc" xfId="35951" xr:uid="{00000000-0005-0000-0000-000047930000}"/>
    <cellStyle name="Normal 11 2 4" xfId="35952" xr:uid="{00000000-0005-0000-0000-000048930000}"/>
    <cellStyle name="Normal 11 2 4 2" xfId="35953" xr:uid="{00000000-0005-0000-0000-000049930000}"/>
    <cellStyle name="Normal 11 2 4 3" xfId="35954" xr:uid="{00000000-0005-0000-0000-00004A930000}"/>
    <cellStyle name="Normal 11 2 4_OATT calc" xfId="35955" xr:uid="{00000000-0005-0000-0000-00004B930000}"/>
    <cellStyle name="Normal 11 2 5" xfId="35956" xr:uid="{00000000-0005-0000-0000-00004C930000}"/>
    <cellStyle name="Normal 11 2 6" xfId="35957" xr:uid="{00000000-0005-0000-0000-00004D930000}"/>
    <cellStyle name="Normal 11 2 7" xfId="35958" xr:uid="{00000000-0005-0000-0000-00004E930000}"/>
    <cellStyle name="Normal 11 2 8" xfId="35959" xr:uid="{00000000-0005-0000-0000-00004F930000}"/>
    <cellStyle name="Normal 11 2 9" xfId="35960" xr:uid="{00000000-0005-0000-0000-000050930000}"/>
    <cellStyle name="Normal 11 2_OATT calc" xfId="35961" xr:uid="{00000000-0005-0000-0000-000051930000}"/>
    <cellStyle name="Normal 11 3" xfId="35962" xr:uid="{00000000-0005-0000-0000-000052930000}"/>
    <cellStyle name="Normal 11 3 2" xfId="35963" xr:uid="{00000000-0005-0000-0000-000053930000}"/>
    <cellStyle name="Normal 11 3 2 2" xfId="35964" xr:uid="{00000000-0005-0000-0000-000054930000}"/>
    <cellStyle name="Normal 11 3 2 2 2" xfId="56958" xr:uid="{00000000-0005-0000-0000-000055930000}"/>
    <cellStyle name="Normal 11 3 2 3" xfId="35965" xr:uid="{00000000-0005-0000-0000-000056930000}"/>
    <cellStyle name="Normal 11 3 2 4" xfId="56957" xr:uid="{00000000-0005-0000-0000-000057930000}"/>
    <cellStyle name="Normal 11 3 2_OATT calc" xfId="35966" xr:uid="{00000000-0005-0000-0000-000058930000}"/>
    <cellStyle name="Normal 11 3 3" xfId="35967" xr:uid="{00000000-0005-0000-0000-000059930000}"/>
    <cellStyle name="Normal 11 3 4" xfId="35968" xr:uid="{00000000-0005-0000-0000-00005A930000}"/>
    <cellStyle name="Normal 11 3 5" xfId="35969" xr:uid="{00000000-0005-0000-0000-00005B930000}"/>
    <cellStyle name="Normal 11 3 6" xfId="56956" xr:uid="{00000000-0005-0000-0000-00005C930000}"/>
    <cellStyle name="Normal 11 3 7" xfId="59077" xr:uid="{00000000-0005-0000-0000-00005D930000}"/>
    <cellStyle name="Normal 11 3 8" xfId="59073" xr:uid="{00000000-0005-0000-0000-00005E930000}"/>
    <cellStyle name="Normal 11 3_OATT calc" xfId="35970" xr:uid="{00000000-0005-0000-0000-00005F930000}"/>
    <cellStyle name="Normal 11 4" xfId="35971" xr:uid="{00000000-0005-0000-0000-000060930000}"/>
    <cellStyle name="Normal 11 4 2" xfId="35972" xr:uid="{00000000-0005-0000-0000-000061930000}"/>
    <cellStyle name="Normal 11 4 2 2" xfId="35973" xr:uid="{00000000-0005-0000-0000-000062930000}"/>
    <cellStyle name="Normal 11 4 2 3" xfId="35974" xr:uid="{00000000-0005-0000-0000-000063930000}"/>
    <cellStyle name="Normal 11 4 2 4" xfId="56960" xr:uid="{00000000-0005-0000-0000-000064930000}"/>
    <cellStyle name="Normal 11 4 2_OATT calc" xfId="35975" xr:uid="{00000000-0005-0000-0000-000065930000}"/>
    <cellStyle name="Normal 11 4 3" xfId="35976" xr:uid="{00000000-0005-0000-0000-000066930000}"/>
    <cellStyle name="Normal 11 4 3 2" xfId="56961" xr:uid="{00000000-0005-0000-0000-000067930000}"/>
    <cellStyle name="Normal 11 4 4" xfId="35977" xr:uid="{00000000-0005-0000-0000-000068930000}"/>
    <cellStyle name="Normal 11 4 4 2" xfId="56962" xr:uid="{00000000-0005-0000-0000-000069930000}"/>
    <cellStyle name="Normal 11 4 5" xfId="56959" xr:uid="{00000000-0005-0000-0000-00006A930000}"/>
    <cellStyle name="Normal 11 4 6" xfId="59078" xr:uid="{00000000-0005-0000-0000-00006B930000}"/>
    <cellStyle name="Normal 11 4 7" xfId="59072" xr:uid="{00000000-0005-0000-0000-00006C930000}"/>
    <cellStyle name="Normal 11 4_OATT calc" xfId="35978" xr:uid="{00000000-0005-0000-0000-00006D930000}"/>
    <cellStyle name="Normal 11 5" xfId="35979" xr:uid="{00000000-0005-0000-0000-00006E930000}"/>
    <cellStyle name="Normal 11 5 2" xfId="35980" xr:uid="{00000000-0005-0000-0000-00006F930000}"/>
    <cellStyle name="Normal 11 5 2 2" xfId="56964" xr:uid="{00000000-0005-0000-0000-000070930000}"/>
    <cellStyle name="Normal 11 5 3" xfId="35981" xr:uid="{00000000-0005-0000-0000-000071930000}"/>
    <cellStyle name="Normal 11 5 4" xfId="56965" xr:uid="{00000000-0005-0000-0000-000072930000}"/>
    <cellStyle name="Normal 11 5 5" xfId="56963" xr:uid="{00000000-0005-0000-0000-000073930000}"/>
    <cellStyle name="Normal 11 5_OATT calc" xfId="35982" xr:uid="{00000000-0005-0000-0000-000074930000}"/>
    <cellStyle name="Normal 11 6" xfId="35983" xr:uid="{00000000-0005-0000-0000-000075930000}"/>
    <cellStyle name="Normal 11 6 2" xfId="56966" xr:uid="{00000000-0005-0000-0000-000076930000}"/>
    <cellStyle name="Normal 11 7" xfId="35984" xr:uid="{00000000-0005-0000-0000-000077930000}"/>
    <cellStyle name="Normal 11 8" xfId="35985" xr:uid="{00000000-0005-0000-0000-000078930000}"/>
    <cellStyle name="Normal 11 9" xfId="35986" xr:uid="{00000000-0005-0000-0000-000079930000}"/>
    <cellStyle name="Normal 11_OATT calc" xfId="35987" xr:uid="{00000000-0005-0000-0000-00007A930000}"/>
    <cellStyle name="Normal 110" xfId="56967" xr:uid="{00000000-0005-0000-0000-00007B930000}"/>
    <cellStyle name="Normal 110 2" xfId="56968" xr:uid="{00000000-0005-0000-0000-00007C930000}"/>
    <cellStyle name="Normal 110 2 2" xfId="56969" xr:uid="{00000000-0005-0000-0000-00007D930000}"/>
    <cellStyle name="Normal 110 2 2 2" xfId="56970" xr:uid="{00000000-0005-0000-0000-00007E930000}"/>
    <cellStyle name="Normal 110 2 2 3" xfId="56971" xr:uid="{00000000-0005-0000-0000-00007F930000}"/>
    <cellStyle name="Normal 110 2 2 3 2" xfId="56972" xr:uid="{00000000-0005-0000-0000-000080930000}"/>
    <cellStyle name="Normal 110 2 3" xfId="56973" xr:uid="{00000000-0005-0000-0000-000081930000}"/>
    <cellStyle name="Normal 110 3" xfId="56974" xr:uid="{00000000-0005-0000-0000-000082930000}"/>
    <cellStyle name="Normal 111" xfId="56975" xr:uid="{00000000-0005-0000-0000-000083930000}"/>
    <cellStyle name="Normal 111 2" xfId="56976" xr:uid="{00000000-0005-0000-0000-000084930000}"/>
    <cellStyle name="Normal 111 3" xfId="56977" xr:uid="{00000000-0005-0000-0000-000085930000}"/>
    <cellStyle name="Normal 111 3 2" xfId="56978" xr:uid="{00000000-0005-0000-0000-000086930000}"/>
    <cellStyle name="Normal 111 3 3" xfId="56979" xr:uid="{00000000-0005-0000-0000-000087930000}"/>
    <cellStyle name="Normal 111 3 3 2" xfId="56980" xr:uid="{00000000-0005-0000-0000-000088930000}"/>
    <cellStyle name="Normal 111 3 3 3" xfId="56981" xr:uid="{00000000-0005-0000-0000-000089930000}"/>
    <cellStyle name="Normal 111 3 3 3 2" xfId="56982" xr:uid="{00000000-0005-0000-0000-00008A930000}"/>
    <cellStyle name="Normal 112" xfId="56983" xr:uid="{00000000-0005-0000-0000-00008B930000}"/>
    <cellStyle name="Normal 112 2" xfId="56984" xr:uid="{00000000-0005-0000-0000-00008C930000}"/>
    <cellStyle name="Normal 112 3" xfId="56985" xr:uid="{00000000-0005-0000-0000-00008D930000}"/>
    <cellStyle name="Normal 112 3 2" xfId="56986" xr:uid="{00000000-0005-0000-0000-00008E930000}"/>
    <cellStyle name="Normal 112 3 3" xfId="56987" xr:uid="{00000000-0005-0000-0000-00008F930000}"/>
    <cellStyle name="Normal 112 3 3 2" xfId="56988" xr:uid="{00000000-0005-0000-0000-000090930000}"/>
    <cellStyle name="Normal 112 4" xfId="56989" xr:uid="{00000000-0005-0000-0000-000091930000}"/>
    <cellStyle name="Normal 113" xfId="56990" xr:uid="{00000000-0005-0000-0000-000092930000}"/>
    <cellStyle name="Normal 113 2" xfId="56991" xr:uid="{00000000-0005-0000-0000-000093930000}"/>
    <cellStyle name="Normal 113 3" xfId="56992" xr:uid="{00000000-0005-0000-0000-000094930000}"/>
    <cellStyle name="Normal 113 3 2" xfId="56993" xr:uid="{00000000-0005-0000-0000-000095930000}"/>
    <cellStyle name="Normal 113 3 3" xfId="56994" xr:uid="{00000000-0005-0000-0000-000096930000}"/>
    <cellStyle name="Normal 113 3 3 2" xfId="56995" xr:uid="{00000000-0005-0000-0000-000097930000}"/>
    <cellStyle name="Normal 113 4" xfId="56996" xr:uid="{00000000-0005-0000-0000-000098930000}"/>
    <cellStyle name="Normal 114" xfId="56997" xr:uid="{00000000-0005-0000-0000-000099930000}"/>
    <cellStyle name="Normal 115" xfId="56998" xr:uid="{00000000-0005-0000-0000-00009A930000}"/>
    <cellStyle name="Normal 115 2" xfId="56999" xr:uid="{00000000-0005-0000-0000-00009B930000}"/>
    <cellStyle name="Normal 115 3" xfId="57000" xr:uid="{00000000-0005-0000-0000-00009C930000}"/>
    <cellStyle name="Normal 115 3 2" xfId="57001" xr:uid="{00000000-0005-0000-0000-00009D930000}"/>
    <cellStyle name="Normal 116" xfId="57002" xr:uid="{00000000-0005-0000-0000-00009E930000}"/>
    <cellStyle name="Normal 117" xfId="57003" xr:uid="{00000000-0005-0000-0000-00009F930000}"/>
    <cellStyle name="Normal 117 2" xfId="57004" xr:uid="{00000000-0005-0000-0000-0000A0930000}"/>
    <cellStyle name="Normal 117 3" xfId="57005" xr:uid="{00000000-0005-0000-0000-0000A1930000}"/>
    <cellStyle name="Normal 117 3 2" xfId="57006" xr:uid="{00000000-0005-0000-0000-0000A2930000}"/>
    <cellStyle name="Normal 118" xfId="57007" xr:uid="{00000000-0005-0000-0000-0000A3930000}"/>
    <cellStyle name="Normal 118 2" xfId="57008" xr:uid="{00000000-0005-0000-0000-0000A4930000}"/>
    <cellStyle name="Normal 119" xfId="57009" xr:uid="{00000000-0005-0000-0000-0000A5930000}"/>
    <cellStyle name="Normal 12" xfId="35988" xr:uid="{00000000-0005-0000-0000-0000A6930000}"/>
    <cellStyle name="Normal 12 10" xfId="35989" xr:uid="{00000000-0005-0000-0000-0000A7930000}"/>
    <cellStyle name="Normal 12 11" xfId="35990" xr:uid="{00000000-0005-0000-0000-0000A8930000}"/>
    <cellStyle name="Normal 12 12" xfId="35991" xr:uid="{00000000-0005-0000-0000-0000A9930000}"/>
    <cellStyle name="Normal 12 13" xfId="55276" xr:uid="{00000000-0005-0000-0000-0000AA930000}"/>
    <cellStyle name="Normal 12 2" xfId="35992" xr:uid="{00000000-0005-0000-0000-0000AB930000}"/>
    <cellStyle name="Normal 12 2 2" xfId="35993" xr:uid="{00000000-0005-0000-0000-0000AC930000}"/>
    <cellStyle name="Normal 12 2 2 2" xfId="57011" xr:uid="{00000000-0005-0000-0000-0000AD930000}"/>
    <cellStyle name="Normal 12 2 3" xfId="35994" xr:uid="{00000000-0005-0000-0000-0000AE930000}"/>
    <cellStyle name="Normal 12 2 4" xfId="57010" xr:uid="{00000000-0005-0000-0000-0000AF930000}"/>
    <cellStyle name="Normal 12 24" xfId="57012" xr:uid="{00000000-0005-0000-0000-0000B0930000}"/>
    <cellStyle name="Normal 12 3" xfId="35995" xr:uid="{00000000-0005-0000-0000-0000B1930000}"/>
    <cellStyle name="Normal 12 3 2" xfId="35996" xr:uid="{00000000-0005-0000-0000-0000B2930000}"/>
    <cellStyle name="Normal 12 3 2 2" xfId="35997" xr:uid="{00000000-0005-0000-0000-0000B3930000}"/>
    <cellStyle name="Normal 12 3 2 3" xfId="35998" xr:uid="{00000000-0005-0000-0000-0000B4930000}"/>
    <cellStyle name="Normal 12 3 2 4" xfId="57014" xr:uid="{00000000-0005-0000-0000-0000B5930000}"/>
    <cellStyle name="Normal 12 3 2_OATT calc" xfId="35999" xr:uid="{00000000-0005-0000-0000-0000B6930000}"/>
    <cellStyle name="Normal 12 3 3" xfId="36000" xr:uid="{00000000-0005-0000-0000-0000B7930000}"/>
    <cellStyle name="Normal 12 3 3 2" xfId="57015" xr:uid="{00000000-0005-0000-0000-0000B8930000}"/>
    <cellStyle name="Normal 12 3 4" xfId="36001" xr:uid="{00000000-0005-0000-0000-0000B9930000}"/>
    <cellStyle name="Normal 12 3 4 2" xfId="57016" xr:uid="{00000000-0005-0000-0000-0000BA930000}"/>
    <cellStyle name="Normal 12 3 5" xfId="57013" xr:uid="{00000000-0005-0000-0000-0000BB930000}"/>
    <cellStyle name="Normal 12 3 6" xfId="59079" xr:uid="{00000000-0005-0000-0000-0000BC930000}"/>
    <cellStyle name="Normal 12 3 7" xfId="59071" xr:uid="{00000000-0005-0000-0000-0000BD930000}"/>
    <cellStyle name="Normal 12 3_OATT calc" xfId="36002" xr:uid="{00000000-0005-0000-0000-0000BE930000}"/>
    <cellStyle name="Normal 12 4" xfId="36003" xr:uid="{00000000-0005-0000-0000-0000BF930000}"/>
    <cellStyle name="Normal 12 4 2" xfId="36004" xr:uid="{00000000-0005-0000-0000-0000C0930000}"/>
    <cellStyle name="Normal 12 4 2 2" xfId="36005" xr:uid="{00000000-0005-0000-0000-0000C1930000}"/>
    <cellStyle name="Normal 12 4 2 3" xfId="36006" xr:uid="{00000000-0005-0000-0000-0000C2930000}"/>
    <cellStyle name="Normal 12 4 2 4" xfId="57018" xr:uid="{00000000-0005-0000-0000-0000C3930000}"/>
    <cellStyle name="Normal 12 4 2_OATT calc" xfId="36007" xr:uid="{00000000-0005-0000-0000-0000C4930000}"/>
    <cellStyle name="Normal 12 4 3" xfId="36008" xr:uid="{00000000-0005-0000-0000-0000C5930000}"/>
    <cellStyle name="Normal 12 4 4" xfId="36009" xr:uid="{00000000-0005-0000-0000-0000C6930000}"/>
    <cellStyle name="Normal 12 4 5" xfId="57017" xr:uid="{00000000-0005-0000-0000-0000C7930000}"/>
    <cellStyle name="Normal 12 4_OATT calc" xfId="36010" xr:uid="{00000000-0005-0000-0000-0000C8930000}"/>
    <cellStyle name="Normal 12 5" xfId="36011" xr:uid="{00000000-0005-0000-0000-0000C9930000}"/>
    <cellStyle name="Normal 12 5 2" xfId="36012" xr:uid="{00000000-0005-0000-0000-0000CA930000}"/>
    <cellStyle name="Normal 12 5 2 2" xfId="36013" xr:uid="{00000000-0005-0000-0000-0000CB930000}"/>
    <cellStyle name="Normal 12 5 2 3" xfId="36014" xr:uid="{00000000-0005-0000-0000-0000CC930000}"/>
    <cellStyle name="Normal 12 5 2_OATT calc" xfId="36015" xr:uid="{00000000-0005-0000-0000-0000CD930000}"/>
    <cellStyle name="Normal 12 5 3" xfId="36016" xr:uid="{00000000-0005-0000-0000-0000CE930000}"/>
    <cellStyle name="Normal 12 5 4" xfId="36017" xr:uid="{00000000-0005-0000-0000-0000CF930000}"/>
    <cellStyle name="Normal 12 5 5" xfId="57019" xr:uid="{00000000-0005-0000-0000-0000D0930000}"/>
    <cellStyle name="Normal 12 5 6" xfId="59080" xr:uid="{00000000-0005-0000-0000-0000D1930000}"/>
    <cellStyle name="Normal 12 5 7" xfId="59070" xr:uid="{00000000-0005-0000-0000-0000D2930000}"/>
    <cellStyle name="Normal 12 5_OATT calc" xfId="36018" xr:uid="{00000000-0005-0000-0000-0000D3930000}"/>
    <cellStyle name="Normal 12 6" xfId="36019" xr:uid="{00000000-0005-0000-0000-0000D4930000}"/>
    <cellStyle name="Normal 12 6 2" xfId="36020" xr:uid="{00000000-0005-0000-0000-0000D5930000}"/>
    <cellStyle name="Normal 12 6 2 2" xfId="57021" xr:uid="{00000000-0005-0000-0000-0000D6930000}"/>
    <cellStyle name="Normal 12 6 3" xfId="36021" xr:uid="{00000000-0005-0000-0000-0000D7930000}"/>
    <cellStyle name="Normal 12 6 3 2" xfId="57022" xr:uid="{00000000-0005-0000-0000-0000D8930000}"/>
    <cellStyle name="Normal 12 6 4" xfId="57020" xr:uid="{00000000-0005-0000-0000-0000D9930000}"/>
    <cellStyle name="Normal 12 6_OATT calc" xfId="36022" xr:uid="{00000000-0005-0000-0000-0000DA930000}"/>
    <cellStyle name="Normal 12 7" xfId="36023" xr:uid="{00000000-0005-0000-0000-0000DB930000}"/>
    <cellStyle name="Normal 12 7 2" xfId="57023" xr:uid="{00000000-0005-0000-0000-0000DC930000}"/>
    <cellStyle name="Normal 12 8" xfId="36024" xr:uid="{00000000-0005-0000-0000-0000DD930000}"/>
    <cellStyle name="Normal 12 9" xfId="36025" xr:uid="{00000000-0005-0000-0000-0000DE930000}"/>
    <cellStyle name="Normal 12_OATT calc" xfId="36026" xr:uid="{00000000-0005-0000-0000-0000DF930000}"/>
    <cellStyle name="Normal 120" xfId="59048" xr:uid="{00000000-0005-0000-0000-0000E0930000}"/>
    <cellStyle name="Normal 121" xfId="59049" xr:uid="{00000000-0005-0000-0000-0000E1930000}"/>
    <cellStyle name="Normal 122" xfId="59127" xr:uid="{00000000-0005-0000-0000-0000E2930000}"/>
    <cellStyle name="Normal 13" xfId="36027" xr:uid="{00000000-0005-0000-0000-0000E3930000}"/>
    <cellStyle name="Normal 13 2" xfId="36028" xr:uid="{00000000-0005-0000-0000-0000E4930000}"/>
    <cellStyle name="Normal 13 2 2" xfId="36029" xr:uid="{00000000-0005-0000-0000-0000E5930000}"/>
    <cellStyle name="Normal 13 2 2 2" xfId="57025" xr:uid="{00000000-0005-0000-0000-0000E6930000}"/>
    <cellStyle name="Normal 13 2 3" xfId="36030" xr:uid="{00000000-0005-0000-0000-0000E7930000}"/>
    <cellStyle name="Normal 13 2 4" xfId="57024" xr:uid="{00000000-0005-0000-0000-0000E8930000}"/>
    <cellStyle name="Normal 13 2_OATT calc" xfId="36031" xr:uid="{00000000-0005-0000-0000-0000E9930000}"/>
    <cellStyle name="Normal 13 3" xfId="36032" xr:uid="{00000000-0005-0000-0000-0000EA930000}"/>
    <cellStyle name="Normal 13 3 2" xfId="57027" xr:uid="{00000000-0005-0000-0000-0000EB930000}"/>
    <cellStyle name="Normal 13 3 3" xfId="57028" xr:uid="{00000000-0005-0000-0000-0000EC930000}"/>
    <cellStyle name="Normal 13 3 4" xfId="57026" xr:uid="{00000000-0005-0000-0000-0000ED930000}"/>
    <cellStyle name="Normal 13 4" xfId="36033" xr:uid="{00000000-0005-0000-0000-0000EE930000}"/>
    <cellStyle name="Normal 13 4 2" xfId="57029" xr:uid="{00000000-0005-0000-0000-0000EF930000}"/>
    <cellStyle name="Normal 13 5" xfId="57030" xr:uid="{00000000-0005-0000-0000-0000F0930000}"/>
    <cellStyle name="Normal 13_OATT calc" xfId="36034" xr:uid="{00000000-0005-0000-0000-0000F1930000}"/>
    <cellStyle name="Normal 14" xfId="36035" xr:uid="{00000000-0005-0000-0000-0000F2930000}"/>
    <cellStyle name="Normal 14 2" xfId="36036" xr:uid="{00000000-0005-0000-0000-0000F3930000}"/>
    <cellStyle name="Normal 14 2 2" xfId="57032" xr:uid="{00000000-0005-0000-0000-0000F4930000}"/>
    <cellStyle name="Normal 14 2 3" xfId="57031" xr:uid="{00000000-0005-0000-0000-0000F5930000}"/>
    <cellStyle name="Normal 14 3" xfId="36037" xr:uid="{00000000-0005-0000-0000-0000F6930000}"/>
    <cellStyle name="Normal 14 3 2" xfId="57033" xr:uid="{00000000-0005-0000-0000-0000F7930000}"/>
    <cellStyle name="Normal 14 4" xfId="57034" xr:uid="{00000000-0005-0000-0000-0000F8930000}"/>
    <cellStyle name="Normal 14_OATT calc" xfId="36038" xr:uid="{00000000-0005-0000-0000-0000F9930000}"/>
    <cellStyle name="Normal 15" xfId="36039" xr:uid="{00000000-0005-0000-0000-0000FA930000}"/>
    <cellStyle name="Normal 15 2" xfId="57036" xr:uid="{00000000-0005-0000-0000-0000FB930000}"/>
    <cellStyle name="Normal 15 3" xfId="57037" xr:uid="{00000000-0005-0000-0000-0000FC930000}"/>
    <cellStyle name="Normal 15 4" xfId="57038" xr:uid="{00000000-0005-0000-0000-0000FD930000}"/>
    <cellStyle name="Normal 15 5" xfId="57035" xr:uid="{00000000-0005-0000-0000-0000FE930000}"/>
    <cellStyle name="Normal 16" xfId="36040" xr:uid="{00000000-0005-0000-0000-0000FF930000}"/>
    <cellStyle name="Normal 16 2" xfId="36041" xr:uid="{00000000-0005-0000-0000-000000940000}"/>
    <cellStyle name="Normal 16 2 2" xfId="57040" xr:uid="{00000000-0005-0000-0000-000001940000}"/>
    <cellStyle name="Normal 16 3" xfId="57041" xr:uid="{00000000-0005-0000-0000-000002940000}"/>
    <cellStyle name="Normal 16 4" xfId="57042" xr:uid="{00000000-0005-0000-0000-000003940000}"/>
    <cellStyle name="Normal 16 5" xfId="57043" xr:uid="{00000000-0005-0000-0000-000004940000}"/>
    <cellStyle name="Normal 16 6" xfId="57044" xr:uid="{00000000-0005-0000-0000-000005940000}"/>
    <cellStyle name="Normal 16 7" xfId="57039" xr:uid="{00000000-0005-0000-0000-000006940000}"/>
    <cellStyle name="Normal 17" xfId="36042" xr:uid="{00000000-0005-0000-0000-000007940000}"/>
    <cellStyle name="Normal 17 2" xfId="36043" xr:uid="{00000000-0005-0000-0000-000008940000}"/>
    <cellStyle name="Normal 17 2 2" xfId="57047" xr:uid="{00000000-0005-0000-0000-000009940000}"/>
    <cellStyle name="Normal 17 2 3" xfId="57048" xr:uid="{00000000-0005-0000-0000-00000A940000}"/>
    <cellStyle name="Normal 17 2 4" xfId="57049" xr:uid="{00000000-0005-0000-0000-00000B940000}"/>
    <cellStyle name="Normal 17 2 5" xfId="57046" xr:uid="{00000000-0005-0000-0000-00000C940000}"/>
    <cellStyle name="Normal 17 3" xfId="57050" xr:uid="{00000000-0005-0000-0000-00000D940000}"/>
    <cellStyle name="Normal 17 4" xfId="57051" xr:uid="{00000000-0005-0000-0000-00000E940000}"/>
    <cellStyle name="Normal 17 4 2" xfId="57052" xr:uid="{00000000-0005-0000-0000-00000F940000}"/>
    <cellStyle name="Normal 17 5" xfId="57053" xr:uid="{00000000-0005-0000-0000-000010940000}"/>
    <cellStyle name="Normal 17 5 2" xfId="57054" xr:uid="{00000000-0005-0000-0000-000011940000}"/>
    <cellStyle name="Normal 17 6" xfId="57055" xr:uid="{00000000-0005-0000-0000-000012940000}"/>
    <cellStyle name="Normal 17 7" xfId="57056" xr:uid="{00000000-0005-0000-0000-000013940000}"/>
    <cellStyle name="Normal 17 8" xfId="57045" xr:uid="{00000000-0005-0000-0000-000014940000}"/>
    <cellStyle name="Normal 18" xfId="36044" xr:uid="{00000000-0005-0000-0000-000015940000}"/>
    <cellStyle name="Normal 18 2" xfId="57058" xr:uid="{00000000-0005-0000-0000-000016940000}"/>
    <cellStyle name="Normal 18 2 2" xfId="57059" xr:uid="{00000000-0005-0000-0000-000017940000}"/>
    <cellStyle name="Normal 18 3" xfId="57060" xr:uid="{00000000-0005-0000-0000-000018940000}"/>
    <cellStyle name="Normal 18 3 2" xfId="57061" xr:uid="{00000000-0005-0000-0000-000019940000}"/>
    <cellStyle name="Normal 18 4" xfId="57062" xr:uid="{00000000-0005-0000-0000-00001A940000}"/>
    <cellStyle name="Normal 18 5" xfId="57063" xr:uid="{00000000-0005-0000-0000-00001B940000}"/>
    <cellStyle name="Normal 18 5 2" xfId="57064" xr:uid="{00000000-0005-0000-0000-00001C940000}"/>
    <cellStyle name="Normal 18 6" xfId="57057" xr:uid="{00000000-0005-0000-0000-00001D940000}"/>
    <cellStyle name="Normal 19" xfId="36045" xr:uid="{00000000-0005-0000-0000-00001E940000}"/>
    <cellStyle name="Normal 19 2" xfId="57066" xr:uid="{00000000-0005-0000-0000-00001F940000}"/>
    <cellStyle name="Normal 19 3" xfId="57067" xr:uid="{00000000-0005-0000-0000-000020940000}"/>
    <cellStyle name="Normal 19 4" xfId="57068" xr:uid="{00000000-0005-0000-0000-000021940000}"/>
    <cellStyle name="Normal 19 5" xfId="57069" xr:uid="{00000000-0005-0000-0000-000022940000}"/>
    <cellStyle name="Normal 19 6" xfId="57065" xr:uid="{00000000-0005-0000-0000-000023940000}"/>
    <cellStyle name="Normal 2" xfId="36046" xr:uid="{00000000-0005-0000-0000-000024940000}"/>
    <cellStyle name="Normal 2 10" xfId="36047" xr:uid="{00000000-0005-0000-0000-000025940000}"/>
    <cellStyle name="Normal 2 10 10" xfId="36048" xr:uid="{00000000-0005-0000-0000-000026940000}"/>
    <cellStyle name="Normal 2 10 10 2" xfId="36049" xr:uid="{00000000-0005-0000-0000-000027940000}"/>
    <cellStyle name="Normal 2 10 2" xfId="36050" xr:uid="{00000000-0005-0000-0000-000028940000}"/>
    <cellStyle name="Normal 2 10 2 2" xfId="36051" xr:uid="{00000000-0005-0000-0000-000029940000}"/>
    <cellStyle name="Normal 2 10 3" xfId="36052" xr:uid="{00000000-0005-0000-0000-00002A940000}"/>
    <cellStyle name="Normal 2 10 4" xfId="57070" xr:uid="{00000000-0005-0000-0000-00002B940000}"/>
    <cellStyle name="Normal 2 11" xfId="36053" xr:uid="{00000000-0005-0000-0000-00002C940000}"/>
    <cellStyle name="Normal 2 11 2" xfId="36054" xr:uid="{00000000-0005-0000-0000-00002D940000}"/>
    <cellStyle name="Normal 2 11 2 2" xfId="36055" xr:uid="{00000000-0005-0000-0000-00002E940000}"/>
    <cellStyle name="Normal 2 11 2 3" xfId="36056" xr:uid="{00000000-0005-0000-0000-00002F940000}"/>
    <cellStyle name="Normal 2 11 2_OATT calc" xfId="36057" xr:uid="{00000000-0005-0000-0000-000030940000}"/>
    <cellStyle name="Normal 2 11 3" xfId="36058" xr:uid="{00000000-0005-0000-0000-000031940000}"/>
    <cellStyle name="Normal 2 11 4" xfId="36059" xr:uid="{00000000-0005-0000-0000-000032940000}"/>
    <cellStyle name="Normal 2 11 5" xfId="36060" xr:uid="{00000000-0005-0000-0000-000033940000}"/>
    <cellStyle name="Normal 2 11 6" xfId="57071" xr:uid="{00000000-0005-0000-0000-000034940000}"/>
    <cellStyle name="Normal 2 11 7" xfId="59081" xr:uid="{00000000-0005-0000-0000-000035940000}"/>
    <cellStyle name="Normal 2 11 8" xfId="59069" xr:uid="{00000000-0005-0000-0000-000036940000}"/>
    <cellStyle name="Normal 2 11_OATT calc" xfId="36061" xr:uid="{00000000-0005-0000-0000-000037940000}"/>
    <cellStyle name="Normal 2 12" xfId="36062" xr:uid="{00000000-0005-0000-0000-000038940000}"/>
    <cellStyle name="Normal 2 12 2" xfId="36063" xr:uid="{00000000-0005-0000-0000-000039940000}"/>
    <cellStyle name="Normal 2 12 2 2" xfId="36064" xr:uid="{00000000-0005-0000-0000-00003A940000}"/>
    <cellStyle name="Normal 2 12 2 3" xfId="36065" xr:uid="{00000000-0005-0000-0000-00003B940000}"/>
    <cellStyle name="Normal 2 12 2_OATT calc" xfId="36066" xr:uid="{00000000-0005-0000-0000-00003C940000}"/>
    <cellStyle name="Normal 2 12 3" xfId="36067" xr:uid="{00000000-0005-0000-0000-00003D940000}"/>
    <cellStyle name="Normal 2 12 4" xfId="36068" xr:uid="{00000000-0005-0000-0000-00003E940000}"/>
    <cellStyle name="Normal 2 12 5" xfId="57072" xr:uid="{00000000-0005-0000-0000-00003F940000}"/>
    <cellStyle name="Normal 2 12 6" xfId="59082" xr:uid="{00000000-0005-0000-0000-000040940000}"/>
    <cellStyle name="Normal 2 12 7" xfId="59068" xr:uid="{00000000-0005-0000-0000-000041940000}"/>
    <cellStyle name="Normal 2 12_OATT calc" xfId="36069" xr:uid="{00000000-0005-0000-0000-000042940000}"/>
    <cellStyle name="Normal 2 13" xfId="36070" xr:uid="{00000000-0005-0000-0000-000043940000}"/>
    <cellStyle name="Normal 2 14" xfId="36071" xr:uid="{00000000-0005-0000-0000-000044940000}"/>
    <cellStyle name="Normal 2 14 2" xfId="36072" xr:uid="{00000000-0005-0000-0000-000045940000}"/>
    <cellStyle name="Normal 2 14 3" xfId="55277" xr:uid="{00000000-0005-0000-0000-000046940000}"/>
    <cellStyle name="Normal 2 15" xfId="36073" xr:uid="{00000000-0005-0000-0000-000047940000}"/>
    <cellStyle name="Normal 2 16" xfId="36074" xr:uid="{00000000-0005-0000-0000-000048940000}"/>
    <cellStyle name="Normal 2 16 2" xfId="36075" xr:uid="{00000000-0005-0000-0000-000049940000}"/>
    <cellStyle name="Normal 2 16 3" xfId="55278" xr:uid="{00000000-0005-0000-0000-00004A940000}"/>
    <cellStyle name="Normal 2 17" xfId="36076" xr:uid="{00000000-0005-0000-0000-00004B940000}"/>
    <cellStyle name="Normal 2 18" xfId="36077" xr:uid="{00000000-0005-0000-0000-00004C940000}"/>
    <cellStyle name="Normal 2 19" xfId="36078" xr:uid="{00000000-0005-0000-0000-00004D940000}"/>
    <cellStyle name="Normal 2 2" xfId="36079" xr:uid="{00000000-0005-0000-0000-00004E940000}"/>
    <cellStyle name="Normal 2 2 10" xfId="59125" xr:uid="{00000000-0005-0000-0000-00004F940000}"/>
    <cellStyle name="Normal 2 2 2" xfId="36080" xr:uid="{00000000-0005-0000-0000-000050940000}"/>
    <cellStyle name="Normal 2 2 2 2" xfId="36081" xr:uid="{00000000-0005-0000-0000-000051940000}"/>
    <cellStyle name="Normal 2 2 2 2 2" xfId="36082" xr:uid="{00000000-0005-0000-0000-000052940000}"/>
    <cellStyle name="Normal 2 2 2 2 2 2" xfId="36083" xr:uid="{00000000-0005-0000-0000-000053940000}"/>
    <cellStyle name="Normal 2 2 2 2 2 3" xfId="57073" xr:uid="{00000000-0005-0000-0000-000054940000}"/>
    <cellStyle name="Normal 2 2 2 2 3" xfId="36084" xr:uid="{00000000-0005-0000-0000-000055940000}"/>
    <cellStyle name="Normal 2 2 2 2_OATT calc" xfId="36085" xr:uid="{00000000-0005-0000-0000-000056940000}"/>
    <cellStyle name="Normal 2 2 2 3" xfId="36086" xr:uid="{00000000-0005-0000-0000-000057940000}"/>
    <cellStyle name="Normal 2 2 2 3 2" xfId="36087" xr:uid="{00000000-0005-0000-0000-000058940000}"/>
    <cellStyle name="Normal 2 2 2 3 3" xfId="57074" xr:uid="{00000000-0005-0000-0000-000059940000}"/>
    <cellStyle name="Normal 2 2 2 4" xfId="36088" xr:uid="{00000000-0005-0000-0000-00005A940000}"/>
    <cellStyle name="Normal 2 2 2_OATT calc" xfId="36089" xr:uid="{00000000-0005-0000-0000-00005B940000}"/>
    <cellStyle name="Normal 2 2 3" xfId="36090" xr:uid="{00000000-0005-0000-0000-00005C940000}"/>
    <cellStyle name="Normal 2 2 3 2" xfId="36091" xr:uid="{00000000-0005-0000-0000-00005D940000}"/>
    <cellStyle name="Normal 2 2 3 2 2" xfId="36092" xr:uid="{00000000-0005-0000-0000-00005E940000}"/>
    <cellStyle name="Normal 2 2 3 3" xfId="36093" xr:uid="{00000000-0005-0000-0000-00005F940000}"/>
    <cellStyle name="Normal 2 2 3_OATT calc" xfId="36094" xr:uid="{00000000-0005-0000-0000-000060940000}"/>
    <cellStyle name="Normal 2 2 4" xfId="36095" xr:uid="{00000000-0005-0000-0000-000061940000}"/>
    <cellStyle name="Normal 2 2 4 2" xfId="36096" xr:uid="{00000000-0005-0000-0000-000062940000}"/>
    <cellStyle name="Normal 2 2 4 2 2" xfId="36097" xr:uid="{00000000-0005-0000-0000-000063940000}"/>
    <cellStyle name="Normal 2 2 4 2 2 2" xfId="36098" xr:uid="{00000000-0005-0000-0000-000064940000}"/>
    <cellStyle name="Normal 2 2 4 2 3" xfId="36099" xr:uid="{00000000-0005-0000-0000-000065940000}"/>
    <cellStyle name="Normal 2 2 4 2 3 2" xfId="36100" xr:uid="{00000000-0005-0000-0000-000066940000}"/>
    <cellStyle name="Normal 2 2 4 2 4" xfId="36101" xr:uid="{00000000-0005-0000-0000-000067940000}"/>
    <cellStyle name="Normal 2 2 4 2 4 2" xfId="36102" xr:uid="{00000000-0005-0000-0000-000068940000}"/>
    <cellStyle name="Normal 2 2 4 2 5" xfId="36103" xr:uid="{00000000-0005-0000-0000-000069940000}"/>
    <cellStyle name="Normal 2 2 4 3" xfId="36104" xr:uid="{00000000-0005-0000-0000-00006A940000}"/>
    <cellStyle name="Normal 2 2 4 3 2" xfId="36105" xr:uid="{00000000-0005-0000-0000-00006B940000}"/>
    <cellStyle name="Normal 2 2 4 3 2 2" xfId="36106" xr:uid="{00000000-0005-0000-0000-00006C940000}"/>
    <cellStyle name="Normal 2 2 4 3 3" xfId="36107" xr:uid="{00000000-0005-0000-0000-00006D940000}"/>
    <cellStyle name="Normal 2 2 4 3 4" xfId="55279" xr:uid="{00000000-0005-0000-0000-00006E940000}"/>
    <cellStyle name="Normal 2 2 4 4" xfId="36108" xr:uid="{00000000-0005-0000-0000-00006F940000}"/>
    <cellStyle name="Normal 2 2 4 4 2" xfId="36109" xr:uid="{00000000-0005-0000-0000-000070940000}"/>
    <cellStyle name="Normal 2 2 4 5" xfId="36110" xr:uid="{00000000-0005-0000-0000-000071940000}"/>
    <cellStyle name="Normal 2 2 4 5 2" xfId="36111" xr:uid="{00000000-0005-0000-0000-000072940000}"/>
    <cellStyle name="Normal 2 2 4 5 2 2" xfId="36112" xr:uid="{00000000-0005-0000-0000-000073940000}"/>
    <cellStyle name="Normal 2 2 4 5 3" xfId="36113" xr:uid="{00000000-0005-0000-0000-000074940000}"/>
    <cellStyle name="Normal 2 2 4 5 3 2" xfId="36114" xr:uid="{00000000-0005-0000-0000-000075940000}"/>
    <cellStyle name="Normal 2 2 4 5 3 2 2" xfId="36115" xr:uid="{00000000-0005-0000-0000-000076940000}"/>
    <cellStyle name="Normal 2 2 4 5 3 3" xfId="36116" xr:uid="{00000000-0005-0000-0000-000077940000}"/>
    <cellStyle name="Normal 2 2 4 5 4" xfId="36117" xr:uid="{00000000-0005-0000-0000-000078940000}"/>
    <cellStyle name="Normal 2 2 4 5 4 2" xfId="36118" xr:uid="{00000000-0005-0000-0000-000079940000}"/>
    <cellStyle name="Normal 2 2 4 5 5" xfId="36119" xr:uid="{00000000-0005-0000-0000-00007A940000}"/>
    <cellStyle name="Normal 2 2 4 6" xfId="36120" xr:uid="{00000000-0005-0000-0000-00007B940000}"/>
    <cellStyle name="Normal 2 2 4 6 2" xfId="36121" xr:uid="{00000000-0005-0000-0000-00007C940000}"/>
    <cellStyle name="Normal 2 2 4 7" xfId="36122" xr:uid="{00000000-0005-0000-0000-00007D940000}"/>
    <cellStyle name="Normal 2 2 4 7 2" xfId="36123" xr:uid="{00000000-0005-0000-0000-00007E940000}"/>
    <cellStyle name="Normal 2 2 4 8" xfId="36124" xr:uid="{00000000-0005-0000-0000-00007F940000}"/>
    <cellStyle name="Normal 2 2 4_OATT calc" xfId="36125" xr:uid="{00000000-0005-0000-0000-000080940000}"/>
    <cellStyle name="Normal 2 2 5" xfId="36126" xr:uid="{00000000-0005-0000-0000-000081940000}"/>
    <cellStyle name="Normal 2 2 5 2" xfId="36127" xr:uid="{00000000-0005-0000-0000-000082940000}"/>
    <cellStyle name="Normal 2 2 5_OATT calc" xfId="36128" xr:uid="{00000000-0005-0000-0000-000083940000}"/>
    <cellStyle name="Normal 2 2 6" xfId="36129" xr:uid="{00000000-0005-0000-0000-000084940000}"/>
    <cellStyle name="Normal 2 2 6 2" xfId="36130" xr:uid="{00000000-0005-0000-0000-000085940000}"/>
    <cellStyle name="Normal 2 2 7" xfId="36131" xr:uid="{00000000-0005-0000-0000-000086940000}"/>
    <cellStyle name="Normal 2 2 8" xfId="36132" xr:uid="{00000000-0005-0000-0000-000087940000}"/>
    <cellStyle name="Normal 2 2 8 2" xfId="36133" xr:uid="{00000000-0005-0000-0000-000088940000}"/>
    <cellStyle name="Normal 2 2 8 2 2" xfId="36134" xr:uid="{00000000-0005-0000-0000-000089940000}"/>
    <cellStyle name="Normal 2 2 8 2 3" xfId="36135" xr:uid="{00000000-0005-0000-0000-00008A940000}"/>
    <cellStyle name="Normal 2 2 8 2_OATT calc" xfId="36136" xr:uid="{00000000-0005-0000-0000-00008B940000}"/>
    <cellStyle name="Normal 2 2 8 3" xfId="36137" xr:uid="{00000000-0005-0000-0000-00008C940000}"/>
    <cellStyle name="Normal 2 2 8 4" xfId="36138" xr:uid="{00000000-0005-0000-0000-00008D940000}"/>
    <cellStyle name="Normal 2 2 8_OATT calc" xfId="36139" xr:uid="{00000000-0005-0000-0000-00008E940000}"/>
    <cellStyle name="Normal 2 2 9" xfId="59121" xr:uid="{00000000-0005-0000-0000-00008F940000}"/>
    <cellStyle name="Normal 2 2_OATT calc" xfId="36140" xr:uid="{00000000-0005-0000-0000-000090940000}"/>
    <cellStyle name="Normal 2 20" xfId="36141" xr:uid="{00000000-0005-0000-0000-000091940000}"/>
    <cellStyle name="Normal 2 21" xfId="36142" xr:uid="{00000000-0005-0000-0000-000092940000}"/>
    <cellStyle name="Normal 2 22" xfId="36143" xr:uid="{00000000-0005-0000-0000-000093940000}"/>
    <cellStyle name="Normal 2 3" xfId="36144" xr:uid="{00000000-0005-0000-0000-000094940000}"/>
    <cellStyle name="Normal 2 3 10" xfId="36145" xr:uid="{00000000-0005-0000-0000-000095940000}"/>
    <cellStyle name="Normal 2 3 10 2" xfId="36146" xr:uid="{00000000-0005-0000-0000-000096940000}"/>
    <cellStyle name="Normal 2 3 10 2 2" xfId="36147" xr:uid="{00000000-0005-0000-0000-000097940000}"/>
    <cellStyle name="Normal 2 3 10 2 3" xfId="36148" xr:uid="{00000000-0005-0000-0000-000098940000}"/>
    <cellStyle name="Normal 2 3 10 2_OATT calc" xfId="36149" xr:uid="{00000000-0005-0000-0000-000099940000}"/>
    <cellStyle name="Normal 2 3 10 3" xfId="36150" xr:uid="{00000000-0005-0000-0000-00009A940000}"/>
    <cellStyle name="Normal 2 3 10 4" xfId="36151" xr:uid="{00000000-0005-0000-0000-00009B940000}"/>
    <cellStyle name="Normal 2 3 10_OATT calc" xfId="36152" xr:uid="{00000000-0005-0000-0000-00009C940000}"/>
    <cellStyle name="Normal 2 3 11" xfId="36153" xr:uid="{00000000-0005-0000-0000-00009D940000}"/>
    <cellStyle name="Normal 2 3 12" xfId="36154" xr:uid="{00000000-0005-0000-0000-00009E940000}"/>
    <cellStyle name="Normal 2 3 13" xfId="36155" xr:uid="{00000000-0005-0000-0000-00009F940000}"/>
    <cellStyle name="Normal 2 3 14" xfId="36156" xr:uid="{00000000-0005-0000-0000-0000A0940000}"/>
    <cellStyle name="Normal 2 3 15" xfId="36157" xr:uid="{00000000-0005-0000-0000-0000A1940000}"/>
    <cellStyle name="Normal 2 3 16" xfId="36158" xr:uid="{00000000-0005-0000-0000-0000A2940000}"/>
    <cellStyle name="Normal 2 3 17" xfId="36159" xr:uid="{00000000-0005-0000-0000-0000A3940000}"/>
    <cellStyle name="Normal 2 3 18" xfId="57075" xr:uid="{00000000-0005-0000-0000-0000A4940000}"/>
    <cellStyle name="Normal 2 3 19" xfId="59083" xr:uid="{00000000-0005-0000-0000-0000A5940000}"/>
    <cellStyle name="Normal 2 3 2" xfId="36160" xr:uid="{00000000-0005-0000-0000-0000A6940000}"/>
    <cellStyle name="Normal 2 3 2 2" xfId="36161" xr:uid="{00000000-0005-0000-0000-0000A7940000}"/>
    <cellStyle name="Normal 2 3 2 2 2" xfId="36162" xr:uid="{00000000-0005-0000-0000-0000A8940000}"/>
    <cellStyle name="Normal 2 3 2 2 2 2" xfId="36163" xr:uid="{00000000-0005-0000-0000-0000A9940000}"/>
    <cellStyle name="Normal 2 3 2 2 3" xfId="36164" xr:uid="{00000000-0005-0000-0000-0000AA940000}"/>
    <cellStyle name="Normal 2 3 2 2_OATT calc" xfId="36165" xr:uid="{00000000-0005-0000-0000-0000AB940000}"/>
    <cellStyle name="Normal 2 3 2 3" xfId="36166" xr:uid="{00000000-0005-0000-0000-0000AC940000}"/>
    <cellStyle name="Normal 2 3 2 3 2" xfId="36167" xr:uid="{00000000-0005-0000-0000-0000AD940000}"/>
    <cellStyle name="Normal 2 3 2 4" xfId="36168" xr:uid="{00000000-0005-0000-0000-0000AE940000}"/>
    <cellStyle name="Normal 2 3 2_OATT calc" xfId="36169" xr:uid="{00000000-0005-0000-0000-0000AF940000}"/>
    <cellStyle name="Normal 2 3 20" xfId="59067" xr:uid="{00000000-0005-0000-0000-0000B0940000}"/>
    <cellStyle name="Normal 2 3 3" xfId="36170" xr:uid="{00000000-0005-0000-0000-0000B1940000}"/>
    <cellStyle name="Normal 2 3 3 10" xfId="36171" xr:uid="{00000000-0005-0000-0000-0000B2940000}"/>
    <cellStyle name="Normal 2 3 3 11" xfId="36172" xr:uid="{00000000-0005-0000-0000-0000B3940000}"/>
    <cellStyle name="Normal 2 3 3 12" xfId="36173" xr:uid="{00000000-0005-0000-0000-0000B4940000}"/>
    <cellStyle name="Normal 2 3 3 13" xfId="36174" xr:uid="{00000000-0005-0000-0000-0000B5940000}"/>
    <cellStyle name="Normal 2 3 3 14" xfId="36175" xr:uid="{00000000-0005-0000-0000-0000B6940000}"/>
    <cellStyle name="Normal 2 3 3 15" xfId="36176" xr:uid="{00000000-0005-0000-0000-0000B7940000}"/>
    <cellStyle name="Normal 2 3 3 16" xfId="55280" xr:uid="{00000000-0005-0000-0000-0000B8940000}"/>
    <cellStyle name="Normal 2 3 3 2" xfId="36177" xr:uid="{00000000-0005-0000-0000-0000B9940000}"/>
    <cellStyle name="Normal 2 3 3 2 10" xfId="36178" xr:uid="{00000000-0005-0000-0000-0000BA940000}"/>
    <cellStyle name="Normal 2 3 3 2 11" xfId="36179" xr:uid="{00000000-0005-0000-0000-0000BB940000}"/>
    <cellStyle name="Normal 2 3 3 2 12" xfId="36180" xr:uid="{00000000-0005-0000-0000-0000BC940000}"/>
    <cellStyle name="Normal 2 3 3 2 13" xfId="36181" xr:uid="{00000000-0005-0000-0000-0000BD940000}"/>
    <cellStyle name="Normal 2 3 3 2 14" xfId="36182" xr:uid="{00000000-0005-0000-0000-0000BE940000}"/>
    <cellStyle name="Normal 2 3 3 2 15" xfId="36183" xr:uid="{00000000-0005-0000-0000-0000BF940000}"/>
    <cellStyle name="Normal 2 3 3 2 2" xfId="36184" xr:uid="{00000000-0005-0000-0000-0000C0940000}"/>
    <cellStyle name="Normal 2 3 3 2 2 2" xfId="36185" xr:uid="{00000000-0005-0000-0000-0000C1940000}"/>
    <cellStyle name="Normal 2 3 3 2 2 2 2" xfId="36186" xr:uid="{00000000-0005-0000-0000-0000C2940000}"/>
    <cellStyle name="Normal 2 3 3 2 2 3" xfId="36187" xr:uid="{00000000-0005-0000-0000-0000C3940000}"/>
    <cellStyle name="Normal 2 3 3 2 2 3 2" xfId="36188" xr:uid="{00000000-0005-0000-0000-0000C4940000}"/>
    <cellStyle name="Normal 2 3 3 2 2 4" xfId="36189" xr:uid="{00000000-0005-0000-0000-0000C5940000}"/>
    <cellStyle name="Normal 2 3 3 2 3" xfId="36190" xr:uid="{00000000-0005-0000-0000-0000C6940000}"/>
    <cellStyle name="Normal 2 3 3 2 3 10" xfId="36191" xr:uid="{00000000-0005-0000-0000-0000C7940000}"/>
    <cellStyle name="Normal 2 3 3 2 3 11" xfId="36192" xr:uid="{00000000-0005-0000-0000-0000C8940000}"/>
    <cellStyle name="Normal 2 3 3 2 3 2" xfId="36193" xr:uid="{00000000-0005-0000-0000-0000C9940000}"/>
    <cellStyle name="Normal 2 3 3 2 3 2 10" xfId="36194" xr:uid="{00000000-0005-0000-0000-0000CA940000}"/>
    <cellStyle name="Normal 2 3 3 2 3 2 11" xfId="36195" xr:uid="{00000000-0005-0000-0000-0000CB940000}"/>
    <cellStyle name="Normal 2 3 3 2 3 2 2" xfId="36196" xr:uid="{00000000-0005-0000-0000-0000CC940000}"/>
    <cellStyle name="Normal 2 3 3 2 3 2 2 2" xfId="36197" xr:uid="{00000000-0005-0000-0000-0000CD940000}"/>
    <cellStyle name="Normal 2 3 3 2 3 2 2 2 2" xfId="36198" xr:uid="{00000000-0005-0000-0000-0000CE940000}"/>
    <cellStyle name="Normal 2 3 3 2 3 2 2 2 3" xfId="36199" xr:uid="{00000000-0005-0000-0000-0000CF940000}"/>
    <cellStyle name="Normal 2 3 3 2 3 2 2 2_OATT calc" xfId="36200" xr:uid="{00000000-0005-0000-0000-0000D0940000}"/>
    <cellStyle name="Normal 2 3 3 2 3 2 2 3" xfId="36201" xr:uid="{00000000-0005-0000-0000-0000D1940000}"/>
    <cellStyle name="Normal 2 3 3 2 3 2 2 4" xfId="36202" xr:uid="{00000000-0005-0000-0000-0000D2940000}"/>
    <cellStyle name="Normal 2 3 3 2 3 2 2 5" xfId="36203" xr:uid="{00000000-0005-0000-0000-0000D3940000}"/>
    <cellStyle name="Normal 2 3 3 2 3 2 2_OATT calc" xfId="36204" xr:uid="{00000000-0005-0000-0000-0000D4940000}"/>
    <cellStyle name="Normal 2 3 3 2 3 2 3" xfId="36205" xr:uid="{00000000-0005-0000-0000-0000D5940000}"/>
    <cellStyle name="Normal 2 3 3 2 3 2 3 2" xfId="36206" xr:uid="{00000000-0005-0000-0000-0000D6940000}"/>
    <cellStyle name="Normal 2 3 3 2 3 2 3 2 2" xfId="36207" xr:uid="{00000000-0005-0000-0000-0000D7940000}"/>
    <cellStyle name="Normal 2 3 3 2 3 2 3 2 3" xfId="36208" xr:uid="{00000000-0005-0000-0000-0000D8940000}"/>
    <cellStyle name="Normal 2 3 3 2 3 2 3 2_OATT calc" xfId="36209" xr:uid="{00000000-0005-0000-0000-0000D9940000}"/>
    <cellStyle name="Normal 2 3 3 2 3 2 3 3" xfId="36210" xr:uid="{00000000-0005-0000-0000-0000DA940000}"/>
    <cellStyle name="Normal 2 3 3 2 3 2 3 4" xfId="36211" xr:uid="{00000000-0005-0000-0000-0000DB940000}"/>
    <cellStyle name="Normal 2 3 3 2 3 2 3_OATT calc" xfId="36212" xr:uid="{00000000-0005-0000-0000-0000DC940000}"/>
    <cellStyle name="Normal 2 3 3 2 3 2 4" xfId="36213" xr:uid="{00000000-0005-0000-0000-0000DD940000}"/>
    <cellStyle name="Normal 2 3 3 2 3 2 4 2" xfId="36214" xr:uid="{00000000-0005-0000-0000-0000DE940000}"/>
    <cellStyle name="Normal 2 3 3 2 3 2 4 3" xfId="36215" xr:uid="{00000000-0005-0000-0000-0000DF940000}"/>
    <cellStyle name="Normal 2 3 3 2 3 2 4_OATT calc" xfId="36216" xr:uid="{00000000-0005-0000-0000-0000E0940000}"/>
    <cellStyle name="Normal 2 3 3 2 3 2 5" xfId="36217" xr:uid="{00000000-0005-0000-0000-0000E1940000}"/>
    <cellStyle name="Normal 2 3 3 2 3 2 6" xfId="36218" xr:uid="{00000000-0005-0000-0000-0000E2940000}"/>
    <cellStyle name="Normal 2 3 3 2 3 2 7" xfId="36219" xr:uid="{00000000-0005-0000-0000-0000E3940000}"/>
    <cellStyle name="Normal 2 3 3 2 3 2 8" xfId="36220" xr:uid="{00000000-0005-0000-0000-0000E4940000}"/>
    <cellStyle name="Normal 2 3 3 2 3 2 9" xfId="36221" xr:uid="{00000000-0005-0000-0000-0000E5940000}"/>
    <cellStyle name="Normal 2 3 3 2 3 2_OATT calc" xfId="36222" xr:uid="{00000000-0005-0000-0000-0000E6940000}"/>
    <cellStyle name="Normal 2 3 3 2 3 3" xfId="36223" xr:uid="{00000000-0005-0000-0000-0000E7940000}"/>
    <cellStyle name="Normal 2 3 3 2 3 3 2" xfId="36224" xr:uid="{00000000-0005-0000-0000-0000E8940000}"/>
    <cellStyle name="Normal 2 3 3 2 3 3 2 2" xfId="36225" xr:uid="{00000000-0005-0000-0000-0000E9940000}"/>
    <cellStyle name="Normal 2 3 3 2 3 3 2 3" xfId="36226" xr:uid="{00000000-0005-0000-0000-0000EA940000}"/>
    <cellStyle name="Normal 2 3 3 2 3 3 2_OATT calc" xfId="36227" xr:uid="{00000000-0005-0000-0000-0000EB940000}"/>
    <cellStyle name="Normal 2 3 3 2 3 3 3" xfId="36228" xr:uid="{00000000-0005-0000-0000-0000EC940000}"/>
    <cellStyle name="Normal 2 3 3 2 3 3 4" xfId="36229" xr:uid="{00000000-0005-0000-0000-0000ED940000}"/>
    <cellStyle name="Normal 2 3 3 2 3 3 5" xfId="36230" xr:uid="{00000000-0005-0000-0000-0000EE940000}"/>
    <cellStyle name="Normal 2 3 3 2 3 3_OATT calc" xfId="36231" xr:uid="{00000000-0005-0000-0000-0000EF940000}"/>
    <cellStyle name="Normal 2 3 3 2 3 4" xfId="36232" xr:uid="{00000000-0005-0000-0000-0000F0940000}"/>
    <cellStyle name="Normal 2 3 3 2 3 4 2" xfId="36233" xr:uid="{00000000-0005-0000-0000-0000F1940000}"/>
    <cellStyle name="Normal 2 3 3 2 3 4 2 2" xfId="36234" xr:uid="{00000000-0005-0000-0000-0000F2940000}"/>
    <cellStyle name="Normal 2 3 3 2 3 4 2 3" xfId="36235" xr:uid="{00000000-0005-0000-0000-0000F3940000}"/>
    <cellStyle name="Normal 2 3 3 2 3 4 2_OATT calc" xfId="36236" xr:uid="{00000000-0005-0000-0000-0000F4940000}"/>
    <cellStyle name="Normal 2 3 3 2 3 4 3" xfId="36237" xr:uid="{00000000-0005-0000-0000-0000F5940000}"/>
    <cellStyle name="Normal 2 3 3 2 3 4 4" xfId="36238" xr:uid="{00000000-0005-0000-0000-0000F6940000}"/>
    <cellStyle name="Normal 2 3 3 2 3 4_OATT calc" xfId="36239" xr:uid="{00000000-0005-0000-0000-0000F7940000}"/>
    <cellStyle name="Normal 2 3 3 2 3 5" xfId="36240" xr:uid="{00000000-0005-0000-0000-0000F8940000}"/>
    <cellStyle name="Normal 2 3 3 2 3 5 2" xfId="36241" xr:uid="{00000000-0005-0000-0000-0000F9940000}"/>
    <cellStyle name="Normal 2 3 3 2 3 5 3" xfId="36242" xr:uid="{00000000-0005-0000-0000-0000FA940000}"/>
    <cellStyle name="Normal 2 3 3 2 3 5_OATT calc" xfId="36243" xr:uid="{00000000-0005-0000-0000-0000FB940000}"/>
    <cellStyle name="Normal 2 3 3 2 3 6" xfId="36244" xr:uid="{00000000-0005-0000-0000-0000FC940000}"/>
    <cellStyle name="Normal 2 3 3 2 3 7" xfId="36245" xr:uid="{00000000-0005-0000-0000-0000FD940000}"/>
    <cellStyle name="Normal 2 3 3 2 3 8" xfId="36246" xr:uid="{00000000-0005-0000-0000-0000FE940000}"/>
    <cellStyle name="Normal 2 3 3 2 3 9" xfId="36247" xr:uid="{00000000-0005-0000-0000-0000FF940000}"/>
    <cellStyle name="Normal 2 3 3 2 3_OATT calc" xfId="36248" xr:uid="{00000000-0005-0000-0000-000000950000}"/>
    <cellStyle name="Normal 2 3 3 2 4" xfId="36249" xr:uid="{00000000-0005-0000-0000-000001950000}"/>
    <cellStyle name="Normal 2 3 3 2 4 10" xfId="36250" xr:uid="{00000000-0005-0000-0000-000002950000}"/>
    <cellStyle name="Normal 2 3 3 2 4 11" xfId="36251" xr:uid="{00000000-0005-0000-0000-000003950000}"/>
    <cellStyle name="Normal 2 3 3 2 4 2" xfId="36252" xr:uid="{00000000-0005-0000-0000-000004950000}"/>
    <cellStyle name="Normal 2 3 3 2 4 2 2" xfId="36253" xr:uid="{00000000-0005-0000-0000-000005950000}"/>
    <cellStyle name="Normal 2 3 3 2 4 2 2 2" xfId="36254" xr:uid="{00000000-0005-0000-0000-000006950000}"/>
    <cellStyle name="Normal 2 3 3 2 4 2 2 3" xfId="36255" xr:uid="{00000000-0005-0000-0000-000007950000}"/>
    <cellStyle name="Normal 2 3 3 2 4 2 2_OATT calc" xfId="36256" xr:uid="{00000000-0005-0000-0000-000008950000}"/>
    <cellStyle name="Normal 2 3 3 2 4 2 3" xfId="36257" xr:uid="{00000000-0005-0000-0000-000009950000}"/>
    <cellStyle name="Normal 2 3 3 2 4 2 4" xfId="36258" xr:uid="{00000000-0005-0000-0000-00000A950000}"/>
    <cellStyle name="Normal 2 3 3 2 4 2 5" xfId="36259" xr:uid="{00000000-0005-0000-0000-00000B950000}"/>
    <cellStyle name="Normal 2 3 3 2 4 2_OATT calc" xfId="36260" xr:uid="{00000000-0005-0000-0000-00000C950000}"/>
    <cellStyle name="Normal 2 3 3 2 4 3" xfId="36261" xr:uid="{00000000-0005-0000-0000-00000D950000}"/>
    <cellStyle name="Normal 2 3 3 2 4 3 2" xfId="36262" xr:uid="{00000000-0005-0000-0000-00000E950000}"/>
    <cellStyle name="Normal 2 3 3 2 4 3 2 2" xfId="36263" xr:uid="{00000000-0005-0000-0000-00000F950000}"/>
    <cellStyle name="Normal 2 3 3 2 4 3 2 3" xfId="36264" xr:uid="{00000000-0005-0000-0000-000010950000}"/>
    <cellStyle name="Normal 2 3 3 2 4 3 2_OATT calc" xfId="36265" xr:uid="{00000000-0005-0000-0000-000011950000}"/>
    <cellStyle name="Normal 2 3 3 2 4 3 3" xfId="36266" xr:uid="{00000000-0005-0000-0000-000012950000}"/>
    <cellStyle name="Normal 2 3 3 2 4 3 4" xfId="36267" xr:uid="{00000000-0005-0000-0000-000013950000}"/>
    <cellStyle name="Normal 2 3 3 2 4 3_OATT calc" xfId="36268" xr:uid="{00000000-0005-0000-0000-000014950000}"/>
    <cellStyle name="Normal 2 3 3 2 4 4" xfId="36269" xr:uid="{00000000-0005-0000-0000-000015950000}"/>
    <cellStyle name="Normal 2 3 3 2 4 4 2" xfId="36270" xr:uid="{00000000-0005-0000-0000-000016950000}"/>
    <cellStyle name="Normal 2 3 3 2 4 4 3" xfId="36271" xr:uid="{00000000-0005-0000-0000-000017950000}"/>
    <cellStyle name="Normal 2 3 3 2 4 4_OATT calc" xfId="36272" xr:uid="{00000000-0005-0000-0000-000018950000}"/>
    <cellStyle name="Normal 2 3 3 2 4 5" xfId="36273" xr:uid="{00000000-0005-0000-0000-000019950000}"/>
    <cellStyle name="Normal 2 3 3 2 4 6" xfId="36274" xr:uid="{00000000-0005-0000-0000-00001A950000}"/>
    <cellStyle name="Normal 2 3 3 2 4 7" xfId="36275" xr:uid="{00000000-0005-0000-0000-00001B950000}"/>
    <cellStyle name="Normal 2 3 3 2 4 8" xfId="36276" xr:uid="{00000000-0005-0000-0000-00001C950000}"/>
    <cellStyle name="Normal 2 3 3 2 4 9" xfId="36277" xr:uid="{00000000-0005-0000-0000-00001D950000}"/>
    <cellStyle name="Normal 2 3 3 2 4_OATT calc" xfId="36278" xr:uid="{00000000-0005-0000-0000-00001E950000}"/>
    <cellStyle name="Normal 2 3 3 2 5" xfId="36279" xr:uid="{00000000-0005-0000-0000-00001F950000}"/>
    <cellStyle name="Normal 2 3 3 2 5 2" xfId="36280" xr:uid="{00000000-0005-0000-0000-000020950000}"/>
    <cellStyle name="Normal 2 3 3 2 5 2 2" xfId="36281" xr:uid="{00000000-0005-0000-0000-000021950000}"/>
    <cellStyle name="Normal 2 3 3 2 5 2 3" xfId="36282" xr:uid="{00000000-0005-0000-0000-000022950000}"/>
    <cellStyle name="Normal 2 3 3 2 5 2_OATT calc" xfId="36283" xr:uid="{00000000-0005-0000-0000-000023950000}"/>
    <cellStyle name="Normal 2 3 3 2 5 3" xfId="36284" xr:uid="{00000000-0005-0000-0000-000024950000}"/>
    <cellStyle name="Normal 2 3 3 2 5 4" xfId="36285" xr:uid="{00000000-0005-0000-0000-000025950000}"/>
    <cellStyle name="Normal 2 3 3 2 5 5" xfId="36286" xr:uid="{00000000-0005-0000-0000-000026950000}"/>
    <cellStyle name="Normal 2 3 3 2 5_OATT calc" xfId="36287" xr:uid="{00000000-0005-0000-0000-000027950000}"/>
    <cellStyle name="Normal 2 3 3 2 6" xfId="36288" xr:uid="{00000000-0005-0000-0000-000028950000}"/>
    <cellStyle name="Normal 2 3 3 2 6 2" xfId="36289" xr:uid="{00000000-0005-0000-0000-000029950000}"/>
    <cellStyle name="Normal 2 3 3 2 6 2 2" xfId="36290" xr:uid="{00000000-0005-0000-0000-00002A950000}"/>
    <cellStyle name="Normal 2 3 3 2 6 2 3" xfId="36291" xr:uid="{00000000-0005-0000-0000-00002B950000}"/>
    <cellStyle name="Normal 2 3 3 2 6 2_OATT calc" xfId="36292" xr:uid="{00000000-0005-0000-0000-00002C950000}"/>
    <cellStyle name="Normal 2 3 3 2 6 3" xfId="36293" xr:uid="{00000000-0005-0000-0000-00002D950000}"/>
    <cellStyle name="Normal 2 3 3 2 6 4" xfId="36294" xr:uid="{00000000-0005-0000-0000-00002E950000}"/>
    <cellStyle name="Normal 2 3 3 2 6_OATT calc" xfId="36295" xr:uid="{00000000-0005-0000-0000-00002F950000}"/>
    <cellStyle name="Normal 2 3 3 2 7" xfId="36296" xr:uid="{00000000-0005-0000-0000-000030950000}"/>
    <cellStyle name="Normal 2 3 3 2 7 2" xfId="36297" xr:uid="{00000000-0005-0000-0000-000031950000}"/>
    <cellStyle name="Normal 2 3 3 2 7 2 2" xfId="36298" xr:uid="{00000000-0005-0000-0000-000032950000}"/>
    <cellStyle name="Normal 2 3 3 2 7 2 3" xfId="36299" xr:uid="{00000000-0005-0000-0000-000033950000}"/>
    <cellStyle name="Normal 2 3 3 2 7 2_OATT calc" xfId="36300" xr:uid="{00000000-0005-0000-0000-000034950000}"/>
    <cellStyle name="Normal 2 3 3 2 7 3" xfId="36301" xr:uid="{00000000-0005-0000-0000-000035950000}"/>
    <cellStyle name="Normal 2 3 3 2 7 4" xfId="36302" xr:uid="{00000000-0005-0000-0000-000036950000}"/>
    <cellStyle name="Normal 2 3 3 2 7_OATT calc" xfId="36303" xr:uid="{00000000-0005-0000-0000-000037950000}"/>
    <cellStyle name="Normal 2 3 3 2 8" xfId="36304" xr:uid="{00000000-0005-0000-0000-000038950000}"/>
    <cellStyle name="Normal 2 3 3 2 8 2" xfId="36305" xr:uid="{00000000-0005-0000-0000-000039950000}"/>
    <cellStyle name="Normal 2 3 3 2 8 3" xfId="36306" xr:uid="{00000000-0005-0000-0000-00003A950000}"/>
    <cellStyle name="Normal 2 3 3 2 8_OATT calc" xfId="36307" xr:uid="{00000000-0005-0000-0000-00003B950000}"/>
    <cellStyle name="Normal 2 3 3 2 9" xfId="36308" xr:uid="{00000000-0005-0000-0000-00003C950000}"/>
    <cellStyle name="Normal 2 3 3 2_OATT calc" xfId="36309" xr:uid="{00000000-0005-0000-0000-00003D950000}"/>
    <cellStyle name="Normal 2 3 3 3" xfId="36310" xr:uid="{00000000-0005-0000-0000-00003E950000}"/>
    <cellStyle name="Normal 2 3 3 3 10" xfId="36311" xr:uid="{00000000-0005-0000-0000-00003F950000}"/>
    <cellStyle name="Normal 2 3 3 3 11" xfId="36312" xr:uid="{00000000-0005-0000-0000-000040950000}"/>
    <cellStyle name="Normal 2 3 3 3 12" xfId="36313" xr:uid="{00000000-0005-0000-0000-000041950000}"/>
    <cellStyle name="Normal 2 3 3 3 13" xfId="36314" xr:uid="{00000000-0005-0000-0000-000042950000}"/>
    <cellStyle name="Normal 2 3 3 3 2" xfId="36315" xr:uid="{00000000-0005-0000-0000-000043950000}"/>
    <cellStyle name="Normal 2 3 3 3 2 10" xfId="36316" xr:uid="{00000000-0005-0000-0000-000044950000}"/>
    <cellStyle name="Normal 2 3 3 3 2 11" xfId="36317" xr:uid="{00000000-0005-0000-0000-000045950000}"/>
    <cellStyle name="Normal 2 3 3 3 2 2" xfId="36318" xr:uid="{00000000-0005-0000-0000-000046950000}"/>
    <cellStyle name="Normal 2 3 3 3 2 2 10" xfId="36319" xr:uid="{00000000-0005-0000-0000-000047950000}"/>
    <cellStyle name="Normal 2 3 3 3 2 2 11" xfId="36320" xr:uid="{00000000-0005-0000-0000-000048950000}"/>
    <cellStyle name="Normal 2 3 3 3 2 2 2" xfId="36321" xr:uid="{00000000-0005-0000-0000-000049950000}"/>
    <cellStyle name="Normal 2 3 3 3 2 2 2 2" xfId="36322" xr:uid="{00000000-0005-0000-0000-00004A950000}"/>
    <cellStyle name="Normal 2 3 3 3 2 2 2 2 2" xfId="36323" xr:uid="{00000000-0005-0000-0000-00004B950000}"/>
    <cellStyle name="Normal 2 3 3 3 2 2 2 2 3" xfId="36324" xr:uid="{00000000-0005-0000-0000-00004C950000}"/>
    <cellStyle name="Normal 2 3 3 3 2 2 2 2_OATT calc" xfId="36325" xr:uid="{00000000-0005-0000-0000-00004D950000}"/>
    <cellStyle name="Normal 2 3 3 3 2 2 2 3" xfId="36326" xr:uid="{00000000-0005-0000-0000-00004E950000}"/>
    <cellStyle name="Normal 2 3 3 3 2 2 2 4" xfId="36327" xr:uid="{00000000-0005-0000-0000-00004F950000}"/>
    <cellStyle name="Normal 2 3 3 3 2 2 2 5" xfId="36328" xr:uid="{00000000-0005-0000-0000-000050950000}"/>
    <cellStyle name="Normal 2 3 3 3 2 2 2_OATT calc" xfId="36329" xr:uid="{00000000-0005-0000-0000-000051950000}"/>
    <cellStyle name="Normal 2 3 3 3 2 2 3" xfId="36330" xr:uid="{00000000-0005-0000-0000-000052950000}"/>
    <cellStyle name="Normal 2 3 3 3 2 2 3 2" xfId="36331" xr:uid="{00000000-0005-0000-0000-000053950000}"/>
    <cellStyle name="Normal 2 3 3 3 2 2 3 2 2" xfId="36332" xr:uid="{00000000-0005-0000-0000-000054950000}"/>
    <cellStyle name="Normal 2 3 3 3 2 2 3 2 3" xfId="36333" xr:uid="{00000000-0005-0000-0000-000055950000}"/>
    <cellStyle name="Normal 2 3 3 3 2 2 3 2_OATT calc" xfId="36334" xr:uid="{00000000-0005-0000-0000-000056950000}"/>
    <cellStyle name="Normal 2 3 3 3 2 2 3 3" xfId="36335" xr:uid="{00000000-0005-0000-0000-000057950000}"/>
    <cellStyle name="Normal 2 3 3 3 2 2 3 4" xfId="36336" xr:uid="{00000000-0005-0000-0000-000058950000}"/>
    <cellStyle name="Normal 2 3 3 3 2 2 3_OATT calc" xfId="36337" xr:uid="{00000000-0005-0000-0000-000059950000}"/>
    <cellStyle name="Normal 2 3 3 3 2 2 4" xfId="36338" xr:uid="{00000000-0005-0000-0000-00005A950000}"/>
    <cellStyle name="Normal 2 3 3 3 2 2 4 2" xfId="36339" xr:uid="{00000000-0005-0000-0000-00005B950000}"/>
    <cellStyle name="Normal 2 3 3 3 2 2 4 3" xfId="36340" xr:uid="{00000000-0005-0000-0000-00005C950000}"/>
    <cellStyle name="Normal 2 3 3 3 2 2 4_OATT calc" xfId="36341" xr:uid="{00000000-0005-0000-0000-00005D950000}"/>
    <cellStyle name="Normal 2 3 3 3 2 2 5" xfId="36342" xr:uid="{00000000-0005-0000-0000-00005E950000}"/>
    <cellStyle name="Normal 2 3 3 3 2 2 6" xfId="36343" xr:uid="{00000000-0005-0000-0000-00005F950000}"/>
    <cellStyle name="Normal 2 3 3 3 2 2 7" xfId="36344" xr:uid="{00000000-0005-0000-0000-000060950000}"/>
    <cellStyle name="Normal 2 3 3 3 2 2 8" xfId="36345" xr:uid="{00000000-0005-0000-0000-000061950000}"/>
    <cellStyle name="Normal 2 3 3 3 2 2 9" xfId="36346" xr:uid="{00000000-0005-0000-0000-000062950000}"/>
    <cellStyle name="Normal 2 3 3 3 2 2_OATT calc" xfId="36347" xr:uid="{00000000-0005-0000-0000-000063950000}"/>
    <cellStyle name="Normal 2 3 3 3 2 3" xfId="36348" xr:uid="{00000000-0005-0000-0000-000064950000}"/>
    <cellStyle name="Normal 2 3 3 3 2 3 2" xfId="36349" xr:uid="{00000000-0005-0000-0000-000065950000}"/>
    <cellStyle name="Normal 2 3 3 3 2 3 2 2" xfId="36350" xr:uid="{00000000-0005-0000-0000-000066950000}"/>
    <cellStyle name="Normal 2 3 3 3 2 3 2 3" xfId="36351" xr:uid="{00000000-0005-0000-0000-000067950000}"/>
    <cellStyle name="Normal 2 3 3 3 2 3 2_OATT calc" xfId="36352" xr:uid="{00000000-0005-0000-0000-000068950000}"/>
    <cellStyle name="Normal 2 3 3 3 2 3 3" xfId="36353" xr:uid="{00000000-0005-0000-0000-000069950000}"/>
    <cellStyle name="Normal 2 3 3 3 2 3 4" xfId="36354" xr:uid="{00000000-0005-0000-0000-00006A950000}"/>
    <cellStyle name="Normal 2 3 3 3 2 3 5" xfId="36355" xr:uid="{00000000-0005-0000-0000-00006B950000}"/>
    <cellStyle name="Normal 2 3 3 3 2 3_OATT calc" xfId="36356" xr:uid="{00000000-0005-0000-0000-00006C950000}"/>
    <cellStyle name="Normal 2 3 3 3 2 4" xfId="36357" xr:uid="{00000000-0005-0000-0000-00006D950000}"/>
    <cellStyle name="Normal 2 3 3 3 2 4 2" xfId="36358" xr:uid="{00000000-0005-0000-0000-00006E950000}"/>
    <cellStyle name="Normal 2 3 3 3 2 4 2 2" xfId="36359" xr:uid="{00000000-0005-0000-0000-00006F950000}"/>
    <cellStyle name="Normal 2 3 3 3 2 4 2 3" xfId="36360" xr:uid="{00000000-0005-0000-0000-000070950000}"/>
    <cellStyle name="Normal 2 3 3 3 2 4 2_OATT calc" xfId="36361" xr:uid="{00000000-0005-0000-0000-000071950000}"/>
    <cellStyle name="Normal 2 3 3 3 2 4 3" xfId="36362" xr:uid="{00000000-0005-0000-0000-000072950000}"/>
    <cellStyle name="Normal 2 3 3 3 2 4 4" xfId="36363" xr:uid="{00000000-0005-0000-0000-000073950000}"/>
    <cellStyle name="Normal 2 3 3 3 2 4_OATT calc" xfId="36364" xr:uid="{00000000-0005-0000-0000-000074950000}"/>
    <cellStyle name="Normal 2 3 3 3 2 5" xfId="36365" xr:uid="{00000000-0005-0000-0000-000075950000}"/>
    <cellStyle name="Normal 2 3 3 3 2 5 2" xfId="36366" xr:uid="{00000000-0005-0000-0000-000076950000}"/>
    <cellStyle name="Normal 2 3 3 3 2 5 3" xfId="36367" xr:uid="{00000000-0005-0000-0000-000077950000}"/>
    <cellStyle name="Normal 2 3 3 3 2 5_OATT calc" xfId="36368" xr:uid="{00000000-0005-0000-0000-000078950000}"/>
    <cellStyle name="Normal 2 3 3 3 2 6" xfId="36369" xr:uid="{00000000-0005-0000-0000-000079950000}"/>
    <cellStyle name="Normal 2 3 3 3 2 7" xfId="36370" xr:uid="{00000000-0005-0000-0000-00007A950000}"/>
    <cellStyle name="Normal 2 3 3 3 2 8" xfId="36371" xr:uid="{00000000-0005-0000-0000-00007B950000}"/>
    <cellStyle name="Normal 2 3 3 3 2 9" xfId="36372" xr:uid="{00000000-0005-0000-0000-00007C950000}"/>
    <cellStyle name="Normal 2 3 3 3 2_OATT calc" xfId="36373" xr:uid="{00000000-0005-0000-0000-00007D950000}"/>
    <cellStyle name="Normal 2 3 3 3 3" xfId="36374" xr:uid="{00000000-0005-0000-0000-00007E950000}"/>
    <cellStyle name="Normal 2 3 3 3 3 10" xfId="36375" xr:uid="{00000000-0005-0000-0000-00007F950000}"/>
    <cellStyle name="Normal 2 3 3 3 3 11" xfId="36376" xr:uid="{00000000-0005-0000-0000-000080950000}"/>
    <cellStyle name="Normal 2 3 3 3 3 2" xfId="36377" xr:uid="{00000000-0005-0000-0000-000081950000}"/>
    <cellStyle name="Normal 2 3 3 3 3 2 2" xfId="36378" xr:uid="{00000000-0005-0000-0000-000082950000}"/>
    <cellStyle name="Normal 2 3 3 3 3 2 2 2" xfId="36379" xr:uid="{00000000-0005-0000-0000-000083950000}"/>
    <cellStyle name="Normal 2 3 3 3 3 2 2 3" xfId="36380" xr:uid="{00000000-0005-0000-0000-000084950000}"/>
    <cellStyle name="Normal 2 3 3 3 3 2 2_OATT calc" xfId="36381" xr:uid="{00000000-0005-0000-0000-000085950000}"/>
    <cellStyle name="Normal 2 3 3 3 3 2 3" xfId="36382" xr:uid="{00000000-0005-0000-0000-000086950000}"/>
    <cellStyle name="Normal 2 3 3 3 3 2 4" xfId="36383" xr:uid="{00000000-0005-0000-0000-000087950000}"/>
    <cellStyle name="Normal 2 3 3 3 3 2 5" xfId="36384" xr:uid="{00000000-0005-0000-0000-000088950000}"/>
    <cellStyle name="Normal 2 3 3 3 3 2_OATT calc" xfId="36385" xr:uid="{00000000-0005-0000-0000-000089950000}"/>
    <cellStyle name="Normal 2 3 3 3 3 3" xfId="36386" xr:uid="{00000000-0005-0000-0000-00008A950000}"/>
    <cellStyle name="Normal 2 3 3 3 3 3 2" xfId="36387" xr:uid="{00000000-0005-0000-0000-00008B950000}"/>
    <cellStyle name="Normal 2 3 3 3 3 3 2 2" xfId="36388" xr:uid="{00000000-0005-0000-0000-00008C950000}"/>
    <cellStyle name="Normal 2 3 3 3 3 3 2 3" xfId="36389" xr:uid="{00000000-0005-0000-0000-00008D950000}"/>
    <cellStyle name="Normal 2 3 3 3 3 3 2_OATT calc" xfId="36390" xr:uid="{00000000-0005-0000-0000-00008E950000}"/>
    <cellStyle name="Normal 2 3 3 3 3 3 3" xfId="36391" xr:uid="{00000000-0005-0000-0000-00008F950000}"/>
    <cellStyle name="Normal 2 3 3 3 3 3 4" xfId="36392" xr:uid="{00000000-0005-0000-0000-000090950000}"/>
    <cellStyle name="Normal 2 3 3 3 3 3_OATT calc" xfId="36393" xr:uid="{00000000-0005-0000-0000-000091950000}"/>
    <cellStyle name="Normal 2 3 3 3 3 4" xfId="36394" xr:uid="{00000000-0005-0000-0000-000092950000}"/>
    <cellStyle name="Normal 2 3 3 3 3 4 2" xfId="36395" xr:uid="{00000000-0005-0000-0000-000093950000}"/>
    <cellStyle name="Normal 2 3 3 3 3 4 3" xfId="36396" xr:uid="{00000000-0005-0000-0000-000094950000}"/>
    <cellStyle name="Normal 2 3 3 3 3 4_OATT calc" xfId="36397" xr:uid="{00000000-0005-0000-0000-000095950000}"/>
    <cellStyle name="Normal 2 3 3 3 3 5" xfId="36398" xr:uid="{00000000-0005-0000-0000-000096950000}"/>
    <cellStyle name="Normal 2 3 3 3 3 6" xfId="36399" xr:uid="{00000000-0005-0000-0000-000097950000}"/>
    <cellStyle name="Normal 2 3 3 3 3 7" xfId="36400" xr:uid="{00000000-0005-0000-0000-000098950000}"/>
    <cellStyle name="Normal 2 3 3 3 3 8" xfId="36401" xr:uid="{00000000-0005-0000-0000-000099950000}"/>
    <cellStyle name="Normal 2 3 3 3 3 9" xfId="36402" xr:uid="{00000000-0005-0000-0000-00009A950000}"/>
    <cellStyle name="Normal 2 3 3 3 3_OATT calc" xfId="36403" xr:uid="{00000000-0005-0000-0000-00009B950000}"/>
    <cellStyle name="Normal 2 3 3 3 4" xfId="36404" xr:uid="{00000000-0005-0000-0000-00009C950000}"/>
    <cellStyle name="Normal 2 3 3 3 4 2" xfId="36405" xr:uid="{00000000-0005-0000-0000-00009D950000}"/>
    <cellStyle name="Normal 2 3 3 3 4 2 2" xfId="36406" xr:uid="{00000000-0005-0000-0000-00009E950000}"/>
    <cellStyle name="Normal 2 3 3 3 4 2 3" xfId="36407" xr:uid="{00000000-0005-0000-0000-00009F950000}"/>
    <cellStyle name="Normal 2 3 3 3 4 2_OATT calc" xfId="36408" xr:uid="{00000000-0005-0000-0000-0000A0950000}"/>
    <cellStyle name="Normal 2 3 3 3 4 3" xfId="36409" xr:uid="{00000000-0005-0000-0000-0000A1950000}"/>
    <cellStyle name="Normal 2 3 3 3 4 4" xfId="36410" xr:uid="{00000000-0005-0000-0000-0000A2950000}"/>
    <cellStyle name="Normal 2 3 3 3 4 5" xfId="36411" xr:uid="{00000000-0005-0000-0000-0000A3950000}"/>
    <cellStyle name="Normal 2 3 3 3 4_OATT calc" xfId="36412" xr:uid="{00000000-0005-0000-0000-0000A4950000}"/>
    <cellStyle name="Normal 2 3 3 3 5" xfId="36413" xr:uid="{00000000-0005-0000-0000-0000A5950000}"/>
    <cellStyle name="Normal 2 3 3 3 5 2" xfId="36414" xr:uid="{00000000-0005-0000-0000-0000A6950000}"/>
    <cellStyle name="Normal 2 3 3 3 5 2 2" xfId="36415" xr:uid="{00000000-0005-0000-0000-0000A7950000}"/>
    <cellStyle name="Normal 2 3 3 3 5 2 3" xfId="36416" xr:uid="{00000000-0005-0000-0000-0000A8950000}"/>
    <cellStyle name="Normal 2 3 3 3 5 2_OATT calc" xfId="36417" xr:uid="{00000000-0005-0000-0000-0000A9950000}"/>
    <cellStyle name="Normal 2 3 3 3 5 3" xfId="36418" xr:uid="{00000000-0005-0000-0000-0000AA950000}"/>
    <cellStyle name="Normal 2 3 3 3 5 4" xfId="36419" xr:uid="{00000000-0005-0000-0000-0000AB950000}"/>
    <cellStyle name="Normal 2 3 3 3 5_OATT calc" xfId="36420" xr:uid="{00000000-0005-0000-0000-0000AC950000}"/>
    <cellStyle name="Normal 2 3 3 3 6" xfId="36421" xr:uid="{00000000-0005-0000-0000-0000AD950000}"/>
    <cellStyle name="Normal 2 3 3 3 6 2" xfId="36422" xr:uid="{00000000-0005-0000-0000-0000AE950000}"/>
    <cellStyle name="Normal 2 3 3 3 6 2 2" xfId="36423" xr:uid="{00000000-0005-0000-0000-0000AF950000}"/>
    <cellStyle name="Normal 2 3 3 3 6 2 3" xfId="36424" xr:uid="{00000000-0005-0000-0000-0000B0950000}"/>
    <cellStyle name="Normal 2 3 3 3 6 2_OATT calc" xfId="36425" xr:uid="{00000000-0005-0000-0000-0000B1950000}"/>
    <cellStyle name="Normal 2 3 3 3 6 3" xfId="36426" xr:uid="{00000000-0005-0000-0000-0000B2950000}"/>
    <cellStyle name="Normal 2 3 3 3 6 4" xfId="36427" xr:uid="{00000000-0005-0000-0000-0000B3950000}"/>
    <cellStyle name="Normal 2 3 3 3 6_OATT calc" xfId="36428" xr:uid="{00000000-0005-0000-0000-0000B4950000}"/>
    <cellStyle name="Normal 2 3 3 3 7" xfId="36429" xr:uid="{00000000-0005-0000-0000-0000B5950000}"/>
    <cellStyle name="Normal 2 3 3 3 7 2" xfId="36430" xr:uid="{00000000-0005-0000-0000-0000B6950000}"/>
    <cellStyle name="Normal 2 3 3 3 7 3" xfId="36431" xr:uid="{00000000-0005-0000-0000-0000B7950000}"/>
    <cellStyle name="Normal 2 3 3 3 7_OATT calc" xfId="36432" xr:uid="{00000000-0005-0000-0000-0000B8950000}"/>
    <cellStyle name="Normal 2 3 3 3 8" xfId="36433" xr:uid="{00000000-0005-0000-0000-0000B9950000}"/>
    <cellStyle name="Normal 2 3 3 3 9" xfId="36434" xr:uid="{00000000-0005-0000-0000-0000BA950000}"/>
    <cellStyle name="Normal 2 3 3 3_OATT calc" xfId="36435" xr:uid="{00000000-0005-0000-0000-0000BB950000}"/>
    <cellStyle name="Normal 2 3 3 4" xfId="36436" xr:uid="{00000000-0005-0000-0000-0000BC950000}"/>
    <cellStyle name="Normal 2 3 3 4 2" xfId="36437" xr:uid="{00000000-0005-0000-0000-0000BD950000}"/>
    <cellStyle name="Normal 2 3 3 4 2 2" xfId="36438" xr:uid="{00000000-0005-0000-0000-0000BE950000}"/>
    <cellStyle name="Normal 2 3 3 4 3" xfId="36439" xr:uid="{00000000-0005-0000-0000-0000BF950000}"/>
    <cellStyle name="Normal 2 3 3 4 3 2" xfId="36440" xr:uid="{00000000-0005-0000-0000-0000C0950000}"/>
    <cellStyle name="Normal 2 3 3 4 4" xfId="36441" xr:uid="{00000000-0005-0000-0000-0000C1950000}"/>
    <cellStyle name="Normal 2 3 3 5" xfId="36442" xr:uid="{00000000-0005-0000-0000-0000C2950000}"/>
    <cellStyle name="Normal 2 3 3 5 10" xfId="36443" xr:uid="{00000000-0005-0000-0000-0000C3950000}"/>
    <cellStyle name="Normal 2 3 3 5 11" xfId="36444" xr:uid="{00000000-0005-0000-0000-0000C4950000}"/>
    <cellStyle name="Normal 2 3 3 5 2" xfId="36445" xr:uid="{00000000-0005-0000-0000-0000C5950000}"/>
    <cellStyle name="Normal 2 3 3 5 2 10" xfId="36446" xr:uid="{00000000-0005-0000-0000-0000C6950000}"/>
    <cellStyle name="Normal 2 3 3 5 2 11" xfId="36447" xr:uid="{00000000-0005-0000-0000-0000C7950000}"/>
    <cellStyle name="Normal 2 3 3 5 2 2" xfId="36448" xr:uid="{00000000-0005-0000-0000-0000C8950000}"/>
    <cellStyle name="Normal 2 3 3 5 2 2 2" xfId="36449" xr:uid="{00000000-0005-0000-0000-0000C9950000}"/>
    <cellStyle name="Normal 2 3 3 5 2 2 2 2" xfId="36450" xr:uid="{00000000-0005-0000-0000-0000CA950000}"/>
    <cellStyle name="Normal 2 3 3 5 2 2 2 3" xfId="36451" xr:uid="{00000000-0005-0000-0000-0000CB950000}"/>
    <cellStyle name="Normal 2 3 3 5 2 2 2_OATT calc" xfId="36452" xr:uid="{00000000-0005-0000-0000-0000CC950000}"/>
    <cellStyle name="Normal 2 3 3 5 2 2 3" xfId="36453" xr:uid="{00000000-0005-0000-0000-0000CD950000}"/>
    <cellStyle name="Normal 2 3 3 5 2 2 4" xfId="36454" xr:uid="{00000000-0005-0000-0000-0000CE950000}"/>
    <cellStyle name="Normal 2 3 3 5 2 2 5" xfId="36455" xr:uid="{00000000-0005-0000-0000-0000CF950000}"/>
    <cellStyle name="Normal 2 3 3 5 2 2_OATT calc" xfId="36456" xr:uid="{00000000-0005-0000-0000-0000D0950000}"/>
    <cellStyle name="Normal 2 3 3 5 2 3" xfId="36457" xr:uid="{00000000-0005-0000-0000-0000D1950000}"/>
    <cellStyle name="Normal 2 3 3 5 2 3 2" xfId="36458" xr:uid="{00000000-0005-0000-0000-0000D2950000}"/>
    <cellStyle name="Normal 2 3 3 5 2 3 2 2" xfId="36459" xr:uid="{00000000-0005-0000-0000-0000D3950000}"/>
    <cellStyle name="Normal 2 3 3 5 2 3 2 3" xfId="36460" xr:uid="{00000000-0005-0000-0000-0000D4950000}"/>
    <cellStyle name="Normal 2 3 3 5 2 3 2_OATT calc" xfId="36461" xr:uid="{00000000-0005-0000-0000-0000D5950000}"/>
    <cellStyle name="Normal 2 3 3 5 2 3 3" xfId="36462" xr:uid="{00000000-0005-0000-0000-0000D6950000}"/>
    <cellStyle name="Normal 2 3 3 5 2 3 4" xfId="36463" xr:uid="{00000000-0005-0000-0000-0000D7950000}"/>
    <cellStyle name="Normal 2 3 3 5 2 3_OATT calc" xfId="36464" xr:uid="{00000000-0005-0000-0000-0000D8950000}"/>
    <cellStyle name="Normal 2 3 3 5 2 4" xfId="36465" xr:uid="{00000000-0005-0000-0000-0000D9950000}"/>
    <cellStyle name="Normal 2 3 3 5 2 4 2" xfId="36466" xr:uid="{00000000-0005-0000-0000-0000DA950000}"/>
    <cellStyle name="Normal 2 3 3 5 2 4 3" xfId="36467" xr:uid="{00000000-0005-0000-0000-0000DB950000}"/>
    <cellStyle name="Normal 2 3 3 5 2 4_OATT calc" xfId="36468" xr:uid="{00000000-0005-0000-0000-0000DC950000}"/>
    <cellStyle name="Normal 2 3 3 5 2 5" xfId="36469" xr:uid="{00000000-0005-0000-0000-0000DD950000}"/>
    <cellStyle name="Normal 2 3 3 5 2 6" xfId="36470" xr:uid="{00000000-0005-0000-0000-0000DE950000}"/>
    <cellStyle name="Normal 2 3 3 5 2 7" xfId="36471" xr:uid="{00000000-0005-0000-0000-0000DF950000}"/>
    <cellStyle name="Normal 2 3 3 5 2 8" xfId="36472" xr:uid="{00000000-0005-0000-0000-0000E0950000}"/>
    <cellStyle name="Normal 2 3 3 5 2 9" xfId="36473" xr:uid="{00000000-0005-0000-0000-0000E1950000}"/>
    <cellStyle name="Normal 2 3 3 5 2_OATT calc" xfId="36474" xr:uid="{00000000-0005-0000-0000-0000E2950000}"/>
    <cellStyle name="Normal 2 3 3 5 3" xfId="36475" xr:uid="{00000000-0005-0000-0000-0000E3950000}"/>
    <cellStyle name="Normal 2 3 3 5 3 2" xfId="36476" xr:uid="{00000000-0005-0000-0000-0000E4950000}"/>
    <cellStyle name="Normal 2 3 3 5 3 2 2" xfId="36477" xr:uid="{00000000-0005-0000-0000-0000E5950000}"/>
    <cellStyle name="Normal 2 3 3 5 3 2 3" xfId="36478" xr:uid="{00000000-0005-0000-0000-0000E6950000}"/>
    <cellStyle name="Normal 2 3 3 5 3 2_OATT calc" xfId="36479" xr:uid="{00000000-0005-0000-0000-0000E7950000}"/>
    <cellStyle name="Normal 2 3 3 5 3 3" xfId="36480" xr:uid="{00000000-0005-0000-0000-0000E8950000}"/>
    <cellStyle name="Normal 2 3 3 5 3 4" xfId="36481" xr:uid="{00000000-0005-0000-0000-0000E9950000}"/>
    <cellStyle name="Normal 2 3 3 5 3 5" xfId="36482" xr:uid="{00000000-0005-0000-0000-0000EA950000}"/>
    <cellStyle name="Normal 2 3 3 5 3_OATT calc" xfId="36483" xr:uid="{00000000-0005-0000-0000-0000EB950000}"/>
    <cellStyle name="Normal 2 3 3 5 4" xfId="36484" xr:uid="{00000000-0005-0000-0000-0000EC950000}"/>
    <cellStyle name="Normal 2 3 3 5 4 2" xfId="36485" xr:uid="{00000000-0005-0000-0000-0000ED950000}"/>
    <cellStyle name="Normal 2 3 3 5 4 2 2" xfId="36486" xr:uid="{00000000-0005-0000-0000-0000EE950000}"/>
    <cellStyle name="Normal 2 3 3 5 4 2 3" xfId="36487" xr:uid="{00000000-0005-0000-0000-0000EF950000}"/>
    <cellStyle name="Normal 2 3 3 5 4 2_OATT calc" xfId="36488" xr:uid="{00000000-0005-0000-0000-0000F0950000}"/>
    <cellStyle name="Normal 2 3 3 5 4 3" xfId="36489" xr:uid="{00000000-0005-0000-0000-0000F1950000}"/>
    <cellStyle name="Normal 2 3 3 5 4 4" xfId="36490" xr:uid="{00000000-0005-0000-0000-0000F2950000}"/>
    <cellStyle name="Normal 2 3 3 5 4_OATT calc" xfId="36491" xr:uid="{00000000-0005-0000-0000-0000F3950000}"/>
    <cellStyle name="Normal 2 3 3 5 5" xfId="36492" xr:uid="{00000000-0005-0000-0000-0000F4950000}"/>
    <cellStyle name="Normal 2 3 3 5 5 2" xfId="36493" xr:uid="{00000000-0005-0000-0000-0000F5950000}"/>
    <cellStyle name="Normal 2 3 3 5 5 3" xfId="36494" xr:uid="{00000000-0005-0000-0000-0000F6950000}"/>
    <cellStyle name="Normal 2 3 3 5 5_OATT calc" xfId="36495" xr:uid="{00000000-0005-0000-0000-0000F7950000}"/>
    <cellStyle name="Normal 2 3 3 5 6" xfId="36496" xr:uid="{00000000-0005-0000-0000-0000F8950000}"/>
    <cellStyle name="Normal 2 3 3 5 7" xfId="36497" xr:uid="{00000000-0005-0000-0000-0000F9950000}"/>
    <cellStyle name="Normal 2 3 3 5 8" xfId="36498" xr:uid="{00000000-0005-0000-0000-0000FA950000}"/>
    <cellStyle name="Normal 2 3 3 5 9" xfId="36499" xr:uid="{00000000-0005-0000-0000-0000FB950000}"/>
    <cellStyle name="Normal 2 3 3 5_OATT calc" xfId="36500" xr:uid="{00000000-0005-0000-0000-0000FC950000}"/>
    <cellStyle name="Normal 2 3 3 6" xfId="36501" xr:uid="{00000000-0005-0000-0000-0000FD950000}"/>
    <cellStyle name="Normal 2 3 3 6 10" xfId="36502" xr:uid="{00000000-0005-0000-0000-0000FE950000}"/>
    <cellStyle name="Normal 2 3 3 6 11" xfId="36503" xr:uid="{00000000-0005-0000-0000-0000FF950000}"/>
    <cellStyle name="Normal 2 3 3 6 2" xfId="36504" xr:uid="{00000000-0005-0000-0000-000000960000}"/>
    <cellStyle name="Normal 2 3 3 6 2 2" xfId="36505" xr:uid="{00000000-0005-0000-0000-000001960000}"/>
    <cellStyle name="Normal 2 3 3 6 2 2 2" xfId="36506" xr:uid="{00000000-0005-0000-0000-000002960000}"/>
    <cellStyle name="Normal 2 3 3 6 2 2 3" xfId="36507" xr:uid="{00000000-0005-0000-0000-000003960000}"/>
    <cellStyle name="Normal 2 3 3 6 2 2_OATT calc" xfId="36508" xr:uid="{00000000-0005-0000-0000-000004960000}"/>
    <cellStyle name="Normal 2 3 3 6 2 3" xfId="36509" xr:uid="{00000000-0005-0000-0000-000005960000}"/>
    <cellStyle name="Normal 2 3 3 6 2 4" xfId="36510" xr:uid="{00000000-0005-0000-0000-000006960000}"/>
    <cellStyle name="Normal 2 3 3 6 2 5" xfId="36511" xr:uid="{00000000-0005-0000-0000-000007960000}"/>
    <cellStyle name="Normal 2 3 3 6 2_OATT calc" xfId="36512" xr:uid="{00000000-0005-0000-0000-000008960000}"/>
    <cellStyle name="Normal 2 3 3 6 3" xfId="36513" xr:uid="{00000000-0005-0000-0000-000009960000}"/>
    <cellStyle name="Normal 2 3 3 6 3 2" xfId="36514" xr:uid="{00000000-0005-0000-0000-00000A960000}"/>
    <cellStyle name="Normal 2 3 3 6 3 2 2" xfId="36515" xr:uid="{00000000-0005-0000-0000-00000B960000}"/>
    <cellStyle name="Normal 2 3 3 6 3 2 3" xfId="36516" xr:uid="{00000000-0005-0000-0000-00000C960000}"/>
    <cellStyle name="Normal 2 3 3 6 3 2_OATT calc" xfId="36517" xr:uid="{00000000-0005-0000-0000-00000D960000}"/>
    <cellStyle name="Normal 2 3 3 6 3 3" xfId="36518" xr:uid="{00000000-0005-0000-0000-00000E960000}"/>
    <cellStyle name="Normal 2 3 3 6 3 4" xfId="36519" xr:uid="{00000000-0005-0000-0000-00000F960000}"/>
    <cellStyle name="Normal 2 3 3 6 3_OATT calc" xfId="36520" xr:uid="{00000000-0005-0000-0000-000010960000}"/>
    <cellStyle name="Normal 2 3 3 6 4" xfId="36521" xr:uid="{00000000-0005-0000-0000-000011960000}"/>
    <cellStyle name="Normal 2 3 3 6 4 2" xfId="36522" xr:uid="{00000000-0005-0000-0000-000012960000}"/>
    <cellStyle name="Normal 2 3 3 6 4 3" xfId="36523" xr:uid="{00000000-0005-0000-0000-000013960000}"/>
    <cellStyle name="Normal 2 3 3 6 4_OATT calc" xfId="36524" xr:uid="{00000000-0005-0000-0000-000014960000}"/>
    <cellStyle name="Normal 2 3 3 6 5" xfId="36525" xr:uid="{00000000-0005-0000-0000-000015960000}"/>
    <cellStyle name="Normal 2 3 3 6 6" xfId="36526" xr:uid="{00000000-0005-0000-0000-000016960000}"/>
    <cellStyle name="Normal 2 3 3 6 7" xfId="36527" xr:uid="{00000000-0005-0000-0000-000017960000}"/>
    <cellStyle name="Normal 2 3 3 6 8" xfId="36528" xr:uid="{00000000-0005-0000-0000-000018960000}"/>
    <cellStyle name="Normal 2 3 3 6 9" xfId="36529" xr:uid="{00000000-0005-0000-0000-000019960000}"/>
    <cellStyle name="Normal 2 3 3 6_OATT calc" xfId="36530" xr:uid="{00000000-0005-0000-0000-00001A960000}"/>
    <cellStyle name="Normal 2 3 3 7" xfId="36531" xr:uid="{00000000-0005-0000-0000-00001B960000}"/>
    <cellStyle name="Normal 2 3 3 7 2" xfId="36532" xr:uid="{00000000-0005-0000-0000-00001C960000}"/>
    <cellStyle name="Normal 2 3 3 7 2 2" xfId="36533" xr:uid="{00000000-0005-0000-0000-00001D960000}"/>
    <cellStyle name="Normal 2 3 3 7 2 3" xfId="36534" xr:uid="{00000000-0005-0000-0000-00001E960000}"/>
    <cellStyle name="Normal 2 3 3 7 2_OATT calc" xfId="36535" xr:uid="{00000000-0005-0000-0000-00001F960000}"/>
    <cellStyle name="Normal 2 3 3 7 3" xfId="36536" xr:uid="{00000000-0005-0000-0000-000020960000}"/>
    <cellStyle name="Normal 2 3 3 7 4" xfId="36537" xr:uid="{00000000-0005-0000-0000-000021960000}"/>
    <cellStyle name="Normal 2 3 3 7 5" xfId="36538" xr:uid="{00000000-0005-0000-0000-000022960000}"/>
    <cellStyle name="Normal 2 3 3 7_OATT calc" xfId="36539" xr:uid="{00000000-0005-0000-0000-000023960000}"/>
    <cellStyle name="Normal 2 3 3 8" xfId="36540" xr:uid="{00000000-0005-0000-0000-000024960000}"/>
    <cellStyle name="Normal 2 3 3 8 2" xfId="36541" xr:uid="{00000000-0005-0000-0000-000025960000}"/>
    <cellStyle name="Normal 2 3 3 8 2 2" xfId="36542" xr:uid="{00000000-0005-0000-0000-000026960000}"/>
    <cellStyle name="Normal 2 3 3 8 2 3" xfId="36543" xr:uid="{00000000-0005-0000-0000-000027960000}"/>
    <cellStyle name="Normal 2 3 3 8 2_OATT calc" xfId="36544" xr:uid="{00000000-0005-0000-0000-000028960000}"/>
    <cellStyle name="Normal 2 3 3 8 3" xfId="36545" xr:uid="{00000000-0005-0000-0000-000029960000}"/>
    <cellStyle name="Normal 2 3 3 8 4" xfId="36546" xr:uid="{00000000-0005-0000-0000-00002A960000}"/>
    <cellStyle name="Normal 2 3 3 8_OATT calc" xfId="36547" xr:uid="{00000000-0005-0000-0000-00002B960000}"/>
    <cellStyle name="Normal 2 3 3 9" xfId="36548" xr:uid="{00000000-0005-0000-0000-00002C960000}"/>
    <cellStyle name="Normal 2 3 3 9 2" xfId="36549" xr:uid="{00000000-0005-0000-0000-00002D960000}"/>
    <cellStyle name="Normal 2 3 3 9 2 2" xfId="36550" xr:uid="{00000000-0005-0000-0000-00002E960000}"/>
    <cellStyle name="Normal 2 3 3 9 2 3" xfId="36551" xr:uid="{00000000-0005-0000-0000-00002F960000}"/>
    <cellStyle name="Normal 2 3 3 9 2_OATT calc" xfId="36552" xr:uid="{00000000-0005-0000-0000-000030960000}"/>
    <cellStyle name="Normal 2 3 3 9 3" xfId="36553" xr:uid="{00000000-0005-0000-0000-000031960000}"/>
    <cellStyle name="Normal 2 3 3 9 4" xfId="36554" xr:uid="{00000000-0005-0000-0000-000032960000}"/>
    <cellStyle name="Normal 2 3 3 9_OATT calc" xfId="36555" xr:uid="{00000000-0005-0000-0000-000033960000}"/>
    <cellStyle name="Normal 2 3 3_OATT calc" xfId="36556" xr:uid="{00000000-0005-0000-0000-000034960000}"/>
    <cellStyle name="Normal 2 3 4" xfId="36557" xr:uid="{00000000-0005-0000-0000-000035960000}"/>
    <cellStyle name="Normal 2 3 4 10" xfId="36558" xr:uid="{00000000-0005-0000-0000-000036960000}"/>
    <cellStyle name="Normal 2 3 4 11" xfId="36559" xr:uid="{00000000-0005-0000-0000-000037960000}"/>
    <cellStyle name="Normal 2 3 4 12" xfId="36560" xr:uid="{00000000-0005-0000-0000-000038960000}"/>
    <cellStyle name="Normal 2 3 4 13" xfId="36561" xr:uid="{00000000-0005-0000-0000-000039960000}"/>
    <cellStyle name="Normal 2 3 4 2" xfId="36562" xr:uid="{00000000-0005-0000-0000-00003A960000}"/>
    <cellStyle name="Normal 2 3 4 2 2" xfId="36563" xr:uid="{00000000-0005-0000-0000-00003B960000}"/>
    <cellStyle name="Normal 2 3 4 2 2 2" xfId="36564" xr:uid="{00000000-0005-0000-0000-00003C960000}"/>
    <cellStyle name="Normal 2 3 4 2 3" xfId="36565" xr:uid="{00000000-0005-0000-0000-00003D960000}"/>
    <cellStyle name="Normal 2 3 4 2 3 2" xfId="36566" xr:uid="{00000000-0005-0000-0000-00003E960000}"/>
    <cellStyle name="Normal 2 3 4 2 4" xfId="36567" xr:uid="{00000000-0005-0000-0000-00003F960000}"/>
    <cellStyle name="Normal 2 3 4 3" xfId="36568" xr:uid="{00000000-0005-0000-0000-000040960000}"/>
    <cellStyle name="Normal 2 3 4 3 10" xfId="36569" xr:uid="{00000000-0005-0000-0000-000041960000}"/>
    <cellStyle name="Normal 2 3 4 3 11" xfId="36570" xr:uid="{00000000-0005-0000-0000-000042960000}"/>
    <cellStyle name="Normal 2 3 4 3 12" xfId="36571" xr:uid="{00000000-0005-0000-0000-000043960000}"/>
    <cellStyle name="Normal 2 3 4 3 2" xfId="36572" xr:uid="{00000000-0005-0000-0000-000044960000}"/>
    <cellStyle name="Normal 2 3 4 3 2 10" xfId="36573" xr:uid="{00000000-0005-0000-0000-000045960000}"/>
    <cellStyle name="Normal 2 3 4 3 2 11" xfId="36574" xr:uid="{00000000-0005-0000-0000-000046960000}"/>
    <cellStyle name="Normal 2 3 4 3 2 2" xfId="36575" xr:uid="{00000000-0005-0000-0000-000047960000}"/>
    <cellStyle name="Normal 2 3 4 3 2 2 2" xfId="36576" xr:uid="{00000000-0005-0000-0000-000048960000}"/>
    <cellStyle name="Normal 2 3 4 3 2 2 2 2" xfId="36577" xr:uid="{00000000-0005-0000-0000-000049960000}"/>
    <cellStyle name="Normal 2 3 4 3 2 2 2 3" xfId="36578" xr:uid="{00000000-0005-0000-0000-00004A960000}"/>
    <cellStyle name="Normal 2 3 4 3 2 2 2_OATT calc" xfId="36579" xr:uid="{00000000-0005-0000-0000-00004B960000}"/>
    <cellStyle name="Normal 2 3 4 3 2 2 3" xfId="36580" xr:uid="{00000000-0005-0000-0000-00004C960000}"/>
    <cellStyle name="Normal 2 3 4 3 2 2 4" xfId="36581" xr:uid="{00000000-0005-0000-0000-00004D960000}"/>
    <cellStyle name="Normal 2 3 4 3 2 2 5" xfId="36582" xr:uid="{00000000-0005-0000-0000-00004E960000}"/>
    <cellStyle name="Normal 2 3 4 3 2 2_OATT calc" xfId="36583" xr:uid="{00000000-0005-0000-0000-00004F960000}"/>
    <cellStyle name="Normal 2 3 4 3 2 3" xfId="36584" xr:uid="{00000000-0005-0000-0000-000050960000}"/>
    <cellStyle name="Normal 2 3 4 3 2 3 2" xfId="36585" xr:uid="{00000000-0005-0000-0000-000051960000}"/>
    <cellStyle name="Normal 2 3 4 3 2 3 2 2" xfId="36586" xr:uid="{00000000-0005-0000-0000-000052960000}"/>
    <cellStyle name="Normal 2 3 4 3 2 3 2 3" xfId="36587" xr:uid="{00000000-0005-0000-0000-000053960000}"/>
    <cellStyle name="Normal 2 3 4 3 2 3 2_OATT calc" xfId="36588" xr:uid="{00000000-0005-0000-0000-000054960000}"/>
    <cellStyle name="Normal 2 3 4 3 2 3 3" xfId="36589" xr:uid="{00000000-0005-0000-0000-000055960000}"/>
    <cellStyle name="Normal 2 3 4 3 2 3 4" xfId="36590" xr:uid="{00000000-0005-0000-0000-000056960000}"/>
    <cellStyle name="Normal 2 3 4 3 2 3_OATT calc" xfId="36591" xr:uid="{00000000-0005-0000-0000-000057960000}"/>
    <cellStyle name="Normal 2 3 4 3 2 4" xfId="36592" xr:uid="{00000000-0005-0000-0000-000058960000}"/>
    <cellStyle name="Normal 2 3 4 3 2 4 2" xfId="36593" xr:uid="{00000000-0005-0000-0000-000059960000}"/>
    <cellStyle name="Normal 2 3 4 3 2 4 3" xfId="36594" xr:uid="{00000000-0005-0000-0000-00005A960000}"/>
    <cellStyle name="Normal 2 3 4 3 2 4_OATT calc" xfId="36595" xr:uid="{00000000-0005-0000-0000-00005B960000}"/>
    <cellStyle name="Normal 2 3 4 3 2 5" xfId="36596" xr:uid="{00000000-0005-0000-0000-00005C960000}"/>
    <cellStyle name="Normal 2 3 4 3 2 6" xfId="36597" xr:uid="{00000000-0005-0000-0000-00005D960000}"/>
    <cellStyle name="Normal 2 3 4 3 2 7" xfId="36598" xr:uid="{00000000-0005-0000-0000-00005E960000}"/>
    <cellStyle name="Normal 2 3 4 3 2 8" xfId="36599" xr:uid="{00000000-0005-0000-0000-00005F960000}"/>
    <cellStyle name="Normal 2 3 4 3 2 9" xfId="36600" xr:uid="{00000000-0005-0000-0000-000060960000}"/>
    <cellStyle name="Normal 2 3 4 3 2_OATT calc" xfId="36601" xr:uid="{00000000-0005-0000-0000-000061960000}"/>
    <cellStyle name="Normal 2 3 4 3 3" xfId="36602" xr:uid="{00000000-0005-0000-0000-000062960000}"/>
    <cellStyle name="Normal 2 3 4 3 3 2" xfId="36603" xr:uid="{00000000-0005-0000-0000-000063960000}"/>
    <cellStyle name="Normal 2 3 4 3 3 2 2" xfId="36604" xr:uid="{00000000-0005-0000-0000-000064960000}"/>
    <cellStyle name="Normal 2 3 4 3 3 2 3" xfId="36605" xr:uid="{00000000-0005-0000-0000-000065960000}"/>
    <cellStyle name="Normal 2 3 4 3 3 2_OATT calc" xfId="36606" xr:uid="{00000000-0005-0000-0000-000066960000}"/>
    <cellStyle name="Normal 2 3 4 3 3 3" xfId="36607" xr:uid="{00000000-0005-0000-0000-000067960000}"/>
    <cellStyle name="Normal 2 3 4 3 3 4" xfId="36608" xr:uid="{00000000-0005-0000-0000-000068960000}"/>
    <cellStyle name="Normal 2 3 4 3 3 5" xfId="36609" xr:uid="{00000000-0005-0000-0000-000069960000}"/>
    <cellStyle name="Normal 2 3 4 3 3_OATT calc" xfId="36610" xr:uid="{00000000-0005-0000-0000-00006A960000}"/>
    <cellStyle name="Normal 2 3 4 3 4" xfId="36611" xr:uid="{00000000-0005-0000-0000-00006B960000}"/>
    <cellStyle name="Normal 2 3 4 3 4 2" xfId="36612" xr:uid="{00000000-0005-0000-0000-00006C960000}"/>
    <cellStyle name="Normal 2 3 4 3 4 2 2" xfId="36613" xr:uid="{00000000-0005-0000-0000-00006D960000}"/>
    <cellStyle name="Normal 2 3 4 3 4 2 3" xfId="36614" xr:uid="{00000000-0005-0000-0000-00006E960000}"/>
    <cellStyle name="Normal 2 3 4 3 4 2_OATT calc" xfId="36615" xr:uid="{00000000-0005-0000-0000-00006F960000}"/>
    <cellStyle name="Normal 2 3 4 3 4 3" xfId="36616" xr:uid="{00000000-0005-0000-0000-000070960000}"/>
    <cellStyle name="Normal 2 3 4 3 4 4" xfId="36617" xr:uid="{00000000-0005-0000-0000-000071960000}"/>
    <cellStyle name="Normal 2 3 4 3 4_OATT calc" xfId="36618" xr:uid="{00000000-0005-0000-0000-000072960000}"/>
    <cellStyle name="Normal 2 3 4 3 5" xfId="36619" xr:uid="{00000000-0005-0000-0000-000073960000}"/>
    <cellStyle name="Normal 2 3 4 3 5 2" xfId="36620" xr:uid="{00000000-0005-0000-0000-000074960000}"/>
    <cellStyle name="Normal 2 3 4 3 5 2 2" xfId="36621" xr:uid="{00000000-0005-0000-0000-000075960000}"/>
    <cellStyle name="Normal 2 3 4 3 5 2 3" xfId="36622" xr:uid="{00000000-0005-0000-0000-000076960000}"/>
    <cellStyle name="Normal 2 3 4 3 5 2_OATT calc" xfId="36623" xr:uid="{00000000-0005-0000-0000-000077960000}"/>
    <cellStyle name="Normal 2 3 4 3 5 3" xfId="36624" xr:uid="{00000000-0005-0000-0000-000078960000}"/>
    <cellStyle name="Normal 2 3 4 3 5 4" xfId="36625" xr:uid="{00000000-0005-0000-0000-000079960000}"/>
    <cellStyle name="Normal 2 3 4 3 5_OATT calc" xfId="36626" xr:uid="{00000000-0005-0000-0000-00007A960000}"/>
    <cellStyle name="Normal 2 3 4 3 6" xfId="36627" xr:uid="{00000000-0005-0000-0000-00007B960000}"/>
    <cellStyle name="Normal 2 3 4 3 6 2" xfId="36628" xr:uid="{00000000-0005-0000-0000-00007C960000}"/>
    <cellStyle name="Normal 2 3 4 3 6 3" xfId="36629" xr:uid="{00000000-0005-0000-0000-00007D960000}"/>
    <cellStyle name="Normal 2 3 4 3 6_OATT calc" xfId="36630" xr:uid="{00000000-0005-0000-0000-00007E960000}"/>
    <cellStyle name="Normal 2 3 4 3 7" xfId="36631" xr:uid="{00000000-0005-0000-0000-00007F960000}"/>
    <cellStyle name="Normal 2 3 4 3 8" xfId="36632" xr:uid="{00000000-0005-0000-0000-000080960000}"/>
    <cellStyle name="Normal 2 3 4 3 9" xfId="36633" xr:uid="{00000000-0005-0000-0000-000081960000}"/>
    <cellStyle name="Normal 2 3 4 3_OATT calc" xfId="36634" xr:uid="{00000000-0005-0000-0000-000082960000}"/>
    <cellStyle name="Normal 2 3 4 4" xfId="36635" xr:uid="{00000000-0005-0000-0000-000083960000}"/>
    <cellStyle name="Normal 2 3 4 4 10" xfId="36636" xr:uid="{00000000-0005-0000-0000-000084960000}"/>
    <cellStyle name="Normal 2 3 4 4 11" xfId="36637" xr:uid="{00000000-0005-0000-0000-000085960000}"/>
    <cellStyle name="Normal 2 3 4 4 2" xfId="36638" xr:uid="{00000000-0005-0000-0000-000086960000}"/>
    <cellStyle name="Normal 2 3 4 4 2 2" xfId="36639" xr:uid="{00000000-0005-0000-0000-000087960000}"/>
    <cellStyle name="Normal 2 3 4 4 2 2 2" xfId="36640" xr:uid="{00000000-0005-0000-0000-000088960000}"/>
    <cellStyle name="Normal 2 3 4 4 2 2 3" xfId="36641" xr:uid="{00000000-0005-0000-0000-000089960000}"/>
    <cellStyle name="Normal 2 3 4 4 2 2_OATT calc" xfId="36642" xr:uid="{00000000-0005-0000-0000-00008A960000}"/>
    <cellStyle name="Normal 2 3 4 4 2 3" xfId="36643" xr:uid="{00000000-0005-0000-0000-00008B960000}"/>
    <cellStyle name="Normal 2 3 4 4 2 4" xfId="36644" xr:uid="{00000000-0005-0000-0000-00008C960000}"/>
    <cellStyle name="Normal 2 3 4 4 2 5" xfId="36645" xr:uid="{00000000-0005-0000-0000-00008D960000}"/>
    <cellStyle name="Normal 2 3 4 4 2_OATT calc" xfId="36646" xr:uid="{00000000-0005-0000-0000-00008E960000}"/>
    <cellStyle name="Normal 2 3 4 4 3" xfId="36647" xr:uid="{00000000-0005-0000-0000-00008F960000}"/>
    <cellStyle name="Normal 2 3 4 4 3 2" xfId="36648" xr:uid="{00000000-0005-0000-0000-000090960000}"/>
    <cellStyle name="Normal 2 3 4 4 3 2 2" xfId="36649" xr:uid="{00000000-0005-0000-0000-000091960000}"/>
    <cellStyle name="Normal 2 3 4 4 3 2 3" xfId="36650" xr:uid="{00000000-0005-0000-0000-000092960000}"/>
    <cellStyle name="Normal 2 3 4 4 3 2_OATT calc" xfId="36651" xr:uid="{00000000-0005-0000-0000-000093960000}"/>
    <cellStyle name="Normal 2 3 4 4 3 3" xfId="36652" xr:uid="{00000000-0005-0000-0000-000094960000}"/>
    <cellStyle name="Normal 2 3 4 4 3 4" xfId="36653" xr:uid="{00000000-0005-0000-0000-000095960000}"/>
    <cellStyle name="Normal 2 3 4 4 3_OATT calc" xfId="36654" xr:uid="{00000000-0005-0000-0000-000096960000}"/>
    <cellStyle name="Normal 2 3 4 4 4" xfId="36655" xr:uid="{00000000-0005-0000-0000-000097960000}"/>
    <cellStyle name="Normal 2 3 4 4 4 2" xfId="36656" xr:uid="{00000000-0005-0000-0000-000098960000}"/>
    <cellStyle name="Normal 2 3 4 4 4 3" xfId="36657" xr:uid="{00000000-0005-0000-0000-000099960000}"/>
    <cellStyle name="Normal 2 3 4 4 4_OATT calc" xfId="36658" xr:uid="{00000000-0005-0000-0000-00009A960000}"/>
    <cellStyle name="Normal 2 3 4 4 5" xfId="36659" xr:uid="{00000000-0005-0000-0000-00009B960000}"/>
    <cellStyle name="Normal 2 3 4 4 6" xfId="36660" xr:uid="{00000000-0005-0000-0000-00009C960000}"/>
    <cellStyle name="Normal 2 3 4 4 7" xfId="36661" xr:uid="{00000000-0005-0000-0000-00009D960000}"/>
    <cellStyle name="Normal 2 3 4 4 8" xfId="36662" xr:uid="{00000000-0005-0000-0000-00009E960000}"/>
    <cellStyle name="Normal 2 3 4 4 9" xfId="36663" xr:uid="{00000000-0005-0000-0000-00009F960000}"/>
    <cellStyle name="Normal 2 3 4 4_OATT calc" xfId="36664" xr:uid="{00000000-0005-0000-0000-0000A0960000}"/>
    <cellStyle name="Normal 2 3 4 5" xfId="36665" xr:uid="{00000000-0005-0000-0000-0000A1960000}"/>
    <cellStyle name="Normal 2 3 4 5 2" xfId="36666" xr:uid="{00000000-0005-0000-0000-0000A2960000}"/>
    <cellStyle name="Normal 2 3 4 5 2 2" xfId="36667" xr:uid="{00000000-0005-0000-0000-0000A3960000}"/>
    <cellStyle name="Normal 2 3 4 5 2 3" xfId="36668" xr:uid="{00000000-0005-0000-0000-0000A4960000}"/>
    <cellStyle name="Normal 2 3 4 5 2_OATT calc" xfId="36669" xr:uid="{00000000-0005-0000-0000-0000A5960000}"/>
    <cellStyle name="Normal 2 3 4 5 3" xfId="36670" xr:uid="{00000000-0005-0000-0000-0000A6960000}"/>
    <cellStyle name="Normal 2 3 4 5 4" xfId="36671" xr:uid="{00000000-0005-0000-0000-0000A7960000}"/>
    <cellStyle name="Normal 2 3 4 5 5" xfId="36672" xr:uid="{00000000-0005-0000-0000-0000A8960000}"/>
    <cellStyle name="Normal 2 3 4 5_OATT calc" xfId="36673" xr:uid="{00000000-0005-0000-0000-0000A9960000}"/>
    <cellStyle name="Normal 2 3 4 6" xfId="36674" xr:uid="{00000000-0005-0000-0000-0000AA960000}"/>
    <cellStyle name="Normal 2 3 4 6 2" xfId="36675" xr:uid="{00000000-0005-0000-0000-0000AB960000}"/>
    <cellStyle name="Normal 2 3 4 6 2 2" xfId="36676" xr:uid="{00000000-0005-0000-0000-0000AC960000}"/>
    <cellStyle name="Normal 2 3 4 6 2 3" xfId="36677" xr:uid="{00000000-0005-0000-0000-0000AD960000}"/>
    <cellStyle name="Normal 2 3 4 6 2_OATT calc" xfId="36678" xr:uid="{00000000-0005-0000-0000-0000AE960000}"/>
    <cellStyle name="Normal 2 3 4 6 3" xfId="36679" xr:uid="{00000000-0005-0000-0000-0000AF960000}"/>
    <cellStyle name="Normal 2 3 4 6 4" xfId="36680" xr:uid="{00000000-0005-0000-0000-0000B0960000}"/>
    <cellStyle name="Normal 2 3 4 6_OATT calc" xfId="36681" xr:uid="{00000000-0005-0000-0000-0000B1960000}"/>
    <cellStyle name="Normal 2 3 4 7" xfId="36682" xr:uid="{00000000-0005-0000-0000-0000B2960000}"/>
    <cellStyle name="Normal 2 3 4 7 2" xfId="36683" xr:uid="{00000000-0005-0000-0000-0000B3960000}"/>
    <cellStyle name="Normal 2 3 4 7 2 2" xfId="36684" xr:uid="{00000000-0005-0000-0000-0000B4960000}"/>
    <cellStyle name="Normal 2 3 4 7 2 3" xfId="36685" xr:uid="{00000000-0005-0000-0000-0000B5960000}"/>
    <cellStyle name="Normal 2 3 4 7 2_OATT calc" xfId="36686" xr:uid="{00000000-0005-0000-0000-0000B6960000}"/>
    <cellStyle name="Normal 2 3 4 7 3" xfId="36687" xr:uid="{00000000-0005-0000-0000-0000B7960000}"/>
    <cellStyle name="Normal 2 3 4 7 4" xfId="36688" xr:uid="{00000000-0005-0000-0000-0000B8960000}"/>
    <cellStyle name="Normal 2 3 4 7_OATT calc" xfId="36689" xr:uid="{00000000-0005-0000-0000-0000B9960000}"/>
    <cellStyle name="Normal 2 3 4 8" xfId="36690" xr:uid="{00000000-0005-0000-0000-0000BA960000}"/>
    <cellStyle name="Normal 2 3 4 9" xfId="36691" xr:uid="{00000000-0005-0000-0000-0000BB960000}"/>
    <cellStyle name="Normal 2 3 4_OATT calc" xfId="36692" xr:uid="{00000000-0005-0000-0000-0000BC960000}"/>
    <cellStyle name="Normal 2 3 5" xfId="36693" xr:uid="{00000000-0005-0000-0000-0000BD960000}"/>
    <cellStyle name="Normal 2 3 5 10" xfId="36694" xr:uid="{00000000-0005-0000-0000-0000BE960000}"/>
    <cellStyle name="Normal 2 3 5 11" xfId="36695" xr:uid="{00000000-0005-0000-0000-0000BF960000}"/>
    <cellStyle name="Normal 2 3 5 12" xfId="36696" xr:uid="{00000000-0005-0000-0000-0000C0960000}"/>
    <cellStyle name="Normal 2 3 5 13" xfId="36697" xr:uid="{00000000-0005-0000-0000-0000C1960000}"/>
    <cellStyle name="Normal 2 3 5 14" xfId="36698" xr:uid="{00000000-0005-0000-0000-0000C2960000}"/>
    <cellStyle name="Normal 2 3 5 15" xfId="57076" xr:uid="{00000000-0005-0000-0000-0000C3960000}"/>
    <cellStyle name="Normal 2 3 5 2" xfId="36699" xr:uid="{00000000-0005-0000-0000-0000C4960000}"/>
    <cellStyle name="Normal 2 3 5 2 2" xfId="36700" xr:uid="{00000000-0005-0000-0000-0000C5960000}"/>
    <cellStyle name="Normal 2 3 5 2 2 2" xfId="36701" xr:uid="{00000000-0005-0000-0000-0000C6960000}"/>
    <cellStyle name="Normal 2 3 5 2 3" xfId="36702" xr:uid="{00000000-0005-0000-0000-0000C7960000}"/>
    <cellStyle name="Normal 2 3 5 2 3 2" xfId="36703" xr:uid="{00000000-0005-0000-0000-0000C8960000}"/>
    <cellStyle name="Normal 2 3 5 2 4" xfId="36704" xr:uid="{00000000-0005-0000-0000-0000C9960000}"/>
    <cellStyle name="Normal 2 3 5 3" xfId="36705" xr:uid="{00000000-0005-0000-0000-0000CA960000}"/>
    <cellStyle name="Normal 2 3 5 3 10" xfId="36706" xr:uid="{00000000-0005-0000-0000-0000CB960000}"/>
    <cellStyle name="Normal 2 3 5 3 11" xfId="36707" xr:uid="{00000000-0005-0000-0000-0000CC960000}"/>
    <cellStyle name="Normal 2 3 5 3 2" xfId="36708" xr:uid="{00000000-0005-0000-0000-0000CD960000}"/>
    <cellStyle name="Normal 2 3 5 3 2 10" xfId="36709" xr:uid="{00000000-0005-0000-0000-0000CE960000}"/>
    <cellStyle name="Normal 2 3 5 3 2 11" xfId="36710" xr:uid="{00000000-0005-0000-0000-0000CF960000}"/>
    <cellStyle name="Normal 2 3 5 3 2 2" xfId="36711" xr:uid="{00000000-0005-0000-0000-0000D0960000}"/>
    <cellStyle name="Normal 2 3 5 3 2 2 2" xfId="36712" xr:uid="{00000000-0005-0000-0000-0000D1960000}"/>
    <cellStyle name="Normal 2 3 5 3 2 2 2 2" xfId="36713" xr:uid="{00000000-0005-0000-0000-0000D2960000}"/>
    <cellStyle name="Normal 2 3 5 3 2 2 2 3" xfId="36714" xr:uid="{00000000-0005-0000-0000-0000D3960000}"/>
    <cellStyle name="Normal 2 3 5 3 2 2 2_OATT calc" xfId="36715" xr:uid="{00000000-0005-0000-0000-0000D4960000}"/>
    <cellStyle name="Normal 2 3 5 3 2 2 3" xfId="36716" xr:uid="{00000000-0005-0000-0000-0000D5960000}"/>
    <cellStyle name="Normal 2 3 5 3 2 2 4" xfId="36717" xr:uid="{00000000-0005-0000-0000-0000D6960000}"/>
    <cellStyle name="Normal 2 3 5 3 2 2 5" xfId="36718" xr:uid="{00000000-0005-0000-0000-0000D7960000}"/>
    <cellStyle name="Normal 2 3 5 3 2 2_OATT calc" xfId="36719" xr:uid="{00000000-0005-0000-0000-0000D8960000}"/>
    <cellStyle name="Normal 2 3 5 3 2 3" xfId="36720" xr:uid="{00000000-0005-0000-0000-0000D9960000}"/>
    <cellStyle name="Normal 2 3 5 3 2 3 2" xfId="36721" xr:uid="{00000000-0005-0000-0000-0000DA960000}"/>
    <cellStyle name="Normal 2 3 5 3 2 3 2 2" xfId="36722" xr:uid="{00000000-0005-0000-0000-0000DB960000}"/>
    <cellStyle name="Normal 2 3 5 3 2 3 2 3" xfId="36723" xr:uid="{00000000-0005-0000-0000-0000DC960000}"/>
    <cellStyle name="Normal 2 3 5 3 2 3 2_OATT calc" xfId="36724" xr:uid="{00000000-0005-0000-0000-0000DD960000}"/>
    <cellStyle name="Normal 2 3 5 3 2 3 3" xfId="36725" xr:uid="{00000000-0005-0000-0000-0000DE960000}"/>
    <cellStyle name="Normal 2 3 5 3 2 3 4" xfId="36726" xr:uid="{00000000-0005-0000-0000-0000DF960000}"/>
    <cellStyle name="Normal 2 3 5 3 2 3_OATT calc" xfId="36727" xr:uid="{00000000-0005-0000-0000-0000E0960000}"/>
    <cellStyle name="Normal 2 3 5 3 2 4" xfId="36728" xr:uid="{00000000-0005-0000-0000-0000E1960000}"/>
    <cellStyle name="Normal 2 3 5 3 2 4 2" xfId="36729" xr:uid="{00000000-0005-0000-0000-0000E2960000}"/>
    <cellStyle name="Normal 2 3 5 3 2 4 3" xfId="36730" xr:uid="{00000000-0005-0000-0000-0000E3960000}"/>
    <cellStyle name="Normal 2 3 5 3 2 4_OATT calc" xfId="36731" xr:uid="{00000000-0005-0000-0000-0000E4960000}"/>
    <cellStyle name="Normal 2 3 5 3 2 5" xfId="36732" xr:uid="{00000000-0005-0000-0000-0000E5960000}"/>
    <cellStyle name="Normal 2 3 5 3 2 6" xfId="36733" xr:uid="{00000000-0005-0000-0000-0000E6960000}"/>
    <cellStyle name="Normal 2 3 5 3 2 7" xfId="36734" xr:uid="{00000000-0005-0000-0000-0000E7960000}"/>
    <cellStyle name="Normal 2 3 5 3 2 8" xfId="36735" xr:uid="{00000000-0005-0000-0000-0000E8960000}"/>
    <cellStyle name="Normal 2 3 5 3 2 9" xfId="36736" xr:uid="{00000000-0005-0000-0000-0000E9960000}"/>
    <cellStyle name="Normal 2 3 5 3 2_OATT calc" xfId="36737" xr:uid="{00000000-0005-0000-0000-0000EA960000}"/>
    <cellStyle name="Normal 2 3 5 3 3" xfId="36738" xr:uid="{00000000-0005-0000-0000-0000EB960000}"/>
    <cellStyle name="Normal 2 3 5 3 3 2" xfId="36739" xr:uid="{00000000-0005-0000-0000-0000EC960000}"/>
    <cellStyle name="Normal 2 3 5 3 3 2 2" xfId="36740" xr:uid="{00000000-0005-0000-0000-0000ED960000}"/>
    <cellStyle name="Normal 2 3 5 3 3 2 3" xfId="36741" xr:uid="{00000000-0005-0000-0000-0000EE960000}"/>
    <cellStyle name="Normal 2 3 5 3 3 2_OATT calc" xfId="36742" xr:uid="{00000000-0005-0000-0000-0000EF960000}"/>
    <cellStyle name="Normal 2 3 5 3 3 3" xfId="36743" xr:uid="{00000000-0005-0000-0000-0000F0960000}"/>
    <cellStyle name="Normal 2 3 5 3 3 4" xfId="36744" xr:uid="{00000000-0005-0000-0000-0000F1960000}"/>
    <cellStyle name="Normal 2 3 5 3 3 5" xfId="36745" xr:uid="{00000000-0005-0000-0000-0000F2960000}"/>
    <cellStyle name="Normal 2 3 5 3 3_OATT calc" xfId="36746" xr:uid="{00000000-0005-0000-0000-0000F3960000}"/>
    <cellStyle name="Normal 2 3 5 3 4" xfId="36747" xr:uid="{00000000-0005-0000-0000-0000F4960000}"/>
    <cellStyle name="Normal 2 3 5 3 4 2" xfId="36748" xr:uid="{00000000-0005-0000-0000-0000F5960000}"/>
    <cellStyle name="Normal 2 3 5 3 4 2 2" xfId="36749" xr:uid="{00000000-0005-0000-0000-0000F6960000}"/>
    <cellStyle name="Normal 2 3 5 3 4 2 3" xfId="36750" xr:uid="{00000000-0005-0000-0000-0000F7960000}"/>
    <cellStyle name="Normal 2 3 5 3 4 2_OATT calc" xfId="36751" xr:uid="{00000000-0005-0000-0000-0000F8960000}"/>
    <cellStyle name="Normal 2 3 5 3 4 3" xfId="36752" xr:uid="{00000000-0005-0000-0000-0000F9960000}"/>
    <cellStyle name="Normal 2 3 5 3 4 4" xfId="36753" xr:uid="{00000000-0005-0000-0000-0000FA960000}"/>
    <cellStyle name="Normal 2 3 5 3 4_OATT calc" xfId="36754" xr:uid="{00000000-0005-0000-0000-0000FB960000}"/>
    <cellStyle name="Normal 2 3 5 3 5" xfId="36755" xr:uid="{00000000-0005-0000-0000-0000FC960000}"/>
    <cellStyle name="Normal 2 3 5 3 5 2" xfId="36756" xr:uid="{00000000-0005-0000-0000-0000FD960000}"/>
    <cellStyle name="Normal 2 3 5 3 5 3" xfId="36757" xr:uid="{00000000-0005-0000-0000-0000FE960000}"/>
    <cellStyle name="Normal 2 3 5 3 5_OATT calc" xfId="36758" xr:uid="{00000000-0005-0000-0000-0000FF960000}"/>
    <cellStyle name="Normal 2 3 5 3 6" xfId="36759" xr:uid="{00000000-0005-0000-0000-000000970000}"/>
    <cellStyle name="Normal 2 3 5 3 7" xfId="36760" xr:uid="{00000000-0005-0000-0000-000001970000}"/>
    <cellStyle name="Normal 2 3 5 3 8" xfId="36761" xr:uid="{00000000-0005-0000-0000-000002970000}"/>
    <cellStyle name="Normal 2 3 5 3 9" xfId="36762" xr:uid="{00000000-0005-0000-0000-000003970000}"/>
    <cellStyle name="Normal 2 3 5 3_OATT calc" xfId="36763" xr:uid="{00000000-0005-0000-0000-000004970000}"/>
    <cellStyle name="Normal 2 3 5 4" xfId="36764" xr:uid="{00000000-0005-0000-0000-000005970000}"/>
    <cellStyle name="Normal 2 3 5 4 10" xfId="36765" xr:uid="{00000000-0005-0000-0000-000006970000}"/>
    <cellStyle name="Normal 2 3 5 4 11" xfId="36766" xr:uid="{00000000-0005-0000-0000-000007970000}"/>
    <cellStyle name="Normal 2 3 5 4 2" xfId="36767" xr:uid="{00000000-0005-0000-0000-000008970000}"/>
    <cellStyle name="Normal 2 3 5 4 2 2" xfId="36768" xr:uid="{00000000-0005-0000-0000-000009970000}"/>
    <cellStyle name="Normal 2 3 5 4 2 2 2" xfId="36769" xr:uid="{00000000-0005-0000-0000-00000A970000}"/>
    <cellStyle name="Normal 2 3 5 4 2 2 3" xfId="36770" xr:uid="{00000000-0005-0000-0000-00000B970000}"/>
    <cellStyle name="Normal 2 3 5 4 2 2_OATT calc" xfId="36771" xr:uid="{00000000-0005-0000-0000-00000C970000}"/>
    <cellStyle name="Normal 2 3 5 4 2 3" xfId="36772" xr:uid="{00000000-0005-0000-0000-00000D970000}"/>
    <cellStyle name="Normal 2 3 5 4 2 4" xfId="36773" xr:uid="{00000000-0005-0000-0000-00000E970000}"/>
    <cellStyle name="Normal 2 3 5 4 2 5" xfId="36774" xr:uid="{00000000-0005-0000-0000-00000F970000}"/>
    <cellStyle name="Normal 2 3 5 4 2_OATT calc" xfId="36775" xr:uid="{00000000-0005-0000-0000-000010970000}"/>
    <cellStyle name="Normal 2 3 5 4 3" xfId="36776" xr:uid="{00000000-0005-0000-0000-000011970000}"/>
    <cellStyle name="Normal 2 3 5 4 3 2" xfId="36777" xr:uid="{00000000-0005-0000-0000-000012970000}"/>
    <cellStyle name="Normal 2 3 5 4 3 2 2" xfId="36778" xr:uid="{00000000-0005-0000-0000-000013970000}"/>
    <cellStyle name="Normal 2 3 5 4 3 2 3" xfId="36779" xr:uid="{00000000-0005-0000-0000-000014970000}"/>
    <cellStyle name="Normal 2 3 5 4 3 2_OATT calc" xfId="36780" xr:uid="{00000000-0005-0000-0000-000015970000}"/>
    <cellStyle name="Normal 2 3 5 4 3 3" xfId="36781" xr:uid="{00000000-0005-0000-0000-000016970000}"/>
    <cellStyle name="Normal 2 3 5 4 3 4" xfId="36782" xr:uid="{00000000-0005-0000-0000-000017970000}"/>
    <cellStyle name="Normal 2 3 5 4 3_OATT calc" xfId="36783" xr:uid="{00000000-0005-0000-0000-000018970000}"/>
    <cellStyle name="Normal 2 3 5 4 4" xfId="36784" xr:uid="{00000000-0005-0000-0000-000019970000}"/>
    <cellStyle name="Normal 2 3 5 4 4 2" xfId="36785" xr:uid="{00000000-0005-0000-0000-00001A970000}"/>
    <cellStyle name="Normal 2 3 5 4 4 3" xfId="36786" xr:uid="{00000000-0005-0000-0000-00001B970000}"/>
    <cellStyle name="Normal 2 3 5 4 4_OATT calc" xfId="36787" xr:uid="{00000000-0005-0000-0000-00001C970000}"/>
    <cellStyle name="Normal 2 3 5 4 5" xfId="36788" xr:uid="{00000000-0005-0000-0000-00001D970000}"/>
    <cellStyle name="Normal 2 3 5 4 6" xfId="36789" xr:uid="{00000000-0005-0000-0000-00001E970000}"/>
    <cellStyle name="Normal 2 3 5 4 7" xfId="36790" xr:uid="{00000000-0005-0000-0000-00001F970000}"/>
    <cellStyle name="Normal 2 3 5 4 8" xfId="36791" xr:uid="{00000000-0005-0000-0000-000020970000}"/>
    <cellStyle name="Normal 2 3 5 4 9" xfId="36792" xr:uid="{00000000-0005-0000-0000-000021970000}"/>
    <cellStyle name="Normal 2 3 5 4_OATT calc" xfId="36793" xr:uid="{00000000-0005-0000-0000-000022970000}"/>
    <cellStyle name="Normal 2 3 5 5" xfId="36794" xr:uid="{00000000-0005-0000-0000-000023970000}"/>
    <cellStyle name="Normal 2 3 5 5 2" xfId="36795" xr:uid="{00000000-0005-0000-0000-000024970000}"/>
    <cellStyle name="Normal 2 3 5 5 2 2" xfId="36796" xr:uid="{00000000-0005-0000-0000-000025970000}"/>
    <cellStyle name="Normal 2 3 5 5 2 3" xfId="36797" xr:uid="{00000000-0005-0000-0000-000026970000}"/>
    <cellStyle name="Normal 2 3 5 5 2_OATT calc" xfId="36798" xr:uid="{00000000-0005-0000-0000-000027970000}"/>
    <cellStyle name="Normal 2 3 5 5 3" xfId="36799" xr:uid="{00000000-0005-0000-0000-000028970000}"/>
    <cellStyle name="Normal 2 3 5 5 4" xfId="36800" xr:uid="{00000000-0005-0000-0000-000029970000}"/>
    <cellStyle name="Normal 2 3 5 5 5" xfId="36801" xr:uid="{00000000-0005-0000-0000-00002A970000}"/>
    <cellStyle name="Normal 2 3 5 5_OATT calc" xfId="36802" xr:uid="{00000000-0005-0000-0000-00002B970000}"/>
    <cellStyle name="Normal 2 3 5 6" xfId="36803" xr:uid="{00000000-0005-0000-0000-00002C970000}"/>
    <cellStyle name="Normal 2 3 5 6 2" xfId="36804" xr:uid="{00000000-0005-0000-0000-00002D970000}"/>
    <cellStyle name="Normal 2 3 5 6 2 2" xfId="36805" xr:uid="{00000000-0005-0000-0000-00002E970000}"/>
    <cellStyle name="Normal 2 3 5 6 2 3" xfId="36806" xr:uid="{00000000-0005-0000-0000-00002F970000}"/>
    <cellStyle name="Normal 2 3 5 6 2_OATT calc" xfId="36807" xr:uid="{00000000-0005-0000-0000-000030970000}"/>
    <cellStyle name="Normal 2 3 5 6 3" xfId="36808" xr:uid="{00000000-0005-0000-0000-000031970000}"/>
    <cellStyle name="Normal 2 3 5 6 4" xfId="36809" xr:uid="{00000000-0005-0000-0000-000032970000}"/>
    <cellStyle name="Normal 2 3 5 6_OATT calc" xfId="36810" xr:uid="{00000000-0005-0000-0000-000033970000}"/>
    <cellStyle name="Normal 2 3 5 7" xfId="36811" xr:uid="{00000000-0005-0000-0000-000034970000}"/>
    <cellStyle name="Normal 2 3 5 7 2" xfId="36812" xr:uid="{00000000-0005-0000-0000-000035970000}"/>
    <cellStyle name="Normal 2 3 5 7 2 2" xfId="36813" xr:uid="{00000000-0005-0000-0000-000036970000}"/>
    <cellStyle name="Normal 2 3 5 7 2 3" xfId="36814" xr:uid="{00000000-0005-0000-0000-000037970000}"/>
    <cellStyle name="Normal 2 3 5 7 2_OATT calc" xfId="36815" xr:uid="{00000000-0005-0000-0000-000038970000}"/>
    <cellStyle name="Normal 2 3 5 7 3" xfId="36816" xr:uid="{00000000-0005-0000-0000-000039970000}"/>
    <cellStyle name="Normal 2 3 5 7 4" xfId="36817" xr:uid="{00000000-0005-0000-0000-00003A970000}"/>
    <cellStyle name="Normal 2 3 5 7_OATT calc" xfId="36818" xr:uid="{00000000-0005-0000-0000-00003B970000}"/>
    <cellStyle name="Normal 2 3 5 8" xfId="36819" xr:uid="{00000000-0005-0000-0000-00003C970000}"/>
    <cellStyle name="Normal 2 3 5 8 2" xfId="36820" xr:uid="{00000000-0005-0000-0000-00003D970000}"/>
    <cellStyle name="Normal 2 3 5 8 3" xfId="36821" xr:uid="{00000000-0005-0000-0000-00003E970000}"/>
    <cellStyle name="Normal 2 3 5 8_OATT calc" xfId="36822" xr:uid="{00000000-0005-0000-0000-00003F970000}"/>
    <cellStyle name="Normal 2 3 5 9" xfId="36823" xr:uid="{00000000-0005-0000-0000-000040970000}"/>
    <cellStyle name="Normal 2 3 5_OATT calc" xfId="36824" xr:uid="{00000000-0005-0000-0000-000041970000}"/>
    <cellStyle name="Normal 2 3 6" xfId="36825" xr:uid="{00000000-0005-0000-0000-000042970000}"/>
    <cellStyle name="Normal 2 3 6 10" xfId="36826" xr:uid="{00000000-0005-0000-0000-000043970000}"/>
    <cellStyle name="Normal 2 3 6 11" xfId="36827" xr:uid="{00000000-0005-0000-0000-000044970000}"/>
    <cellStyle name="Normal 2 3 6 12" xfId="36828" xr:uid="{00000000-0005-0000-0000-000045970000}"/>
    <cellStyle name="Normal 2 3 6 2" xfId="36829" xr:uid="{00000000-0005-0000-0000-000046970000}"/>
    <cellStyle name="Normal 2 3 6 2 10" xfId="36830" xr:uid="{00000000-0005-0000-0000-000047970000}"/>
    <cellStyle name="Normal 2 3 6 2 11" xfId="36831" xr:uid="{00000000-0005-0000-0000-000048970000}"/>
    <cellStyle name="Normal 2 3 6 2 2" xfId="36832" xr:uid="{00000000-0005-0000-0000-000049970000}"/>
    <cellStyle name="Normal 2 3 6 2 2 2" xfId="36833" xr:uid="{00000000-0005-0000-0000-00004A970000}"/>
    <cellStyle name="Normal 2 3 6 2 2 2 2" xfId="36834" xr:uid="{00000000-0005-0000-0000-00004B970000}"/>
    <cellStyle name="Normal 2 3 6 2 2 2 3" xfId="36835" xr:uid="{00000000-0005-0000-0000-00004C970000}"/>
    <cellStyle name="Normal 2 3 6 2 2 2_OATT calc" xfId="36836" xr:uid="{00000000-0005-0000-0000-00004D970000}"/>
    <cellStyle name="Normal 2 3 6 2 2 3" xfId="36837" xr:uid="{00000000-0005-0000-0000-00004E970000}"/>
    <cellStyle name="Normal 2 3 6 2 2 4" xfId="36838" xr:uid="{00000000-0005-0000-0000-00004F970000}"/>
    <cellStyle name="Normal 2 3 6 2 2 5" xfId="36839" xr:uid="{00000000-0005-0000-0000-000050970000}"/>
    <cellStyle name="Normal 2 3 6 2 2_OATT calc" xfId="36840" xr:uid="{00000000-0005-0000-0000-000051970000}"/>
    <cellStyle name="Normal 2 3 6 2 3" xfId="36841" xr:uid="{00000000-0005-0000-0000-000052970000}"/>
    <cellStyle name="Normal 2 3 6 2 3 2" xfId="36842" xr:uid="{00000000-0005-0000-0000-000053970000}"/>
    <cellStyle name="Normal 2 3 6 2 3 2 2" xfId="36843" xr:uid="{00000000-0005-0000-0000-000054970000}"/>
    <cellStyle name="Normal 2 3 6 2 3 2 3" xfId="36844" xr:uid="{00000000-0005-0000-0000-000055970000}"/>
    <cellStyle name="Normal 2 3 6 2 3 2_OATT calc" xfId="36845" xr:uid="{00000000-0005-0000-0000-000056970000}"/>
    <cellStyle name="Normal 2 3 6 2 3 3" xfId="36846" xr:uid="{00000000-0005-0000-0000-000057970000}"/>
    <cellStyle name="Normal 2 3 6 2 3 4" xfId="36847" xr:uid="{00000000-0005-0000-0000-000058970000}"/>
    <cellStyle name="Normal 2 3 6 2 3_OATT calc" xfId="36848" xr:uid="{00000000-0005-0000-0000-000059970000}"/>
    <cellStyle name="Normal 2 3 6 2 4" xfId="36849" xr:uid="{00000000-0005-0000-0000-00005A970000}"/>
    <cellStyle name="Normal 2 3 6 2 4 2" xfId="36850" xr:uid="{00000000-0005-0000-0000-00005B970000}"/>
    <cellStyle name="Normal 2 3 6 2 4 3" xfId="36851" xr:uid="{00000000-0005-0000-0000-00005C970000}"/>
    <cellStyle name="Normal 2 3 6 2 4_OATT calc" xfId="36852" xr:uid="{00000000-0005-0000-0000-00005D970000}"/>
    <cellStyle name="Normal 2 3 6 2 5" xfId="36853" xr:uid="{00000000-0005-0000-0000-00005E970000}"/>
    <cellStyle name="Normal 2 3 6 2 6" xfId="36854" xr:uid="{00000000-0005-0000-0000-00005F970000}"/>
    <cellStyle name="Normal 2 3 6 2 7" xfId="36855" xr:uid="{00000000-0005-0000-0000-000060970000}"/>
    <cellStyle name="Normal 2 3 6 2 8" xfId="36856" xr:uid="{00000000-0005-0000-0000-000061970000}"/>
    <cellStyle name="Normal 2 3 6 2 9" xfId="36857" xr:uid="{00000000-0005-0000-0000-000062970000}"/>
    <cellStyle name="Normal 2 3 6 2_OATT calc" xfId="36858" xr:uid="{00000000-0005-0000-0000-000063970000}"/>
    <cellStyle name="Normal 2 3 6 3" xfId="36859" xr:uid="{00000000-0005-0000-0000-000064970000}"/>
    <cellStyle name="Normal 2 3 6 3 2" xfId="36860" xr:uid="{00000000-0005-0000-0000-000065970000}"/>
    <cellStyle name="Normal 2 3 6 3 2 2" xfId="36861" xr:uid="{00000000-0005-0000-0000-000066970000}"/>
    <cellStyle name="Normal 2 3 6 3 2 3" xfId="36862" xr:uid="{00000000-0005-0000-0000-000067970000}"/>
    <cellStyle name="Normal 2 3 6 3 2_OATT calc" xfId="36863" xr:uid="{00000000-0005-0000-0000-000068970000}"/>
    <cellStyle name="Normal 2 3 6 3 3" xfId="36864" xr:uid="{00000000-0005-0000-0000-000069970000}"/>
    <cellStyle name="Normal 2 3 6 3 4" xfId="36865" xr:uid="{00000000-0005-0000-0000-00006A970000}"/>
    <cellStyle name="Normal 2 3 6 3 5" xfId="36866" xr:uid="{00000000-0005-0000-0000-00006B970000}"/>
    <cellStyle name="Normal 2 3 6 3_OATT calc" xfId="36867" xr:uid="{00000000-0005-0000-0000-00006C970000}"/>
    <cellStyle name="Normal 2 3 6 4" xfId="36868" xr:uid="{00000000-0005-0000-0000-00006D970000}"/>
    <cellStyle name="Normal 2 3 6 4 2" xfId="36869" xr:uid="{00000000-0005-0000-0000-00006E970000}"/>
    <cellStyle name="Normal 2 3 6 4 2 2" xfId="36870" xr:uid="{00000000-0005-0000-0000-00006F970000}"/>
    <cellStyle name="Normal 2 3 6 4 2 3" xfId="36871" xr:uid="{00000000-0005-0000-0000-000070970000}"/>
    <cellStyle name="Normal 2 3 6 4 2_OATT calc" xfId="36872" xr:uid="{00000000-0005-0000-0000-000071970000}"/>
    <cellStyle name="Normal 2 3 6 4 3" xfId="36873" xr:uid="{00000000-0005-0000-0000-000072970000}"/>
    <cellStyle name="Normal 2 3 6 4 4" xfId="36874" xr:uid="{00000000-0005-0000-0000-000073970000}"/>
    <cellStyle name="Normal 2 3 6 4_OATT calc" xfId="36875" xr:uid="{00000000-0005-0000-0000-000074970000}"/>
    <cellStyle name="Normal 2 3 6 5" xfId="36876" xr:uid="{00000000-0005-0000-0000-000075970000}"/>
    <cellStyle name="Normal 2 3 6 5 2" xfId="36877" xr:uid="{00000000-0005-0000-0000-000076970000}"/>
    <cellStyle name="Normal 2 3 6 5 2 2" xfId="36878" xr:uid="{00000000-0005-0000-0000-000077970000}"/>
    <cellStyle name="Normal 2 3 6 5 2 3" xfId="36879" xr:uid="{00000000-0005-0000-0000-000078970000}"/>
    <cellStyle name="Normal 2 3 6 5 2_OATT calc" xfId="36880" xr:uid="{00000000-0005-0000-0000-000079970000}"/>
    <cellStyle name="Normal 2 3 6 5 3" xfId="36881" xr:uid="{00000000-0005-0000-0000-00007A970000}"/>
    <cellStyle name="Normal 2 3 6 5 4" xfId="36882" xr:uid="{00000000-0005-0000-0000-00007B970000}"/>
    <cellStyle name="Normal 2 3 6 5_OATT calc" xfId="36883" xr:uid="{00000000-0005-0000-0000-00007C970000}"/>
    <cellStyle name="Normal 2 3 6 6" xfId="36884" xr:uid="{00000000-0005-0000-0000-00007D970000}"/>
    <cellStyle name="Normal 2 3 6 6 2" xfId="36885" xr:uid="{00000000-0005-0000-0000-00007E970000}"/>
    <cellStyle name="Normal 2 3 6 6 3" xfId="36886" xr:uid="{00000000-0005-0000-0000-00007F970000}"/>
    <cellStyle name="Normal 2 3 6 6_OATT calc" xfId="36887" xr:uid="{00000000-0005-0000-0000-000080970000}"/>
    <cellStyle name="Normal 2 3 6 7" xfId="36888" xr:uid="{00000000-0005-0000-0000-000081970000}"/>
    <cellStyle name="Normal 2 3 6 8" xfId="36889" xr:uid="{00000000-0005-0000-0000-000082970000}"/>
    <cellStyle name="Normal 2 3 6 9" xfId="36890" xr:uid="{00000000-0005-0000-0000-000083970000}"/>
    <cellStyle name="Normal 2 3 6_OATT calc" xfId="36891" xr:uid="{00000000-0005-0000-0000-000084970000}"/>
    <cellStyle name="Normal 2 3 7" xfId="36892" xr:uid="{00000000-0005-0000-0000-000085970000}"/>
    <cellStyle name="Normal 2 3 7 2" xfId="36893" xr:uid="{00000000-0005-0000-0000-000086970000}"/>
    <cellStyle name="Normal 2 3 7 2 2" xfId="36894" xr:uid="{00000000-0005-0000-0000-000087970000}"/>
    <cellStyle name="Normal 2 3 7 3" xfId="36895" xr:uid="{00000000-0005-0000-0000-000088970000}"/>
    <cellStyle name="Normal 2 3 7 3 2" xfId="36896" xr:uid="{00000000-0005-0000-0000-000089970000}"/>
    <cellStyle name="Normal 2 3 7 4" xfId="36897" xr:uid="{00000000-0005-0000-0000-00008A970000}"/>
    <cellStyle name="Normal 2 3 8" xfId="36898" xr:uid="{00000000-0005-0000-0000-00008B970000}"/>
    <cellStyle name="Normal 2 3 8 2" xfId="36899" xr:uid="{00000000-0005-0000-0000-00008C970000}"/>
    <cellStyle name="Normal 2 3 8 2 2" xfId="36900" xr:uid="{00000000-0005-0000-0000-00008D970000}"/>
    <cellStyle name="Normal 2 3 8 2 3" xfId="36901" xr:uid="{00000000-0005-0000-0000-00008E970000}"/>
    <cellStyle name="Normal 2 3 8 2_OATT calc" xfId="36902" xr:uid="{00000000-0005-0000-0000-00008F970000}"/>
    <cellStyle name="Normal 2 3 8 3" xfId="36903" xr:uid="{00000000-0005-0000-0000-000090970000}"/>
    <cellStyle name="Normal 2 3 8 4" xfId="36904" xr:uid="{00000000-0005-0000-0000-000091970000}"/>
    <cellStyle name="Normal 2 3 8 5" xfId="36905" xr:uid="{00000000-0005-0000-0000-000092970000}"/>
    <cellStyle name="Normal 2 3 8_OATT calc" xfId="36906" xr:uid="{00000000-0005-0000-0000-000093970000}"/>
    <cellStyle name="Normal 2 3 9" xfId="36907" xr:uid="{00000000-0005-0000-0000-000094970000}"/>
    <cellStyle name="Normal 2 3 9 2" xfId="36908" xr:uid="{00000000-0005-0000-0000-000095970000}"/>
    <cellStyle name="Normal 2 3 9 2 2" xfId="36909" xr:uid="{00000000-0005-0000-0000-000096970000}"/>
    <cellStyle name="Normal 2 3 9 2 3" xfId="36910" xr:uid="{00000000-0005-0000-0000-000097970000}"/>
    <cellStyle name="Normal 2 3 9 2_OATT calc" xfId="36911" xr:uid="{00000000-0005-0000-0000-000098970000}"/>
    <cellStyle name="Normal 2 3 9 3" xfId="36912" xr:uid="{00000000-0005-0000-0000-000099970000}"/>
    <cellStyle name="Normal 2 3 9 4" xfId="36913" xr:uid="{00000000-0005-0000-0000-00009A970000}"/>
    <cellStyle name="Normal 2 3 9_OATT calc" xfId="36914" xr:uid="{00000000-0005-0000-0000-00009B970000}"/>
    <cellStyle name="Normal 2 3_Data - Main" xfId="36915" xr:uid="{00000000-0005-0000-0000-00009C970000}"/>
    <cellStyle name="Normal 2 4" xfId="36916" xr:uid="{00000000-0005-0000-0000-00009D970000}"/>
    <cellStyle name="Normal 2 4 10" xfId="36917" xr:uid="{00000000-0005-0000-0000-00009E970000}"/>
    <cellStyle name="Normal 2 4 11" xfId="36918" xr:uid="{00000000-0005-0000-0000-00009F970000}"/>
    <cellStyle name="Normal 2 4 12" xfId="36919" xr:uid="{00000000-0005-0000-0000-0000A0970000}"/>
    <cellStyle name="Normal 2 4 13" xfId="36920" xr:uid="{00000000-0005-0000-0000-0000A1970000}"/>
    <cellStyle name="Normal 2 4 14" xfId="36921" xr:uid="{00000000-0005-0000-0000-0000A2970000}"/>
    <cellStyle name="Normal 2 4 15" xfId="36922" xr:uid="{00000000-0005-0000-0000-0000A3970000}"/>
    <cellStyle name="Normal 2 4 16" xfId="36923" xr:uid="{00000000-0005-0000-0000-0000A4970000}"/>
    <cellStyle name="Normal 2 4 17" xfId="55281" xr:uid="{00000000-0005-0000-0000-0000A5970000}"/>
    <cellStyle name="Normal 2 4 2" xfId="36924" xr:uid="{00000000-0005-0000-0000-0000A6970000}"/>
    <cellStyle name="Normal 2 4 2 10" xfId="36925" xr:uid="{00000000-0005-0000-0000-0000A7970000}"/>
    <cellStyle name="Normal 2 4 2 11" xfId="36926" xr:uid="{00000000-0005-0000-0000-0000A8970000}"/>
    <cellStyle name="Normal 2 4 2 12" xfId="36927" xr:uid="{00000000-0005-0000-0000-0000A9970000}"/>
    <cellStyle name="Normal 2 4 2 13" xfId="36928" xr:uid="{00000000-0005-0000-0000-0000AA970000}"/>
    <cellStyle name="Normal 2 4 2 14" xfId="36929" xr:uid="{00000000-0005-0000-0000-0000AB970000}"/>
    <cellStyle name="Normal 2 4 2 15" xfId="36930" xr:uid="{00000000-0005-0000-0000-0000AC970000}"/>
    <cellStyle name="Normal 2 4 2 16" xfId="36931" xr:uid="{00000000-0005-0000-0000-0000AD970000}"/>
    <cellStyle name="Normal 2 4 2 17" xfId="55282" xr:uid="{00000000-0005-0000-0000-0000AE970000}"/>
    <cellStyle name="Normal 2 4 2 18" xfId="57077" xr:uid="{00000000-0005-0000-0000-0000AF970000}"/>
    <cellStyle name="Normal 2 4 2 2" xfId="36932" xr:uid="{00000000-0005-0000-0000-0000B0970000}"/>
    <cellStyle name="Normal 2 4 2 2 10" xfId="36933" xr:uid="{00000000-0005-0000-0000-0000B1970000}"/>
    <cellStyle name="Normal 2 4 2 2 11" xfId="36934" xr:uid="{00000000-0005-0000-0000-0000B2970000}"/>
    <cellStyle name="Normal 2 4 2 2 12" xfId="36935" xr:uid="{00000000-0005-0000-0000-0000B3970000}"/>
    <cellStyle name="Normal 2 4 2 2 2" xfId="36936" xr:uid="{00000000-0005-0000-0000-0000B4970000}"/>
    <cellStyle name="Normal 2 4 2 2 2 10" xfId="36937" xr:uid="{00000000-0005-0000-0000-0000B5970000}"/>
    <cellStyle name="Normal 2 4 2 2 2 11" xfId="36938" xr:uid="{00000000-0005-0000-0000-0000B6970000}"/>
    <cellStyle name="Normal 2 4 2 2 2 2" xfId="36939" xr:uid="{00000000-0005-0000-0000-0000B7970000}"/>
    <cellStyle name="Normal 2 4 2 2 2 2 10" xfId="36940" xr:uid="{00000000-0005-0000-0000-0000B8970000}"/>
    <cellStyle name="Normal 2 4 2 2 2 2 11" xfId="36941" xr:uid="{00000000-0005-0000-0000-0000B9970000}"/>
    <cellStyle name="Normal 2 4 2 2 2 2 2" xfId="36942" xr:uid="{00000000-0005-0000-0000-0000BA970000}"/>
    <cellStyle name="Normal 2 4 2 2 2 2 2 2" xfId="36943" xr:uid="{00000000-0005-0000-0000-0000BB970000}"/>
    <cellStyle name="Normal 2 4 2 2 2 2 2 2 2" xfId="36944" xr:uid="{00000000-0005-0000-0000-0000BC970000}"/>
    <cellStyle name="Normal 2 4 2 2 2 2 2 2 3" xfId="36945" xr:uid="{00000000-0005-0000-0000-0000BD970000}"/>
    <cellStyle name="Normal 2 4 2 2 2 2 2 2_OATT calc" xfId="36946" xr:uid="{00000000-0005-0000-0000-0000BE970000}"/>
    <cellStyle name="Normal 2 4 2 2 2 2 2 3" xfId="36947" xr:uid="{00000000-0005-0000-0000-0000BF970000}"/>
    <cellStyle name="Normal 2 4 2 2 2 2 2 4" xfId="36948" xr:uid="{00000000-0005-0000-0000-0000C0970000}"/>
    <cellStyle name="Normal 2 4 2 2 2 2 2 5" xfId="36949" xr:uid="{00000000-0005-0000-0000-0000C1970000}"/>
    <cellStyle name="Normal 2 4 2 2 2 2 2_OATT calc" xfId="36950" xr:uid="{00000000-0005-0000-0000-0000C2970000}"/>
    <cellStyle name="Normal 2 4 2 2 2 2 3" xfId="36951" xr:uid="{00000000-0005-0000-0000-0000C3970000}"/>
    <cellStyle name="Normal 2 4 2 2 2 2 3 2" xfId="36952" xr:uid="{00000000-0005-0000-0000-0000C4970000}"/>
    <cellStyle name="Normal 2 4 2 2 2 2 3 2 2" xfId="36953" xr:uid="{00000000-0005-0000-0000-0000C5970000}"/>
    <cellStyle name="Normal 2 4 2 2 2 2 3 2 3" xfId="36954" xr:uid="{00000000-0005-0000-0000-0000C6970000}"/>
    <cellStyle name="Normal 2 4 2 2 2 2 3 2_OATT calc" xfId="36955" xr:uid="{00000000-0005-0000-0000-0000C7970000}"/>
    <cellStyle name="Normal 2 4 2 2 2 2 3 3" xfId="36956" xr:uid="{00000000-0005-0000-0000-0000C8970000}"/>
    <cellStyle name="Normal 2 4 2 2 2 2 3 4" xfId="36957" xr:uid="{00000000-0005-0000-0000-0000C9970000}"/>
    <cellStyle name="Normal 2 4 2 2 2 2 3_OATT calc" xfId="36958" xr:uid="{00000000-0005-0000-0000-0000CA970000}"/>
    <cellStyle name="Normal 2 4 2 2 2 2 4" xfId="36959" xr:uid="{00000000-0005-0000-0000-0000CB970000}"/>
    <cellStyle name="Normal 2 4 2 2 2 2 4 2" xfId="36960" xr:uid="{00000000-0005-0000-0000-0000CC970000}"/>
    <cellStyle name="Normal 2 4 2 2 2 2 4 3" xfId="36961" xr:uid="{00000000-0005-0000-0000-0000CD970000}"/>
    <cellStyle name="Normal 2 4 2 2 2 2 4_OATT calc" xfId="36962" xr:uid="{00000000-0005-0000-0000-0000CE970000}"/>
    <cellStyle name="Normal 2 4 2 2 2 2 5" xfId="36963" xr:uid="{00000000-0005-0000-0000-0000CF970000}"/>
    <cellStyle name="Normal 2 4 2 2 2 2 6" xfId="36964" xr:uid="{00000000-0005-0000-0000-0000D0970000}"/>
    <cellStyle name="Normal 2 4 2 2 2 2 7" xfId="36965" xr:uid="{00000000-0005-0000-0000-0000D1970000}"/>
    <cellStyle name="Normal 2 4 2 2 2 2 8" xfId="36966" xr:uid="{00000000-0005-0000-0000-0000D2970000}"/>
    <cellStyle name="Normal 2 4 2 2 2 2 9" xfId="36967" xr:uid="{00000000-0005-0000-0000-0000D3970000}"/>
    <cellStyle name="Normal 2 4 2 2 2 2_OATT calc" xfId="36968" xr:uid="{00000000-0005-0000-0000-0000D4970000}"/>
    <cellStyle name="Normal 2 4 2 2 2 3" xfId="36969" xr:uid="{00000000-0005-0000-0000-0000D5970000}"/>
    <cellStyle name="Normal 2 4 2 2 2 3 2" xfId="36970" xr:uid="{00000000-0005-0000-0000-0000D6970000}"/>
    <cellStyle name="Normal 2 4 2 2 2 3 2 2" xfId="36971" xr:uid="{00000000-0005-0000-0000-0000D7970000}"/>
    <cellStyle name="Normal 2 4 2 2 2 3 2 3" xfId="36972" xr:uid="{00000000-0005-0000-0000-0000D8970000}"/>
    <cellStyle name="Normal 2 4 2 2 2 3 2_OATT calc" xfId="36973" xr:uid="{00000000-0005-0000-0000-0000D9970000}"/>
    <cellStyle name="Normal 2 4 2 2 2 3 3" xfId="36974" xr:uid="{00000000-0005-0000-0000-0000DA970000}"/>
    <cellStyle name="Normal 2 4 2 2 2 3 4" xfId="36975" xr:uid="{00000000-0005-0000-0000-0000DB970000}"/>
    <cellStyle name="Normal 2 4 2 2 2 3 5" xfId="36976" xr:uid="{00000000-0005-0000-0000-0000DC970000}"/>
    <cellStyle name="Normal 2 4 2 2 2 3_OATT calc" xfId="36977" xr:uid="{00000000-0005-0000-0000-0000DD970000}"/>
    <cellStyle name="Normal 2 4 2 2 2 4" xfId="36978" xr:uid="{00000000-0005-0000-0000-0000DE970000}"/>
    <cellStyle name="Normal 2 4 2 2 2 4 2" xfId="36979" xr:uid="{00000000-0005-0000-0000-0000DF970000}"/>
    <cellStyle name="Normal 2 4 2 2 2 4 2 2" xfId="36980" xr:uid="{00000000-0005-0000-0000-0000E0970000}"/>
    <cellStyle name="Normal 2 4 2 2 2 4 2 3" xfId="36981" xr:uid="{00000000-0005-0000-0000-0000E1970000}"/>
    <cellStyle name="Normal 2 4 2 2 2 4 2_OATT calc" xfId="36982" xr:uid="{00000000-0005-0000-0000-0000E2970000}"/>
    <cellStyle name="Normal 2 4 2 2 2 4 3" xfId="36983" xr:uid="{00000000-0005-0000-0000-0000E3970000}"/>
    <cellStyle name="Normal 2 4 2 2 2 4 4" xfId="36984" xr:uid="{00000000-0005-0000-0000-0000E4970000}"/>
    <cellStyle name="Normal 2 4 2 2 2 4_OATT calc" xfId="36985" xr:uid="{00000000-0005-0000-0000-0000E5970000}"/>
    <cellStyle name="Normal 2 4 2 2 2 5" xfId="36986" xr:uid="{00000000-0005-0000-0000-0000E6970000}"/>
    <cellStyle name="Normal 2 4 2 2 2 5 2" xfId="36987" xr:uid="{00000000-0005-0000-0000-0000E7970000}"/>
    <cellStyle name="Normal 2 4 2 2 2 5 3" xfId="36988" xr:uid="{00000000-0005-0000-0000-0000E8970000}"/>
    <cellStyle name="Normal 2 4 2 2 2 5_OATT calc" xfId="36989" xr:uid="{00000000-0005-0000-0000-0000E9970000}"/>
    <cellStyle name="Normal 2 4 2 2 2 6" xfId="36990" xr:uid="{00000000-0005-0000-0000-0000EA970000}"/>
    <cellStyle name="Normal 2 4 2 2 2 7" xfId="36991" xr:uid="{00000000-0005-0000-0000-0000EB970000}"/>
    <cellStyle name="Normal 2 4 2 2 2 8" xfId="36992" xr:uid="{00000000-0005-0000-0000-0000EC970000}"/>
    <cellStyle name="Normal 2 4 2 2 2 9" xfId="36993" xr:uid="{00000000-0005-0000-0000-0000ED970000}"/>
    <cellStyle name="Normal 2 4 2 2 2_OATT calc" xfId="36994" xr:uid="{00000000-0005-0000-0000-0000EE970000}"/>
    <cellStyle name="Normal 2 4 2 2 3" xfId="36995" xr:uid="{00000000-0005-0000-0000-0000EF970000}"/>
    <cellStyle name="Normal 2 4 2 2 3 10" xfId="36996" xr:uid="{00000000-0005-0000-0000-0000F0970000}"/>
    <cellStyle name="Normal 2 4 2 2 3 11" xfId="36997" xr:uid="{00000000-0005-0000-0000-0000F1970000}"/>
    <cellStyle name="Normal 2 4 2 2 3 2" xfId="36998" xr:uid="{00000000-0005-0000-0000-0000F2970000}"/>
    <cellStyle name="Normal 2 4 2 2 3 2 2" xfId="36999" xr:uid="{00000000-0005-0000-0000-0000F3970000}"/>
    <cellStyle name="Normal 2 4 2 2 3 2 2 2" xfId="37000" xr:uid="{00000000-0005-0000-0000-0000F4970000}"/>
    <cellStyle name="Normal 2 4 2 2 3 2 2 3" xfId="37001" xr:uid="{00000000-0005-0000-0000-0000F5970000}"/>
    <cellStyle name="Normal 2 4 2 2 3 2 2_OATT calc" xfId="37002" xr:uid="{00000000-0005-0000-0000-0000F6970000}"/>
    <cellStyle name="Normal 2 4 2 2 3 2 3" xfId="37003" xr:uid="{00000000-0005-0000-0000-0000F7970000}"/>
    <cellStyle name="Normal 2 4 2 2 3 2 4" xfId="37004" xr:uid="{00000000-0005-0000-0000-0000F8970000}"/>
    <cellStyle name="Normal 2 4 2 2 3 2 5" xfId="37005" xr:uid="{00000000-0005-0000-0000-0000F9970000}"/>
    <cellStyle name="Normal 2 4 2 2 3 2_OATT calc" xfId="37006" xr:uid="{00000000-0005-0000-0000-0000FA970000}"/>
    <cellStyle name="Normal 2 4 2 2 3 3" xfId="37007" xr:uid="{00000000-0005-0000-0000-0000FB970000}"/>
    <cellStyle name="Normal 2 4 2 2 3 3 2" xfId="37008" xr:uid="{00000000-0005-0000-0000-0000FC970000}"/>
    <cellStyle name="Normal 2 4 2 2 3 3 2 2" xfId="37009" xr:uid="{00000000-0005-0000-0000-0000FD970000}"/>
    <cellStyle name="Normal 2 4 2 2 3 3 2 3" xfId="37010" xr:uid="{00000000-0005-0000-0000-0000FE970000}"/>
    <cellStyle name="Normal 2 4 2 2 3 3 2_OATT calc" xfId="37011" xr:uid="{00000000-0005-0000-0000-0000FF970000}"/>
    <cellStyle name="Normal 2 4 2 2 3 3 3" xfId="37012" xr:uid="{00000000-0005-0000-0000-000000980000}"/>
    <cellStyle name="Normal 2 4 2 2 3 3 4" xfId="37013" xr:uid="{00000000-0005-0000-0000-000001980000}"/>
    <cellStyle name="Normal 2 4 2 2 3 3_OATT calc" xfId="37014" xr:uid="{00000000-0005-0000-0000-000002980000}"/>
    <cellStyle name="Normal 2 4 2 2 3 4" xfId="37015" xr:uid="{00000000-0005-0000-0000-000003980000}"/>
    <cellStyle name="Normal 2 4 2 2 3 4 2" xfId="37016" xr:uid="{00000000-0005-0000-0000-000004980000}"/>
    <cellStyle name="Normal 2 4 2 2 3 4 3" xfId="37017" xr:uid="{00000000-0005-0000-0000-000005980000}"/>
    <cellStyle name="Normal 2 4 2 2 3 4_OATT calc" xfId="37018" xr:uid="{00000000-0005-0000-0000-000006980000}"/>
    <cellStyle name="Normal 2 4 2 2 3 5" xfId="37019" xr:uid="{00000000-0005-0000-0000-000007980000}"/>
    <cellStyle name="Normal 2 4 2 2 3 6" xfId="37020" xr:uid="{00000000-0005-0000-0000-000008980000}"/>
    <cellStyle name="Normal 2 4 2 2 3 7" xfId="37021" xr:uid="{00000000-0005-0000-0000-000009980000}"/>
    <cellStyle name="Normal 2 4 2 2 3 8" xfId="37022" xr:uid="{00000000-0005-0000-0000-00000A980000}"/>
    <cellStyle name="Normal 2 4 2 2 3 9" xfId="37023" xr:uid="{00000000-0005-0000-0000-00000B980000}"/>
    <cellStyle name="Normal 2 4 2 2 3_OATT calc" xfId="37024" xr:uid="{00000000-0005-0000-0000-00000C980000}"/>
    <cellStyle name="Normal 2 4 2 2 4" xfId="37025" xr:uid="{00000000-0005-0000-0000-00000D980000}"/>
    <cellStyle name="Normal 2 4 2 2 4 2" xfId="37026" xr:uid="{00000000-0005-0000-0000-00000E980000}"/>
    <cellStyle name="Normal 2 4 2 2 4 2 2" xfId="37027" xr:uid="{00000000-0005-0000-0000-00000F980000}"/>
    <cellStyle name="Normal 2 4 2 2 4 2 3" xfId="37028" xr:uid="{00000000-0005-0000-0000-000010980000}"/>
    <cellStyle name="Normal 2 4 2 2 4 2_OATT calc" xfId="37029" xr:uid="{00000000-0005-0000-0000-000011980000}"/>
    <cellStyle name="Normal 2 4 2 2 4 3" xfId="37030" xr:uid="{00000000-0005-0000-0000-000012980000}"/>
    <cellStyle name="Normal 2 4 2 2 4 4" xfId="37031" xr:uid="{00000000-0005-0000-0000-000013980000}"/>
    <cellStyle name="Normal 2 4 2 2 4 5" xfId="37032" xr:uid="{00000000-0005-0000-0000-000014980000}"/>
    <cellStyle name="Normal 2 4 2 2 4_OATT calc" xfId="37033" xr:uid="{00000000-0005-0000-0000-000015980000}"/>
    <cellStyle name="Normal 2 4 2 2 5" xfId="37034" xr:uid="{00000000-0005-0000-0000-000016980000}"/>
    <cellStyle name="Normal 2 4 2 2 5 2" xfId="37035" xr:uid="{00000000-0005-0000-0000-000017980000}"/>
    <cellStyle name="Normal 2 4 2 2 5 2 2" xfId="37036" xr:uid="{00000000-0005-0000-0000-000018980000}"/>
    <cellStyle name="Normal 2 4 2 2 5 2 3" xfId="37037" xr:uid="{00000000-0005-0000-0000-000019980000}"/>
    <cellStyle name="Normal 2 4 2 2 5 2_OATT calc" xfId="37038" xr:uid="{00000000-0005-0000-0000-00001A980000}"/>
    <cellStyle name="Normal 2 4 2 2 5 3" xfId="37039" xr:uid="{00000000-0005-0000-0000-00001B980000}"/>
    <cellStyle name="Normal 2 4 2 2 5 4" xfId="37040" xr:uid="{00000000-0005-0000-0000-00001C980000}"/>
    <cellStyle name="Normal 2 4 2 2 5_OATT calc" xfId="37041" xr:uid="{00000000-0005-0000-0000-00001D980000}"/>
    <cellStyle name="Normal 2 4 2 2 6" xfId="37042" xr:uid="{00000000-0005-0000-0000-00001E980000}"/>
    <cellStyle name="Normal 2 4 2 2 6 2" xfId="37043" xr:uid="{00000000-0005-0000-0000-00001F980000}"/>
    <cellStyle name="Normal 2 4 2 2 6 3" xfId="37044" xr:uid="{00000000-0005-0000-0000-000020980000}"/>
    <cellStyle name="Normal 2 4 2 2 6_OATT calc" xfId="37045" xr:uid="{00000000-0005-0000-0000-000021980000}"/>
    <cellStyle name="Normal 2 4 2 2 7" xfId="37046" xr:uid="{00000000-0005-0000-0000-000022980000}"/>
    <cellStyle name="Normal 2 4 2 2 8" xfId="37047" xr:uid="{00000000-0005-0000-0000-000023980000}"/>
    <cellStyle name="Normal 2 4 2 2 9" xfId="37048" xr:uid="{00000000-0005-0000-0000-000024980000}"/>
    <cellStyle name="Normal 2 4 2 2_OATT calc" xfId="37049" xr:uid="{00000000-0005-0000-0000-000025980000}"/>
    <cellStyle name="Normal 2 4 2 3" xfId="37050" xr:uid="{00000000-0005-0000-0000-000026980000}"/>
    <cellStyle name="Normal 2 4 2 3 10" xfId="37051" xr:uid="{00000000-0005-0000-0000-000027980000}"/>
    <cellStyle name="Normal 2 4 2 3 11" xfId="37052" xr:uid="{00000000-0005-0000-0000-000028980000}"/>
    <cellStyle name="Normal 2 4 2 3 12" xfId="37053" xr:uid="{00000000-0005-0000-0000-000029980000}"/>
    <cellStyle name="Normal 2 4 2 3 2" xfId="37054" xr:uid="{00000000-0005-0000-0000-00002A980000}"/>
    <cellStyle name="Normal 2 4 2 3 2 10" xfId="37055" xr:uid="{00000000-0005-0000-0000-00002B980000}"/>
    <cellStyle name="Normal 2 4 2 3 2 11" xfId="37056" xr:uid="{00000000-0005-0000-0000-00002C980000}"/>
    <cellStyle name="Normal 2 4 2 3 2 2" xfId="37057" xr:uid="{00000000-0005-0000-0000-00002D980000}"/>
    <cellStyle name="Normal 2 4 2 3 2 2 10" xfId="37058" xr:uid="{00000000-0005-0000-0000-00002E980000}"/>
    <cellStyle name="Normal 2 4 2 3 2 2 11" xfId="37059" xr:uid="{00000000-0005-0000-0000-00002F980000}"/>
    <cellStyle name="Normal 2 4 2 3 2 2 2" xfId="37060" xr:uid="{00000000-0005-0000-0000-000030980000}"/>
    <cellStyle name="Normal 2 4 2 3 2 2 2 2" xfId="37061" xr:uid="{00000000-0005-0000-0000-000031980000}"/>
    <cellStyle name="Normal 2 4 2 3 2 2 2 2 2" xfId="37062" xr:uid="{00000000-0005-0000-0000-000032980000}"/>
    <cellStyle name="Normal 2 4 2 3 2 2 2 2 3" xfId="37063" xr:uid="{00000000-0005-0000-0000-000033980000}"/>
    <cellStyle name="Normal 2 4 2 3 2 2 2 2_OATT calc" xfId="37064" xr:uid="{00000000-0005-0000-0000-000034980000}"/>
    <cellStyle name="Normal 2 4 2 3 2 2 2 3" xfId="37065" xr:uid="{00000000-0005-0000-0000-000035980000}"/>
    <cellStyle name="Normal 2 4 2 3 2 2 2 4" xfId="37066" xr:uid="{00000000-0005-0000-0000-000036980000}"/>
    <cellStyle name="Normal 2 4 2 3 2 2 2 5" xfId="37067" xr:uid="{00000000-0005-0000-0000-000037980000}"/>
    <cellStyle name="Normal 2 4 2 3 2 2 2_OATT calc" xfId="37068" xr:uid="{00000000-0005-0000-0000-000038980000}"/>
    <cellStyle name="Normal 2 4 2 3 2 2 3" xfId="37069" xr:uid="{00000000-0005-0000-0000-000039980000}"/>
    <cellStyle name="Normal 2 4 2 3 2 2 3 2" xfId="37070" xr:uid="{00000000-0005-0000-0000-00003A980000}"/>
    <cellStyle name="Normal 2 4 2 3 2 2 3 2 2" xfId="37071" xr:uid="{00000000-0005-0000-0000-00003B980000}"/>
    <cellStyle name="Normal 2 4 2 3 2 2 3 2 3" xfId="37072" xr:uid="{00000000-0005-0000-0000-00003C980000}"/>
    <cellStyle name="Normal 2 4 2 3 2 2 3 2_OATT calc" xfId="37073" xr:uid="{00000000-0005-0000-0000-00003D980000}"/>
    <cellStyle name="Normal 2 4 2 3 2 2 3 3" xfId="37074" xr:uid="{00000000-0005-0000-0000-00003E980000}"/>
    <cellStyle name="Normal 2 4 2 3 2 2 3 4" xfId="37075" xr:uid="{00000000-0005-0000-0000-00003F980000}"/>
    <cellStyle name="Normal 2 4 2 3 2 2 3_OATT calc" xfId="37076" xr:uid="{00000000-0005-0000-0000-000040980000}"/>
    <cellStyle name="Normal 2 4 2 3 2 2 4" xfId="37077" xr:uid="{00000000-0005-0000-0000-000041980000}"/>
    <cellStyle name="Normal 2 4 2 3 2 2 4 2" xfId="37078" xr:uid="{00000000-0005-0000-0000-000042980000}"/>
    <cellStyle name="Normal 2 4 2 3 2 2 4 3" xfId="37079" xr:uid="{00000000-0005-0000-0000-000043980000}"/>
    <cellStyle name="Normal 2 4 2 3 2 2 4_OATT calc" xfId="37080" xr:uid="{00000000-0005-0000-0000-000044980000}"/>
    <cellStyle name="Normal 2 4 2 3 2 2 5" xfId="37081" xr:uid="{00000000-0005-0000-0000-000045980000}"/>
    <cellStyle name="Normal 2 4 2 3 2 2 6" xfId="37082" xr:uid="{00000000-0005-0000-0000-000046980000}"/>
    <cellStyle name="Normal 2 4 2 3 2 2 7" xfId="37083" xr:uid="{00000000-0005-0000-0000-000047980000}"/>
    <cellStyle name="Normal 2 4 2 3 2 2 8" xfId="37084" xr:uid="{00000000-0005-0000-0000-000048980000}"/>
    <cellStyle name="Normal 2 4 2 3 2 2 9" xfId="37085" xr:uid="{00000000-0005-0000-0000-000049980000}"/>
    <cellStyle name="Normal 2 4 2 3 2 2_OATT calc" xfId="37086" xr:uid="{00000000-0005-0000-0000-00004A980000}"/>
    <cellStyle name="Normal 2 4 2 3 2 3" xfId="37087" xr:uid="{00000000-0005-0000-0000-00004B980000}"/>
    <cellStyle name="Normal 2 4 2 3 2 3 2" xfId="37088" xr:uid="{00000000-0005-0000-0000-00004C980000}"/>
    <cellStyle name="Normal 2 4 2 3 2 3 2 2" xfId="37089" xr:uid="{00000000-0005-0000-0000-00004D980000}"/>
    <cellStyle name="Normal 2 4 2 3 2 3 2 3" xfId="37090" xr:uid="{00000000-0005-0000-0000-00004E980000}"/>
    <cellStyle name="Normal 2 4 2 3 2 3 2_OATT calc" xfId="37091" xr:uid="{00000000-0005-0000-0000-00004F980000}"/>
    <cellStyle name="Normal 2 4 2 3 2 3 3" xfId="37092" xr:uid="{00000000-0005-0000-0000-000050980000}"/>
    <cellStyle name="Normal 2 4 2 3 2 3 4" xfId="37093" xr:uid="{00000000-0005-0000-0000-000051980000}"/>
    <cellStyle name="Normal 2 4 2 3 2 3 5" xfId="37094" xr:uid="{00000000-0005-0000-0000-000052980000}"/>
    <cellStyle name="Normal 2 4 2 3 2 3_OATT calc" xfId="37095" xr:uid="{00000000-0005-0000-0000-000053980000}"/>
    <cellStyle name="Normal 2 4 2 3 2 4" xfId="37096" xr:uid="{00000000-0005-0000-0000-000054980000}"/>
    <cellStyle name="Normal 2 4 2 3 2 4 2" xfId="37097" xr:uid="{00000000-0005-0000-0000-000055980000}"/>
    <cellStyle name="Normal 2 4 2 3 2 4 2 2" xfId="37098" xr:uid="{00000000-0005-0000-0000-000056980000}"/>
    <cellStyle name="Normal 2 4 2 3 2 4 2 3" xfId="37099" xr:uid="{00000000-0005-0000-0000-000057980000}"/>
    <cellStyle name="Normal 2 4 2 3 2 4 2_OATT calc" xfId="37100" xr:uid="{00000000-0005-0000-0000-000058980000}"/>
    <cellStyle name="Normal 2 4 2 3 2 4 3" xfId="37101" xr:uid="{00000000-0005-0000-0000-000059980000}"/>
    <cellStyle name="Normal 2 4 2 3 2 4 4" xfId="37102" xr:uid="{00000000-0005-0000-0000-00005A980000}"/>
    <cellStyle name="Normal 2 4 2 3 2 4_OATT calc" xfId="37103" xr:uid="{00000000-0005-0000-0000-00005B980000}"/>
    <cellStyle name="Normal 2 4 2 3 2 5" xfId="37104" xr:uid="{00000000-0005-0000-0000-00005C980000}"/>
    <cellStyle name="Normal 2 4 2 3 2 5 2" xfId="37105" xr:uid="{00000000-0005-0000-0000-00005D980000}"/>
    <cellStyle name="Normal 2 4 2 3 2 5 3" xfId="37106" xr:uid="{00000000-0005-0000-0000-00005E980000}"/>
    <cellStyle name="Normal 2 4 2 3 2 5_OATT calc" xfId="37107" xr:uid="{00000000-0005-0000-0000-00005F980000}"/>
    <cellStyle name="Normal 2 4 2 3 2 6" xfId="37108" xr:uid="{00000000-0005-0000-0000-000060980000}"/>
    <cellStyle name="Normal 2 4 2 3 2 7" xfId="37109" xr:uid="{00000000-0005-0000-0000-000061980000}"/>
    <cellStyle name="Normal 2 4 2 3 2 8" xfId="37110" xr:uid="{00000000-0005-0000-0000-000062980000}"/>
    <cellStyle name="Normal 2 4 2 3 2 9" xfId="37111" xr:uid="{00000000-0005-0000-0000-000063980000}"/>
    <cellStyle name="Normal 2 4 2 3 2_OATT calc" xfId="37112" xr:uid="{00000000-0005-0000-0000-000064980000}"/>
    <cellStyle name="Normal 2 4 2 3 3" xfId="37113" xr:uid="{00000000-0005-0000-0000-000065980000}"/>
    <cellStyle name="Normal 2 4 2 3 3 10" xfId="37114" xr:uid="{00000000-0005-0000-0000-000066980000}"/>
    <cellStyle name="Normal 2 4 2 3 3 11" xfId="37115" xr:uid="{00000000-0005-0000-0000-000067980000}"/>
    <cellStyle name="Normal 2 4 2 3 3 2" xfId="37116" xr:uid="{00000000-0005-0000-0000-000068980000}"/>
    <cellStyle name="Normal 2 4 2 3 3 2 2" xfId="37117" xr:uid="{00000000-0005-0000-0000-000069980000}"/>
    <cellStyle name="Normal 2 4 2 3 3 2 2 2" xfId="37118" xr:uid="{00000000-0005-0000-0000-00006A980000}"/>
    <cellStyle name="Normal 2 4 2 3 3 2 2 3" xfId="37119" xr:uid="{00000000-0005-0000-0000-00006B980000}"/>
    <cellStyle name="Normal 2 4 2 3 3 2 2_OATT calc" xfId="37120" xr:uid="{00000000-0005-0000-0000-00006C980000}"/>
    <cellStyle name="Normal 2 4 2 3 3 2 3" xfId="37121" xr:uid="{00000000-0005-0000-0000-00006D980000}"/>
    <cellStyle name="Normal 2 4 2 3 3 2 4" xfId="37122" xr:uid="{00000000-0005-0000-0000-00006E980000}"/>
    <cellStyle name="Normal 2 4 2 3 3 2 5" xfId="37123" xr:uid="{00000000-0005-0000-0000-00006F980000}"/>
    <cellStyle name="Normal 2 4 2 3 3 2_OATT calc" xfId="37124" xr:uid="{00000000-0005-0000-0000-000070980000}"/>
    <cellStyle name="Normal 2 4 2 3 3 3" xfId="37125" xr:uid="{00000000-0005-0000-0000-000071980000}"/>
    <cellStyle name="Normal 2 4 2 3 3 3 2" xfId="37126" xr:uid="{00000000-0005-0000-0000-000072980000}"/>
    <cellStyle name="Normal 2 4 2 3 3 3 2 2" xfId="37127" xr:uid="{00000000-0005-0000-0000-000073980000}"/>
    <cellStyle name="Normal 2 4 2 3 3 3 2 3" xfId="37128" xr:uid="{00000000-0005-0000-0000-000074980000}"/>
    <cellStyle name="Normal 2 4 2 3 3 3 2_OATT calc" xfId="37129" xr:uid="{00000000-0005-0000-0000-000075980000}"/>
    <cellStyle name="Normal 2 4 2 3 3 3 3" xfId="37130" xr:uid="{00000000-0005-0000-0000-000076980000}"/>
    <cellStyle name="Normal 2 4 2 3 3 3 4" xfId="37131" xr:uid="{00000000-0005-0000-0000-000077980000}"/>
    <cellStyle name="Normal 2 4 2 3 3 3_OATT calc" xfId="37132" xr:uid="{00000000-0005-0000-0000-000078980000}"/>
    <cellStyle name="Normal 2 4 2 3 3 4" xfId="37133" xr:uid="{00000000-0005-0000-0000-000079980000}"/>
    <cellStyle name="Normal 2 4 2 3 3 4 2" xfId="37134" xr:uid="{00000000-0005-0000-0000-00007A980000}"/>
    <cellStyle name="Normal 2 4 2 3 3 4 3" xfId="37135" xr:uid="{00000000-0005-0000-0000-00007B980000}"/>
    <cellStyle name="Normal 2 4 2 3 3 4_OATT calc" xfId="37136" xr:uid="{00000000-0005-0000-0000-00007C980000}"/>
    <cellStyle name="Normal 2 4 2 3 3 5" xfId="37137" xr:uid="{00000000-0005-0000-0000-00007D980000}"/>
    <cellStyle name="Normal 2 4 2 3 3 6" xfId="37138" xr:uid="{00000000-0005-0000-0000-00007E980000}"/>
    <cellStyle name="Normal 2 4 2 3 3 7" xfId="37139" xr:uid="{00000000-0005-0000-0000-00007F980000}"/>
    <cellStyle name="Normal 2 4 2 3 3 8" xfId="37140" xr:uid="{00000000-0005-0000-0000-000080980000}"/>
    <cellStyle name="Normal 2 4 2 3 3 9" xfId="37141" xr:uid="{00000000-0005-0000-0000-000081980000}"/>
    <cellStyle name="Normal 2 4 2 3 3_OATT calc" xfId="37142" xr:uid="{00000000-0005-0000-0000-000082980000}"/>
    <cellStyle name="Normal 2 4 2 3 4" xfId="37143" xr:uid="{00000000-0005-0000-0000-000083980000}"/>
    <cellStyle name="Normal 2 4 2 3 4 2" xfId="37144" xr:uid="{00000000-0005-0000-0000-000084980000}"/>
    <cellStyle name="Normal 2 4 2 3 4 2 2" xfId="37145" xr:uid="{00000000-0005-0000-0000-000085980000}"/>
    <cellStyle name="Normal 2 4 2 3 4 2 3" xfId="37146" xr:uid="{00000000-0005-0000-0000-000086980000}"/>
    <cellStyle name="Normal 2 4 2 3 4 2_OATT calc" xfId="37147" xr:uid="{00000000-0005-0000-0000-000087980000}"/>
    <cellStyle name="Normal 2 4 2 3 4 3" xfId="37148" xr:uid="{00000000-0005-0000-0000-000088980000}"/>
    <cellStyle name="Normal 2 4 2 3 4 4" xfId="37149" xr:uid="{00000000-0005-0000-0000-000089980000}"/>
    <cellStyle name="Normal 2 4 2 3 4 5" xfId="37150" xr:uid="{00000000-0005-0000-0000-00008A980000}"/>
    <cellStyle name="Normal 2 4 2 3 4_OATT calc" xfId="37151" xr:uid="{00000000-0005-0000-0000-00008B980000}"/>
    <cellStyle name="Normal 2 4 2 3 5" xfId="37152" xr:uid="{00000000-0005-0000-0000-00008C980000}"/>
    <cellStyle name="Normal 2 4 2 3 5 2" xfId="37153" xr:uid="{00000000-0005-0000-0000-00008D980000}"/>
    <cellStyle name="Normal 2 4 2 3 5 2 2" xfId="37154" xr:uid="{00000000-0005-0000-0000-00008E980000}"/>
    <cellStyle name="Normal 2 4 2 3 5 2 3" xfId="37155" xr:uid="{00000000-0005-0000-0000-00008F980000}"/>
    <cellStyle name="Normal 2 4 2 3 5 2_OATT calc" xfId="37156" xr:uid="{00000000-0005-0000-0000-000090980000}"/>
    <cellStyle name="Normal 2 4 2 3 5 3" xfId="37157" xr:uid="{00000000-0005-0000-0000-000091980000}"/>
    <cellStyle name="Normal 2 4 2 3 5 4" xfId="37158" xr:uid="{00000000-0005-0000-0000-000092980000}"/>
    <cellStyle name="Normal 2 4 2 3 5_OATT calc" xfId="37159" xr:uid="{00000000-0005-0000-0000-000093980000}"/>
    <cellStyle name="Normal 2 4 2 3 6" xfId="37160" xr:uid="{00000000-0005-0000-0000-000094980000}"/>
    <cellStyle name="Normal 2 4 2 3 6 2" xfId="37161" xr:uid="{00000000-0005-0000-0000-000095980000}"/>
    <cellStyle name="Normal 2 4 2 3 6 3" xfId="37162" xr:uid="{00000000-0005-0000-0000-000096980000}"/>
    <cellStyle name="Normal 2 4 2 3 6_OATT calc" xfId="37163" xr:uid="{00000000-0005-0000-0000-000097980000}"/>
    <cellStyle name="Normal 2 4 2 3 7" xfId="37164" xr:uid="{00000000-0005-0000-0000-000098980000}"/>
    <cellStyle name="Normal 2 4 2 3 8" xfId="37165" xr:uid="{00000000-0005-0000-0000-000099980000}"/>
    <cellStyle name="Normal 2 4 2 3 9" xfId="37166" xr:uid="{00000000-0005-0000-0000-00009A980000}"/>
    <cellStyle name="Normal 2 4 2 3_OATT calc" xfId="37167" xr:uid="{00000000-0005-0000-0000-00009B980000}"/>
    <cellStyle name="Normal 2 4 2 4" xfId="37168" xr:uid="{00000000-0005-0000-0000-00009C980000}"/>
    <cellStyle name="Normal 2 4 2 4 10" xfId="37169" xr:uid="{00000000-0005-0000-0000-00009D980000}"/>
    <cellStyle name="Normal 2 4 2 4 11" xfId="37170" xr:uid="{00000000-0005-0000-0000-00009E980000}"/>
    <cellStyle name="Normal 2 4 2 4 2" xfId="37171" xr:uid="{00000000-0005-0000-0000-00009F980000}"/>
    <cellStyle name="Normal 2 4 2 4 2 10" xfId="37172" xr:uid="{00000000-0005-0000-0000-0000A0980000}"/>
    <cellStyle name="Normal 2 4 2 4 2 11" xfId="37173" xr:uid="{00000000-0005-0000-0000-0000A1980000}"/>
    <cellStyle name="Normal 2 4 2 4 2 2" xfId="37174" xr:uid="{00000000-0005-0000-0000-0000A2980000}"/>
    <cellStyle name="Normal 2 4 2 4 2 2 2" xfId="37175" xr:uid="{00000000-0005-0000-0000-0000A3980000}"/>
    <cellStyle name="Normal 2 4 2 4 2 2 2 2" xfId="37176" xr:uid="{00000000-0005-0000-0000-0000A4980000}"/>
    <cellStyle name="Normal 2 4 2 4 2 2 2 3" xfId="37177" xr:uid="{00000000-0005-0000-0000-0000A5980000}"/>
    <cellStyle name="Normal 2 4 2 4 2 2 2_OATT calc" xfId="37178" xr:uid="{00000000-0005-0000-0000-0000A6980000}"/>
    <cellStyle name="Normal 2 4 2 4 2 2 3" xfId="37179" xr:uid="{00000000-0005-0000-0000-0000A7980000}"/>
    <cellStyle name="Normal 2 4 2 4 2 2 4" xfId="37180" xr:uid="{00000000-0005-0000-0000-0000A8980000}"/>
    <cellStyle name="Normal 2 4 2 4 2 2 5" xfId="37181" xr:uid="{00000000-0005-0000-0000-0000A9980000}"/>
    <cellStyle name="Normal 2 4 2 4 2 2_OATT calc" xfId="37182" xr:uid="{00000000-0005-0000-0000-0000AA980000}"/>
    <cellStyle name="Normal 2 4 2 4 2 3" xfId="37183" xr:uid="{00000000-0005-0000-0000-0000AB980000}"/>
    <cellStyle name="Normal 2 4 2 4 2 3 2" xfId="37184" xr:uid="{00000000-0005-0000-0000-0000AC980000}"/>
    <cellStyle name="Normal 2 4 2 4 2 3 2 2" xfId="37185" xr:uid="{00000000-0005-0000-0000-0000AD980000}"/>
    <cellStyle name="Normal 2 4 2 4 2 3 2 3" xfId="37186" xr:uid="{00000000-0005-0000-0000-0000AE980000}"/>
    <cellStyle name="Normal 2 4 2 4 2 3 2_OATT calc" xfId="37187" xr:uid="{00000000-0005-0000-0000-0000AF980000}"/>
    <cellStyle name="Normal 2 4 2 4 2 3 3" xfId="37188" xr:uid="{00000000-0005-0000-0000-0000B0980000}"/>
    <cellStyle name="Normal 2 4 2 4 2 3 4" xfId="37189" xr:uid="{00000000-0005-0000-0000-0000B1980000}"/>
    <cellStyle name="Normal 2 4 2 4 2 3_OATT calc" xfId="37190" xr:uid="{00000000-0005-0000-0000-0000B2980000}"/>
    <cellStyle name="Normal 2 4 2 4 2 4" xfId="37191" xr:uid="{00000000-0005-0000-0000-0000B3980000}"/>
    <cellStyle name="Normal 2 4 2 4 2 4 2" xfId="37192" xr:uid="{00000000-0005-0000-0000-0000B4980000}"/>
    <cellStyle name="Normal 2 4 2 4 2 4 3" xfId="37193" xr:uid="{00000000-0005-0000-0000-0000B5980000}"/>
    <cellStyle name="Normal 2 4 2 4 2 4_OATT calc" xfId="37194" xr:uid="{00000000-0005-0000-0000-0000B6980000}"/>
    <cellStyle name="Normal 2 4 2 4 2 5" xfId="37195" xr:uid="{00000000-0005-0000-0000-0000B7980000}"/>
    <cellStyle name="Normal 2 4 2 4 2 6" xfId="37196" xr:uid="{00000000-0005-0000-0000-0000B8980000}"/>
    <cellStyle name="Normal 2 4 2 4 2 7" xfId="37197" xr:uid="{00000000-0005-0000-0000-0000B9980000}"/>
    <cellStyle name="Normal 2 4 2 4 2 8" xfId="37198" xr:uid="{00000000-0005-0000-0000-0000BA980000}"/>
    <cellStyle name="Normal 2 4 2 4 2 9" xfId="37199" xr:uid="{00000000-0005-0000-0000-0000BB980000}"/>
    <cellStyle name="Normal 2 4 2 4 2_OATT calc" xfId="37200" xr:uid="{00000000-0005-0000-0000-0000BC980000}"/>
    <cellStyle name="Normal 2 4 2 4 3" xfId="37201" xr:uid="{00000000-0005-0000-0000-0000BD980000}"/>
    <cellStyle name="Normal 2 4 2 4 3 2" xfId="37202" xr:uid="{00000000-0005-0000-0000-0000BE980000}"/>
    <cellStyle name="Normal 2 4 2 4 3 2 2" xfId="37203" xr:uid="{00000000-0005-0000-0000-0000BF980000}"/>
    <cellStyle name="Normal 2 4 2 4 3 2 3" xfId="37204" xr:uid="{00000000-0005-0000-0000-0000C0980000}"/>
    <cellStyle name="Normal 2 4 2 4 3 2_OATT calc" xfId="37205" xr:uid="{00000000-0005-0000-0000-0000C1980000}"/>
    <cellStyle name="Normal 2 4 2 4 3 3" xfId="37206" xr:uid="{00000000-0005-0000-0000-0000C2980000}"/>
    <cellStyle name="Normal 2 4 2 4 3 4" xfId="37207" xr:uid="{00000000-0005-0000-0000-0000C3980000}"/>
    <cellStyle name="Normal 2 4 2 4 3 5" xfId="37208" xr:uid="{00000000-0005-0000-0000-0000C4980000}"/>
    <cellStyle name="Normal 2 4 2 4 3_OATT calc" xfId="37209" xr:uid="{00000000-0005-0000-0000-0000C5980000}"/>
    <cellStyle name="Normal 2 4 2 4 4" xfId="37210" xr:uid="{00000000-0005-0000-0000-0000C6980000}"/>
    <cellStyle name="Normal 2 4 2 4 4 2" xfId="37211" xr:uid="{00000000-0005-0000-0000-0000C7980000}"/>
    <cellStyle name="Normal 2 4 2 4 4 2 2" xfId="37212" xr:uid="{00000000-0005-0000-0000-0000C8980000}"/>
    <cellStyle name="Normal 2 4 2 4 4 2 3" xfId="37213" xr:uid="{00000000-0005-0000-0000-0000C9980000}"/>
    <cellStyle name="Normal 2 4 2 4 4 2_OATT calc" xfId="37214" xr:uid="{00000000-0005-0000-0000-0000CA980000}"/>
    <cellStyle name="Normal 2 4 2 4 4 3" xfId="37215" xr:uid="{00000000-0005-0000-0000-0000CB980000}"/>
    <cellStyle name="Normal 2 4 2 4 4 4" xfId="37216" xr:uid="{00000000-0005-0000-0000-0000CC980000}"/>
    <cellStyle name="Normal 2 4 2 4 4_OATT calc" xfId="37217" xr:uid="{00000000-0005-0000-0000-0000CD980000}"/>
    <cellStyle name="Normal 2 4 2 4 5" xfId="37218" xr:uid="{00000000-0005-0000-0000-0000CE980000}"/>
    <cellStyle name="Normal 2 4 2 4 5 2" xfId="37219" xr:uid="{00000000-0005-0000-0000-0000CF980000}"/>
    <cellStyle name="Normal 2 4 2 4 5 3" xfId="37220" xr:uid="{00000000-0005-0000-0000-0000D0980000}"/>
    <cellStyle name="Normal 2 4 2 4 5_OATT calc" xfId="37221" xr:uid="{00000000-0005-0000-0000-0000D1980000}"/>
    <cellStyle name="Normal 2 4 2 4 6" xfId="37222" xr:uid="{00000000-0005-0000-0000-0000D2980000}"/>
    <cellStyle name="Normal 2 4 2 4 7" xfId="37223" xr:uid="{00000000-0005-0000-0000-0000D3980000}"/>
    <cellStyle name="Normal 2 4 2 4 8" xfId="37224" xr:uid="{00000000-0005-0000-0000-0000D4980000}"/>
    <cellStyle name="Normal 2 4 2 4 9" xfId="37225" xr:uid="{00000000-0005-0000-0000-0000D5980000}"/>
    <cellStyle name="Normal 2 4 2 4_OATT calc" xfId="37226" xr:uid="{00000000-0005-0000-0000-0000D6980000}"/>
    <cellStyle name="Normal 2 4 2 5" xfId="37227" xr:uid="{00000000-0005-0000-0000-0000D7980000}"/>
    <cellStyle name="Normal 2 4 2 5 10" xfId="37228" xr:uid="{00000000-0005-0000-0000-0000D8980000}"/>
    <cellStyle name="Normal 2 4 2 5 11" xfId="37229" xr:uid="{00000000-0005-0000-0000-0000D9980000}"/>
    <cellStyle name="Normal 2 4 2 5 2" xfId="37230" xr:uid="{00000000-0005-0000-0000-0000DA980000}"/>
    <cellStyle name="Normal 2 4 2 5 2 2" xfId="37231" xr:uid="{00000000-0005-0000-0000-0000DB980000}"/>
    <cellStyle name="Normal 2 4 2 5 2 2 2" xfId="37232" xr:uid="{00000000-0005-0000-0000-0000DC980000}"/>
    <cellStyle name="Normal 2 4 2 5 2 2 3" xfId="37233" xr:uid="{00000000-0005-0000-0000-0000DD980000}"/>
    <cellStyle name="Normal 2 4 2 5 2 2_OATT calc" xfId="37234" xr:uid="{00000000-0005-0000-0000-0000DE980000}"/>
    <cellStyle name="Normal 2 4 2 5 2 3" xfId="37235" xr:uid="{00000000-0005-0000-0000-0000DF980000}"/>
    <cellStyle name="Normal 2 4 2 5 2 4" xfId="37236" xr:uid="{00000000-0005-0000-0000-0000E0980000}"/>
    <cellStyle name="Normal 2 4 2 5 2 5" xfId="37237" xr:uid="{00000000-0005-0000-0000-0000E1980000}"/>
    <cellStyle name="Normal 2 4 2 5 2_OATT calc" xfId="37238" xr:uid="{00000000-0005-0000-0000-0000E2980000}"/>
    <cellStyle name="Normal 2 4 2 5 3" xfId="37239" xr:uid="{00000000-0005-0000-0000-0000E3980000}"/>
    <cellStyle name="Normal 2 4 2 5 3 2" xfId="37240" xr:uid="{00000000-0005-0000-0000-0000E4980000}"/>
    <cellStyle name="Normal 2 4 2 5 3 2 2" xfId="37241" xr:uid="{00000000-0005-0000-0000-0000E5980000}"/>
    <cellStyle name="Normal 2 4 2 5 3 2 3" xfId="37242" xr:uid="{00000000-0005-0000-0000-0000E6980000}"/>
    <cellStyle name="Normal 2 4 2 5 3 2_OATT calc" xfId="37243" xr:uid="{00000000-0005-0000-0000-0000E7980000}"/>
    <cellStyle name="Normal 2 4 2 5 3 3" xfId="37244" xr:uid="{00000000-0005-0000-0000-0000E8980000}"/>
    <cellStyle name="Normal 2 4 2 5 3 4" xfId="37245" xr:uid="{00000000-0005-0000-0000-0000E9980000}"/>
    <cellStyle name="Normal 2 4 2 5 3_OATT calc" xfId="37246" xr:uid="{00000000-0005-0000-0000-0000EA980000}"/>
    <cellStyle name="Normal 2 4 2 5 4" xfId="37247" xr:uid="{00000000-0005-0000-0000-0000EB980000}"/>
    <cellStyle name="Normal 2 4 2 5 4 2" xfId="37248" xr:uid="{00000000-0005-0000-0000-0000EC980000}"/>
    <cellStyle name="Normal 2 4 2 5 4 3" xfId="37249" xr:uid="{00000000-0005-0000-0000-0000ED980000}"/>
    <cellStyle name="Normal 2 4 2 5 4_OATT calc" xfId="37250" xr:uid="{00000000-0005-0000-0000-0000EE980000}"/>
    <cellStyle name="Normal 2 4 2 5 5" xfId="37251" xr:uid="{00000000-0005-0000-0000-0000EF980000}"/>
    <cellStyle name="Normal 2 4 2 5 6" xfId="37252" xr:uid="{00000000-0005-0000-0000-0000F0980000}"/>
    <cellStyle name="Normal 2 4 2 5 7" xfId="37253" xr:uid="{00000000-0005-0000-0000-0000F1980000}"/>
    <cellStyle name="Normal 2 4 2 5 8" xfId="37254" xr:uid="{00000000-0005-0000-0000-0000F2980000}"/>
    <cellStyle name="Normal 2 4 2 5 9" xfId="37255" xr:uid="{00000000-0005-0000-0000-0000F3980000}"/>
    <cellStyle name="Normal 2 4 2 5_OATT calc" xfId="37256" xr:uid="{00000000-0005-0000-0000-0000F4980000}"/>
    <cellStyle name="Normal 2 4 2 6" xfId="37257" xr:uid="{00000000-0005-0000-0000-0000F5980000}"/>
    <cellStyle name="Normal 2 4 2 6 2" xfId="37258" xr:uid="{00000000-0005-0000-0000-0000F6980000}"/>
    <cellStyle name="Normal 2 4 2 6 2 2" xfId="37259" xr:uid="{00000000-0005-0000-0000-0000F7980000}"/>
    <cellStyle name="Normal 2 4 2 6 2 3" xfId="37260" xr:uid="{00000000-0005-0000-0000-0000F8980000}"/>
    <cellStyle name="Normal 2 4 2 6 2_OATT calc" xfId="37261" xr:uid="{00000000-0005-0000-0000-0000F9980000}"/>
    <cellStyle name="Normal 2 4 2 6 3" xfId="37262" xr:uid="{00000000-0005-0000-0000-0000FA980000}"/>
    <cellStyle name="Normal 2 4 2 6 4" xfId="37263" xr:uid="{00000000-0005-0000-0000-0000FB980000}"/>
    <cellStyle name="Normal 2 4 2 6 5" xfId="37264" xr:uid="{00000000-0005-0000-0000-0000FC980000}"/>
    <cellStyle name="Normal 2 4 2 6_OATT calc" xfId="37265" xr:uid="{00000000-0005-0000-0000-0000FD980000}"/>
    <cellStyle name="Normal 2 4 2 7" xfId="37266" xr:uid="{00000000-0005-0000-0000-0000FE980000}"/>
    <cellStyle name="Normal 2 4 2 7 2" xfId="37267" xr:uid="{00000000-0005-0000-0000-0000FF980000}"/>
    <cellStyle name="Normal 2 4 2 7 2 2" xfId="37268" xr:uid="{00000000-0005-0000-0000-000000990000}"/>
    <cellStyle name="Normal 2 4 2 7 2 3" xfId="37269" xr:uid="{00000000-0005-0000-0000-000001990000}"/>
    <cellStyle name="Normal 2 4 2 7 2_OATT calc" xfId="37270" xr:uid="{00000000-0005-0000-0000-000002990000}"/>
    <cellStyle name="Normal 2 4 2 7 3" xfId="37271" xr:uid="{00000000-0005-0000-0000-000003990000}"/>
    <cellStyle name="Normal 2 4 2 7 4" xfId="37272" xr:uid="{00000000-0005-0000-0000-000004990000}"/>
    <cellStyle name="Normal 2 4 2 7_OATT calc" xfId="37273" xr:uid="{00000000-0005-0000-0000-000005990000}"/>
    <cellStyle name="Normal 2 4 2 8" xfId="37274" xr:uid="{00000000-0005-0000-0000-000006990000}"/>
    <cellStyle name="Normal 2 4 2 8 2" xfId="37275" xr:uid="{00000000-0005-0000-0000-000007990000}"/>
    <cellStyle name="Normal 2 4 2 8 2 2" xfId="37276" xr:uid="{00000000-0005-0000-0000-000008990000}"/>
    <cellStyle name="Normal 2 4 2 8 2 3" xfId="37277" xr:uid="{00000000-0005-0000-0000-000009990000}"/>
    <cellStyle name="Normal 2 4 2 8 2_OATT calc" xfId="37278" xr:uid="{00000000-0005-0000-0000-00000A990000}"/>
    <cellStyle name="Normal 2 4 2 8 3" xfId="37279" xr:uid="{00000000-0005-0000-0000-00000B990000}"/>
    <cellStyle name="Normal 2 4 2 8 4" xfId="37280" xr:uid="{00000000-0005-0000-0000-00000C990000}"/>
    <cellStyle name="Normal 2 4 2 8_OATT calc" xfId="37281" xr:uid="{00000000-0005-0000-0000-00000D990000}"/>
    <cellStyle name="Normal 2 4 2 9" xfId="37282" xr:uid="{00000000-0005-0000-0000-00000E990000}"/>
    <cellStyle name="Normal 2 4 2 9 2" xfId="37283" xr:uid="{00000000-0005-0000-0000-00000F990000}"/>
    <cellStyle name="Normal 2 4 2 9 3" xfId="37284" xr:uid="{00000000-0005-0000-0000-000010990000}"/>
    <cellStyle name="Normal 2 4 2 9_OATT calc" xfId="37285" xr:uid="{00000000-0005-0000-0000-000011990000}"/>
    <cellStyle name="Normal 2 4 2_OATT calc" xfId="37286" xr:uid="{00000000-0005-0000-0000-000012990000}"/>
    <cellStyle name="Normal 2 4 3" xfId="37287" xr:uid="{00000000-0005-0000-0000-000013990000}"/>
    <cellStyle name="Normal 2 4 3 10" xfId="37288" xr:uid="{00000000-0005-0000-0000-000014990000}"/>
    <cellStyle name="Normal 2 4 3 11" xfId="37289" xr:uid="{00000000-0005-0000-0000-000015990000}"/>
    <cellStyle name="Normal 2 4 3 12" xfId="37290" xr:uid="{00000000-0005-0000-0000-000016990000}"/>
    <cellStyle name="Normal 2 4 3 13" xfId="57078" xr:uid="{00000000-0005-0000-0000-000017990000}"/>
    <cellStyle name="Normal 2 4 3 2" xfId="37291" xr:uid="{00000000-0005-0000-0000-000018990000}"/>
    <cellStyle name="Normal 2 4 3 2 10" xfId="37292" xr:uid="{00000000-0005-0000-0000-000019990000}"/>
    <cellStyle name="Normal 2 4 3 2 11" xfId="37293" xr:uid="{00000000-0005-0000-0000-00001A990000}"/>
    <cellStyle name="Normal 2 4 3 2 2" xfId="37294" xr:uid="{00000000-0005-0000-0000-00001B990000}"/>
    <cellStyle name="Normal 2 4 3 2 2 10" xfId="37295" xr:uid="{00000000-0005-0000-0000-00001C990000}"/>
    <cellStyle name="Normal 2 4 3 2 2 11" xfId="37296" xr:uid="{00000000-0005-0000-0000-00001D990000}"/>
    <cellStyle name="Normal 2 4 3 2 2 2" xfId="37297" xr:uid="{00000000-0005-0000-0000-00001E990000}"/>
    <cellStyle name="Normal 2 4 3 2 2 2 2" xfId="37298" xr:uid="{00000000-0005-0000-0000-00001F990000}"/>
    <cellStyle name="Normal 2 4 3 2 2 2 2 2" xfId="37299" xr:uid="{00000000-0005-0000-0000-000020990000}"/>
    <cellStyle name="Normal 2 4 3 2 2 2 2 3" xfId="37300" xr:uid="{00000000-0005-0000-0000-000021990000}"/>
    <cellStyle name="Normal 2 4 3 2 2 2 2_OATT calc" xfId="37301" xr:uid="{00000000-0005-0000-0000-000022990000}"/>
    <cellStyle name="Normal 2 4 3 2 2 2 3" xfId="37302" xr:uid="{00000000-0005-0000-0000-000023990000}"/>
    <cellStyle name="Normal 2 4 3 2 2 2 4" xfId="37303" xr:uid="{00000000-0005-0000-0000-000024990000}"/>
    <cellStyle name="Normal 2 4 3 2 2 2 5" xfId="37304" xr:uid="{00000000-0005-0000-0000-000025990000}"/>
    <cellStyle name="Normal 2 4 3 2 2 2_OATT calc" xfId="37305" xr:uid="{00000000-0005-0000-0000-000026990000}"/>
    <cellStyle name="Normal 2 4 3 2 2 3" xfId="37306" xr:uid="{00000000-0005-0000-0000-000027990000}"/>
    <cellStyle name="Normal 2 4 3 2 2 3 2" xfId="37307" xr:uid="{00000000-0005-0000-0000-000028990000}"/>
    <cellStyle name="Normal 2 4 3 2 2 3 2 2" xfId="37308" xr:uid="{00000000-0005-0000-0000-000029990000}"/>
    <cellStyle name="Normal 2 4 3 2 2 3 2 3" xfId="37309" xr:uid="{00000000-0005-0000-0000-00002A990000}"/>
    <cellStyle name="Normal 2 4 3 2 2 3 2_OATT calc" xfId="37310" xr:uid="{00000000-0005-0000-0000-00002B990000}"/>
    <cellStyle name="Normal 2 4 3 2 2 3 3" xfId="37311" xr:uid="{00000000-0005-0000-0000-00002C990000}"/>
    <cellStyle name="Normal 2 4 3 2 2 3 4" xfId="37312" xr:uid="{00000000-0005-0000-0000-00002D990000}"/>
    <cellStyle name="Normal 2 4 3 2 2 3_OATT calc" xfId="37313" xr:uid="{00000000-0005-0000-0000-00002E990000}"/>
    <cellStyle name="Normal 2 4 3 2 2 4" xfId="37314" xr:uid="{00000000-0005-0000-0000-00002F990000}"/>
    <cellStyle name="Normal 2 4 3 2 2 4 2" xfId="37315" xr:uid="{00000000-0005-0000-0000-000030990000}"/>
    <cellStyle name="Normal 2 4 3 2 2 4 3" xfId="37316" xr:uid="{00000000-0005-0000-0000-000031990000}"/>
    <cellStyle name="Normal 2 4 3 2 2 4_OATT calc" xfId="37317" xr:uid="{00000000-0005-0000-0000-000032990000}"/>
    <cellStyle name="Normal 2 4 3 2 2 5" xfId="37318" xr:uid="{00000000-0005-0000-0000-000033990000}"/>
    <cellStyle name="Normal 2 4 3 2 2 6" xfId="37319" xr:uid="{00000000-0005-0000-0000-000034990000}"/>
    <cellStyle name="Normal 2 4 3 2 2 7" xfId="37320" xr:uid="{00000000-0005-0000-0000-000035990000}"/>
    <cellStyle name="Normal 2 4 3 2 2 8" xfId="37321" xr:uid="{00000000-0005-0000-0000-000036990000}"/>
    <cellStyle name="Normal 2 4 3 2 2 9" xfId="37322" xr:uid="{00000000-0005-0000-0000-000037990000}"/>
    <cellStyle name="Normal 2 4 3 2 2_OATT calc" xfId="37323" xr:uid="{00000000-0005-0000-0000-000038990000}"/>
    <cellStyle name="Normal 2 4 3 2 3" xfId="37324" xr:uid="{00000000-0005-0000-0000-000039990000}"/>
    <cellStyle name="Normal 2 4 3 2 3 2" xfId="37325" xr:uid="{00000000-0005-0000-0000-00003A990000}"/>
    <cellStyle name="Normal 2 4 3 2 3 2 2" xfId="37326" xr:uid="{00000000-0005-0000-0000-00003B990000}"/>
    <cellStyle name="Normal 2 4 3 2 3 2 3" xfId="37327" xr:uid="{00000000-0005-0000-0000-00003C990000}"/>
    <cellStyle name="Normal 2 4 3 2 3 2_OATT calc" xfId="37328" xr:uid="{00000000-0005-0000-0000-00003D990000}"/>
    <cellStyle name="Normal 2 4 3 2 3 3" xfId="37329" xr:uid="{00000000-0005-0000-0000-00003E990000}"/>
    <cellStyle name="Normal 2 4 3 2 3 4" xfId="37330" xr:uid="{00000000-0005-0000-0000-00003F990000}"/>
    <cellStyle name="Normal 2 4 3 2 3 5" xfId="37331" xr:uid="{00000000-0005-0000-0000-000040990000}"/>
    <cellStyle name="Normal 2 4 3 2 3_OATT calc" xfId="37332" xr:uid="{00000000-0005-0000-0000-000041990000}"/>
    <cellStyle name="Normal 2 4 3 2 4" xfId="37333" xr:uid="{00000000-0005-0000-0000-000042990000}"/>
    <cellStyle name="Normal 2 4 3 2 4 2" xfId="37334" xr:uid="{00000000-0005-0000-0000-000043990000}"/>
    <cellStyle name="Normal 2 4 3 2 4 2 2" xfId="37335" xr:uid="{00000000-0005-0000-0000-000044990000}"/>
    <cellStyle name="Normal 2 4 3 2 4 2 3" xfId="37336" xr:uid="{00000000-0005-0000-0000-000045990000}"/>
    <cellStyle name="Normal 2 4 3 2 4 2_OATT calc" xfId="37337" xr:uid="{00000000-0005-0000-0000-000046990000}"/>
    <cellStyle name="Normal 2 4 3 2 4 3" xfId="37338" xr:uid="{00000000-0005-0000-0000-000047990000}"/>
    <cellStyle name="Normal 2 4 3 2 4 4" xfId="37339" xr:uid="{00000000-0005-0000-0000-000048990000}"/>
    <cellStyle name="Normal 2 4 3 2 4_OATT calc" xfId="37340" xr:uid="{00000000-0005-0000-0000-000049990000}"/>
    <cellStyle name="Normal 2 4 3 2 5" xfId="37341" xr:uid="{00000000-0005-0000-0000-00004A990000}"/>
    <cellStyle name="Normal 2 4 3 2 5 2" xfId="37342" xr:uid="{00000000-0005-0000-0000-00004B990000}"/>
    <cellStyle name="Normal 2 4 3 2 5 3" xfId="37343" xr:uid="{00000000-0005-0000-0000-00004C990000}"/>
    <cellStyle name="Normal 2 4 3 2 5_OATT calc" xfId="37344" xr:uid="{00000000-0005-0000-0000-00004D990000}"/>
    <cellStyle name="Normal 2 4 3 2 6" xfId="37345" xr:uid="{00000000-0005-0000-0000-00004E990000}"/>
    <cellStyle name="Normal 2 4 3 2 7" xfId="37346" xr:uid="{00000000-0005-0000-0000-00004F990000}"/>
    <cellStyle name="Normal 2 4 3 2 8" xfId="37347" xr:uid="{00000000-0005-0000-0000-000050990000}"/>
    <cellStyle name="Normal 2 4 3 2 9" xfId="37348" xr:uid="{00000000-0005-0000-0000-000051990000}"/>
    <cellStyle name="Normal 2 4 3 2_OATT calc" xfId="37349" xr:uid="{00000000-0005-0000-0000-000052990000}"/>
    <cellStyle name="Normal 2 4 3 3" xfId="37350" xr:uid="{00000000-0005-0000-0000-000053990000}"/>
    <cellStyle name="Normal 2 4 3 3 10" xfId="37351" xr:uid="{00000000-0005-0000-0000-000054990000}"/>
    <cellStyle name="Normal 2 4 3 3 11" xfId="37352" xr:uid="{00000000-0005-0000-0000-000055990000}"/>
    <cellStyle name="Normal 2 4 3 3 2" xfId="37353" xr:uid="{00000000-0005-0000-0000-000056990000}"/>
    <cellStyle name="Normal 2 4 3 3 2 2" xfId="37354" xr:uid="{00000000-0005-0000-0000-000057990000}"/>
    <cellStyle name="Normal 2 4 3 3 2 2 2" xfId="37355" xr:uid="{00000000-0005-0000-0000-000058990000}"/>
    <cellStyle name="Normal 2 4 3 3 2 2 3" xfId="37356" xr:uid="{00000000-0005-0000-0000-000059990000}"/>
    <cellStyle name="Normal 2 4 3 3 2 2_OATT calc" xfId="37357" xr:uid="{00000000-0005-0000-0000-00005A990000}"/>
    <cellStyle name="Normal 2 4 3 3 2 3" xfId="37358" xr:uid="{00000000-0005-0000-0000-00005B990000}"/>
    <cellStyle name="Normal 2 4 3 3 2 4" xfId="37359" xr:uid="{00000000-0005-0000-0000-00005C990000}"/>
    <cellStyle name="Normal 2 4 3 3 2 5" xfId="37360" xr:uid="{00000000-0005-0000-0000-00005D990000}"/>
    <cellStyle name="Normal 2 4 3 3 2_OATT calc" xfId="37361" xr:uid="{00000000-0005-0000-0000-00005E990000}"/>
    <cellStyle name="Normal 2 4 3 3 3" xfId="37362" xr:uid="{00000000-0005-0000-0000-00005F990000}"/>
    <cellStyle name="Normal 2 4 3 3 3 2" xfId="37363" xr:uid="{00000000-0005-0000-0000-000060990000}"/>
    <cellStyle name="Normal 2 4 3 3 3 2 2" xfId="37364" xr:uid="{00000000-0005-0000-0000-000061990000}"/>
    <cellStyle name="Normal 2 4 3 3 3 2 3" xfId="37365" xr:uid="{00000000-0005-0000-0000-000062990000}"/>
    <cellStyle name="Normal 2 4 3 3 3 2_OATT calc" xfId="37366" xr:uid="{00000000-0005-0000-0000-000063990000}"/>
    <cellStyle name="Normal 2 4 3 3 3 3" xfId="37367" xr:uid="{00000000-0005-0000-0000-000064990000}"/>
    <cellStyle name="Normal 2 4 3 3 3 4" xfId="37368" xr:uid="{00000000-0005-0000-0000-000065990000}"/>
    <cellStyle name="Normal 2 4 3 3 3_OATT calc" xfId="37369" xr:uid="{00000000-0005-0000-0000-000066990000}"/>
    <cellStyle name="Normal 2 4 3 3 4" xfId="37370" xr:uid="{00000000-0005-0000-0000-000067990000}"/>
    <cellStyle name="Normal 2 4 3 3 4 2" xfId="37371" xr:uid="{00000000-0005-0000-0000-000068990000}"/>
    <cellStyle name="Normal 2 4 3 3 4 3" xfId="37372" xr:uid="{00000000-0005-0000-0000-000069990000}"/>
    <cellStyle name="Normal 2 4 3 3 4_OATT calc" xfId="37373" xr:uid="{00000000-0005-0000-0000-00006A990000}"/>
    <cellStyle name="Normal 2 4 3 3 5" xfId="37374" xr:uid="{00000000-0005-0000-0000-00006B990000}"/>
    <cellStyle name="Normal 2 4 3 3 6" xfId="37375" xr:uid="{00000000-0005-0000-0000-00006C990000}"/>
    <cellStyle name="Normal 2 4 3 3 7" xfId="37376" xr:uid="{00000000-0005-0000-0000-00006D990000}"/>
    <cellStyle name="Normal 2 4 3 3 8" xfId="37377" xr:uid="{00000000-0005-0000-0000-00006E990000}"/>
    <cellStyle name="Normal 2 4 3 3 9" xfId="37378" xr:uid="{00000000-0005-0000-0000-00006F990000}"/>
    <cellStyle name="Normal 2 4 3 3_OATT calc" xfId="37379" xr:uid="{00000000-0005-0000-0000-000070990000}"/>
    <cellStyle name="Normal 2 4 3 4" xfId="37380" xr:uid="{00000000-0005-0000-0000-000071990000}"/>
    <cellStyle name="Normal 2 4 3 4 2" xfId="37381" xr:uid="{00000000-0005-0000-0000-000072990000}"/>
    <cellStyle name="Normal 2 4 3 4 2 2" xfId="37382" xr:uid="{00000000-0005-0000-0000-000073990000}"/>
    <cellStyle name="Normal 2 4 3 4 2 3" xfId="37383" xr:uid="{00000000-0005-0000-0000-000074990000}"/>
    <cellStyle name="Normal 2 4 3 4 2_OATT calc" xfId="37384" xr:uid="{00000000-0005-0000-0000-000075990000}"/>
    <cellStyle name="Normal 2 4 3 4 3" xfId="37385" xr:uid="{00000000-0005-0000-0000-000076990000}"/>
    <cellStyle name="Normal 2 4 3 4 4" xfId="37386" xr:uid="{00000000-0005-0000-0000-000077990000}"/>
    <cellStyle name="Normal 2 4 3 4 5" xfId="37387" xr:uid="{00000000-0005-0000-0000-000078990000}"/>
    <cellStyle name="Normal 2 4 3 4_OATT calc" xfId="37388" xr:uid="{00000000-0005-0000-0000-000079990000}"/>
    <cellStyle name="Normal 2 4 3 5" xfId="37389" xr:uid="{00000000-0005-0000-0000-00007A990000}"/>
    <cellStyle name="Normal 2 4 3 5 2" xfId="37390" xr:uid="{00000000-0005-0000-0000-00007B990000}"/>
    <cellStyle name="Normal 2 4 3 5 2 2" xfId="37391" xr:uid="{00000000-0005-0000-0000-00007C990000}"/>
    <cellStyle name="Normal 2 4 3 5 2 3" xfId="37392" xr:uid="{00000000-0005-0000-0000-00007D990000}"/>
    <cellStyle name="Normal 2 4 3 5 2_OATT calc" xfId="37393" xr:uid="{00000000-0005-0000-0000-00007E990000}"/>
    <cellStyle name="Normal 2 4 3 5 3" xfId="37394" xr:uid="{00000000-0005-0000-0000-00007F990000}"/>
    <cellStyle name="Normal 2 4 3 5 4" xfId="37395" xr:uid="{00000000-0005-0000-0000-000080990000}"/>
    <cellStyle name="Normal 2 4 3 5_OATT calc" xfId="37396" xr:uid="{00000000-0005-0000-0000-000081990000}"/>
    <cellStyle name="Normal 2 4 3 6" xfId="37397" xr:uid="{00000000-0005-0000-0000-000082990000}"/>
    <cellStyle name="Normal 2 4 3 6 2" xfId="37398" xr:uid="{00000000-0005-0000-0000-000083990000}"/>
    <cellStyle name="Normal 2 4 3 6 3" xfId="37399" xr:uid="{00000000-0005-0000-0000-000084990000}"/>
    <cellStyle name="Normal 2 4 3 6_OATT calc" xfId="37400" xr:uid="{00000000-0005-0000-0000-000085990000}"/>
    <cellStyle name="Normal 2 4 3 7" xfId="37401" xr:uid="{00000000-0005-0000-0000-000086990000}"/>
    <cellStyle name="Normal 2 4 3 8" xfId="37402" xr:uid="{00000000-0005-0000-0000-000087990000}"/>
    <cellStyle name="Normal 2 4 3 9" xfId="37403" xr:uid="{00000000-0005-0000-0000-000088990000}"/>
    <cellStyle name="Normal 2 4 3_OATT calc" xfId="37404" xr:uid="{00000000-0005-0000-0000-000089990000}"/>
    <cellStyle name="Normal 2 4 4" xfId="37405" xr:uid="{00000000-0005-0000-0000-00008A990000}"/>
    <cellStyle name="Normal 2 4 4 10" xfId="37406" xr:uid="{00000000-0005-0000-0000-00008B990000}"/>
    <cellStyle name="Normal 2 4 4 11" xfId="37407" xr:uid="{00000000-0005-0000-0000-00008C990000}"/>
    <cellStyle name="Normal 2 4 4 12" xfId="37408" xr:uid="{00000000-0005-0000-0000-00008D990000}"/>
    <cellStyle name="Normal 2 4 4 2" xfId="37409" xr:uid="{00000000-0005-0000-0000-00008E990000}"/>
    <cellStyle name="Normal 2 4 4 2 10" xfId="37410" xr:uid="{00000000-0005-0000-0000-00008F990000}"/>
    <cellStyle name="Normal 2 4 4 2 11" xfId="37411" xr:uid="{00000000-0005-0000-0000-000090990000}"/>
    <cellStyle name="Normal 2 4 4 2 2" xfId="37412" xr:uid="{00000000-0005-0000-0000-000091990000}"/>
    <cellStyle name="Normal 2 4 4 2 2 10" xfId="37413" xr:uid="{00000000-0005-0000-0000-000092990000}"/>
    <cellStyle name="Normal 2 4 4 2 2 11" xfId="37414" xr:uid="{00000000-0005-0000-0000-000093990000}"/>
    <cellStyle name="Normal 2 4 4 2 2 2" xfId="37415" xr:uid="{00000000-0005-0000-0000-000094990000}"/>
    <cellStyle name="Normal 2 4 4 2 2 2 2" xfId="37416" xr:uid="{00000000-0005-0000-0000-000095990000}"/>
    <cellStyle name="Normal 2 4 4 2 2 2 2 2" xfId="37417" xr:uid="{00000000-0005-0000-0000-000096990000}"/>
    <cellStyle name="Normal 2 4 4 2 2 2 2 3" xfId="37418" xr:uid="{00000000-0005-0000-0000-000097990000}"/>
    <cellStyle name="Normal 2 4 4 2 2 2 2_OATT calc" xfId="37419" xr:uid="{00000000-0005-0000-0000-000098990000}"/>
    <cellStyle name="Normal 2 4 4 2 2 2 3" xfId="37420" xr:uid="{00000000-0005-0000-0000-000099990000}"/>
    <cellStyle name="Normal 2 4 4 2 2 2 4" xfId="37421" xr:uid="{00000000-0005-0000-0000-00009A990000}"/>
    <cellStyle name="Normal 2 4 4 2 2 2 5" xfId="37422" xr:uid="{00000000-0005-0000-0000-00009B990000}"/>
    <cellStyle name="Normal 2 4 4 2 2 2_OATT calc" xfId="37423" xr:uid="{00000000-0005-0000-0000-00009C990000}"/>
    <cellStyle name="Normal 2 4 4 2 2 3" xfId="37424" xr:uid="{00000000-0005-0000-0000-00009D990000}"/>
    <cellStyle name="Normal 2 4 4 2 2 3 2" xfId="37425" xr:uid="{00000000-0005-0000-0000-00009E990000}"/>
    <cellStyle name="Normal 2 4 4 2 2 3 2 2" xfId="37426" xr:uid="{00000000-0005-0000-0000-00009F990000}"/>
    <cellStyle name="Normal 2 4 4 2 2 3 2 3" xfId="37427" xr:uid="{00000000-0005-0000-0000-0000A0990000}"/>
    <cellStyle name="Normal 2 4 4 2 2 3 2_OATT calc" xfId="37428" xr:uid="{00000000-0005-0000-0000-0000A1990000}"/>
    <cellStyle name="Normal 2 4 4 2 2 3 3" xfId="37429" xr:uid="{00000000-0005-0000-0000-0000A2990000}"/>
    <cellStyle name="Normal 2 4 4 2 2 3 4" xfId="37430" xr:uid="{00000000-0005-0000-0000-0000A3990000}"/>
    <cellStyle name="Normal 2 4 4 2 2 3_OATT calc" xfId="37431" xr:uid="{00000000-0005-0000-0000-0000A4990000}"/>
    <cellStyle name="Normal 2 4 4 2 2 4" xfId="37432" xr:uid="{00000000-0005-0000-0000-0000A5990000}"/>
    <cellStyle name="Normal 2 4 4 2 2 4 2" xfId="37433" xr:uid="{00000000-0005-0000-0000-0000A6990000}"/>
    <cellStyle name="Normal 2 4 4 2 2 4 3" xfId="37434" xr:uid="{00000000-0005-0000-0000-0000A7990000}"/>
    <cellStyle name="Normal 2 4 4 2 2 4_OATT calc" xfId="37435" xr:uid="{00000000-0005-0000-0000-0000A8990000}"/>
    <cellStyle name="Normal 2 4 4 2 2 5" xfId="37436" xr:uid="{00000000-0005-0000-0000-0000A9990000}"/>
    <cellStyle name="Normal 2 4 4 2 2 6" xfId="37437" xr:uid="{00000000-0005-0000-0000-0000AA990000}"/>
    <cellStyle name="Normal 2 4 4 2 2 7" xfId="37438" xr:uid="{00000000-0005-0000-0000-0000AB990000}"/>
    <cellStyle name="Normal 2 4 4 2 2 8" xfId="37439" xr:uid="{00000000-0005-0000-0000-0000AC990000}"/>
    <cellStyle name="Normal 2 4 4 2 2 9" xfId="37440" xr:uid="{00000000-0005-0000-0000-0000AD990000}"/>
    <cellStyle name="Normal 2 4 4 2 2_OATT calc" xfId="37441" xr:uid="{00000000-0005-0000-0000-0000AE990000}"/>
    <cellStyle name="Normal 2 4 4 2 3" xfId="37442" xr:uid="{00000000-0005-0000-0000-0000AF990000}"/>
    <cellStyle name="Normal 2 4 4 2 3 2" xfId="37443" xr:uid="{00000000-0005-0000-0000-0000B0990000}"/>
    <cellStyle name="Normal 2 4 4 2 3 2 2" xfId="37444" xr:uid="{00000000-0005-0000-0000-0000B1990000}"/>
    <cellStyle name="Normal 2 4 4 2 3 2 3" xfId="37445" xr:uid="{00000000-0005-0000-0000-0000B2990000}"/>
    <cellStyle name="Normal 2 4 4 2 3 2_OATT calc" xfId="37446" xr:uid="{00000000-0005-0000-0000-0000B3990000}"/>
    <cellStyle name="Normal 2 4 4 2 3 3" xfId="37447" xr:uid="{00000000-0005-0000-0000-0000B4990000}"/>
    <cellStyle name="Normal 2 4 4 2 3 4" xfId="37448" xr:uid="{00000000-0005-0000-0000-0000B5990000}"/>
    <cellStyle name="Normal 2 4 4 2 3 5" xfId="37449" xr:uid="{00000000-0005-0000-0000-0000B6990000}"/>
    <cellStyle name="Normal 2 4 4 2 3_OATT calc" xfId="37450" xr:uid="{00000000-0005-0000-0000-0000B7990000}"/>
    <cellStyle name="Normal 2 4 4 2 4" xfId="37451" xr:uid="{00000000-0005-0000-0000-0000B8990000}"/>
    <cellStyle name="Normal 2 4 4 2 4 2" xfId="37452" xr:uid="{00000000-0005-0000-0000-0000B9990000}"/>
    <cellStyle name="Normal 2 4 4 2 4 2 2" xfId="37453" xr:uid="{00000000-0005-0000-0000-0000BA990000}"/>
    <cellStyle name="Normal 2 4 4 2 4 2 3" xfId="37454" xr:uid="{00000000-0005-0000-0000-0000BB990000}"/>
    <cellStyle name="Normal 2 4 4 2 4 2_OATT calc" xfId="37455" xr:uid="{00000000-0005-0000-0000-0000BC990000}"/>
    <cellStyle name="Normal 2 4 4 2 4 3" xfId="37456" xr:uid="{00000000-0005-0000-0000-0000BD990000}"/>
    <cellStyle name="Normal 2 4 4 2 4 4" xfId="37457" xr:uid="{00000000-0005-0000-0000-0000BE990000}"/>
    <cellStyle name="Normal 2 4 4 2 4_OATT calc" xfId="37458" xr:uid="{00000000-0005-0000-0000-0000BF990000}"/>
    <cellStyle name="Normal 2 4 4 2 5" xfId="37459" xr:uid="{00000000-0005-0000-0000-0000C0990000}"/>
    <cellStyle name="Normal 2 4 4 2 5 2" xfId="37460" xr:uid="{00000000-0005-0000-0000-0000C1990000}"/>
    <cellStyle name="Normal 2 4 4 2 5 3" xfId="37461" xr:uid="{00000000-0005-0000-0000-0000C2990000}"/>
    <cellStyle name="Normal 2 4 4 2 5_OATT calc" xfId="37462" xr:uid="{00000000-0005-0000-0000-0000C3990000}"/>
    <cellStyle name="Normal 2 4 4 2 6" xfId="37463" xr:uid="{00000000-0005-0000-0000-0000C4990000}"/>
    <cellStyle name="Normal 2 4 4 2 7" xfId="37464" xr:uid="{00000000-0005-0000-0000-0000C5990000}"/>
    <cellStyle name="Normal 2 4 4 2 8" xfId="37465" xr:uid="{00000000-0005-0000-0000-0000C6990000}"/>
    <cellStyle name="Normal 2 4 4 2 9" xfId="37466" xr:uid="{00000000-0005-0000-0000-0000C7990000}"/>
    <cellStyle name="Normal 2 4 4 2_OATT calc" xfId="37467" xr:uid="{00000000-0005-0000-0000-0000C8990000}"/>
    <cellStyle name="Normal 2 4 4 3" xfId="37468" xr:uid="{00000000-0005-0000-0000-0000C9990000}"/>
    <cellStyle name="Normal 2 4 4 3 10" xfId="37469" xr:uid="{00000000-0005-0000-0000-0000CA990000}"/>
    <cellStyle name="Normal 2 4 4 3 11" xfId="37470" xr:uid="{00000000-0005-0000-0000-0000CB990000}"/>
    <cellStyle name="Normal 2 4 4 3 2" xfId="37471" xr:uid="{00000000-0005-0000-0000-0000CC990000}"/>
    <cellStyle name="Normal 2 4 4 3 2 2" xfId="37472" xr:uid="{00000000-0005-0000-0000-0000CD990000}"/>
    <cellStyle name="Normal 2 4 4 3 2 2 2" xfId="37473" xr:uid="{00000000-0005-0000-0000-0000CE990000}"/>
    <cellStyle name="Normal 2 4 4 3 2 2 3" xfId="37474" xr:uid="{00000000-0005-0000-0000-0000CF990000}"/>
    <cellStyle name="Normal 2 4 4 3 2 2_OATT calc" xfId="37475" xr:uid="{00000000-0005-0000-0000-0000D0990000}"/>
    <cellStyle name="Normal 2 4 4 3 2 3" xfId="37476" xr:uid="{00000000-0005-0000-0000-0000D1990000}"/>
    <cellStyle name="Normal 2 4 4 3 2 4" xfId="37477" xr:uid="{00000000-0005-0000-0000-0000D2990000}"/>
    <cellStyle name="Normal 2 4 4 3 2 5" xfId="37478" xr:uid="{00000000-0005-0000-0000-0000D3990000}"/>
    <cellStyle name="Normal 2 4 4 3 2_OATT calc" xfId="37479" xr:uid="{00000000-0005-0000-0000-0000D4990000}"/>
    <cellStyle name="Normal 2 4 4 3 3" xfId="37480" xr:uid="{00000000-0005-0000-0000-0000D5990000}"/>
    <cellStyle name="Normal 2 4 4 3 3 2" xfId="37481" xr:uid="{00000000-0005-0000-0000-0000D6990000}"/>
    <cellStyle name="Normal 2 4 4 3 3 2 2" xfId="37482" xr:uid="{00000000-0005-0000-0000-0000D7990000}"/>
    <cellStyle name="Normal 2 4 4 3 3 2 3" xfId="37483" xr:uid="{00000000-0005-0000-0000-0000D8990000}"/>
    <cellStyle name="Normal 2 4 4 3 3 2_OATT calc" xfId="37484" xr:uid="{00000000-0005-0000-0000-0000D9990000}"/>
    <cellStyle name="Normal 2 4 4 3 3 3" xfId="37485" xr:uid="{00000000-0005-0000-0000-0000DA990000}"/>
    <cellStyle name="Normal 2 4 4 3 3 4" xfId="37486" xr:uid="{00000000-0005-0000-0000-0000DB990000}"/>
    <cellStyle name="Normal 2 4 4 3 3_OATT calc" xfId="37487" xr:uid="{00000000-0005-0000-0000-0000DC990000}"/>
    <cellStyle name="Normal 2 4 4 3 4" xfId="37488" xr:uid="{00000000-0005-0000-0000-0000DD990000}"/>
    <cellStyle name="Normal 2 4 4 3 4 2" xfId="37489" xr:uid="{00000000-0005-0000-0000-0000DE990000}"/>
    <cellStyle name="Normal 2 4 4 3 4 3" xfId="37490" xr:uid="{00000000-0005-0000-0000-0000DF990000}"/>
    <cellStyle name="Normal 2 4 4 3 4_OATT calc" xfId="37491" xr:uid="{00000000-0005-0000-0000-0000E0990000}"/>
    <cellStyle name="Normal 2 4 4 3 5" xfId="37492" xr:uid="{00000000-0005-0000-0000-0000E1990000}"/>
    <cellStyle name="Normal 2 4 4 3 6" xfId="37493" xr:uid="{00000000-0005-0000-0000-0000E2990000}"/>
    <cellStyle name="Normal 2 4 4 3 7" xfId="37494" xr:uid="{00000000-0005-0000-0000-0000E3990000}"/>
    <cellStyle name="Normal 2 4 4 3 8" xfId="37495" xr:uid="{00000000-0005-0000-0000-0000E4990000}"/>
    <cellStyle name="Normal 2 4 4 3 9" xfId="37496" xr:uid="{00000000-0005-0000-0000-0000E5990000}"/>
    <cellStyle name="Normal 2 4 4 3_OATT calc" xfId="37497" xr:uid="{00000000-0005-0000-0000-0000E6990000}"/>
    <cellStyle name="Normal 2 4 4 4" xfId="37498" xr:uid="{00000000-0005-0000-0000-0000E7990000}"/>
    <cellStyle name="Normal 2 4 4 4 2" xfId="37499" xr:uid="{00000000-0005-0000-0000-0000E8990000}"/>
    <cellStyle name="Normal 2 4 4 4 2 2" xfId="37500" xr:uid="{00000000-0005-0000-0000-0000E9990000}"/>
    <cellStyle name="Normal 2 4 4 4 2 3" xfId="37501" xr:uid="{00000000-0005-0000-0000-0000EA990000}"/>
    <cellStyle name="Normal 2 4 4 4 2_OATT calc" xfId="37502" xr:uid="{00000000-0005-0000-0000-0000EB990000}"/>
    <cellStyle name="Normal 2 4 4 4 3" xfId="37503" xr:uid="{00000000-0005-0000-0000-0000EC990000}"/>
    <cellStyle name="Normal 2 4 4 4 4" xfId="37504" xr:uid="{00000000-0005-0000-0000-0000ED990000}"/>
    <cellStyle name="Normal 2 4 4 4 5" xfId="37505" xr:uid="{00000000-0005-0000-0000-0000EE990000}"/>
    <cellStyle name="Normal 2 4 4 4_OATT calc" xfId="37506" xr:uid="{00000000-0005-0000-0000-0000EF990000}"/>
    <cellStyle name="Normal 2 4 4 5" xfId="37507" xr:uid="{00000000-0005-0000-0000-0000F0990000}"/>
    <cellStyle name="Normal 2 4 4 5 2" xfId="37508" xr:uid="{00000000-0005-0000-0000-0000F1990000}"/>
    <cellStyle name="Normal 2 4 4 5 2 2" xfId="37509" xr:uid="{00000000-0005-0000-0000-0000F2990000}"/>
    <cellStyle name="Normal 2 4 4 5 2 3" xfId="37510" xr:uid="{00000000-0005-0000-0000-0000F3990000}"/>
    <cellStyle name="Normal 2 4 4 5 2_OATT calc" xfId="37511" xr:uid="{00000000-0005-0000-0000-0000F4990000}"/>
    <cellStyle name="Normal 2 4 4 5 3" xfId="37512" xr:uid="{00000000-0005-0000-0000-0000F5990000}"/>
    <cellStyle name="Normal 2 4 4 5 4" xfId="37513" xr:uid="{00000000-0005-0000-0000-0000F6990000}"/>
    <cellStyle name="Normal 2 4 4 5_OATT calc" xfId="37514" xr:uid="{00000000-0005-0000-0000-0000F7990000}"/>
    <cellStyle name="Normal 2 4 4 6" xfId="37515" xr:uid="{00000000-0005-0000-0000-0000F8990000}"/>
    <cellStyle name="Normal 2 4 4 6 2" xfId="37516" xr:uid="{00000000-0005-0000-0000-0000F9990000}"/>
    <cellStyle name="Normal 2 4 4 6 3" xfId="37517" xr:uid="{00000000-0005-0000-0000-0000FA990000}"/>
    <cellStyle name="Normal 2 4 4 6_OATT calc" xfId="37518" xr:uid="{00000000-0005-0000-0000-0000FB990000}"/>
    <cellStyle name="Normal 2 4 4 7" xfId="37519" xr:uid="{00000000-0005-0000-0000-0000FC990000}"/>
    <cellStyle name="Normal 2 4 4 8" xfId="37520" xr:uid="{00000000-0005-0000-0000-0000FD990000}"/>
    <cellStyle name="Normal 2 4 4 9" xfId="37521" xr:uid="{00000000-0005-0000-0000-0000FE990000}"/>
    <cellStyle name="Normal 2 4 4_OATT calc" xfId="37522" xr:uid="{00000000-0005-0000-0000-0000FF990000}"/>
    <cellStyle name="Normal 2 4 5" xfId="37523" xr:uid="{00000000-0005-0000-0000-0000009A0000}"/>
    <cellStyle name="Normal 2 4 5 10" xfId="37524" xr:uid="{00000000-0005-0000-0000-0000019A0000}"/>
    <cellStyle name="Normal 2 4 5 11" xfId="37525" xr:uid="{00000000-0005-0000-0000-0000029A0000}"/>
    <cellStyle name="Normal 2 4 5 2" xfId="37526" xr:uid="{00000000-0005-0000-0000-0000039A0000}"/>
    <cellStyle name="Normal 2 4 5 2 10" xfId="37527" xr:uid="{00000000-0005-0000-0000-0000049A0000}"/>
    <cellStyle name="Normal 2 4 5 2 11" xfId="37528" xr:uid="{00000000-0005-0000-0000-0000059A0000}"/>
    <cellStyle name="Normal 2 4 5 2 2" xfId="37529" xr:uid="{00000000-0005-0000-0000-0000069A0000}"/>
    <cellStyle name="Normal 2 4 5 2 2 2" xfId="37530" xr:uid="{00000000-0005-0000-0000-0000079A0000}"/>
    <cellStyle name="Normal 2 4 5 2 2 2 2" xfId="37531" xr:uid="{00000000-0005-0000-0000-0000089A0000}"/>
    <cellStyle name="Normal 2 4 5 2 2 2 3" xfId="37532" xr:uid="{00000000-0005-0000-0000-0000099A0000}"/>
    <cellStyle name="Normal 2 4 5 2 2 2_OATT calc" xfId="37533" xr:uid="{00000000-0005-0000-0000-00000A9A0000}"/>
    <cellStyle name="Normal 2 4 5 2 2 3" xfId="37534" xr:uid="{00000000-0005-0000-0000-00000B9A0000}"/>
    <cellStyle name="Normal 2 4 5 2 2 4" xfId="37535" xr:uid="{00000000-0005-0000-0000-00000C9A0000}"/>
    <cellStyle name="Normal 2 4 5 2 2 5" xfId="37536" xr:uid="{00000000-0005-0000-0000-00000D9A0000}"/>
    <cellStyle name="Normal 2 4 5 2 2_OATT calc" xfId="37537" xr:uid="{00000000-0005-0000-0000-00000E9A0000}"/>
    <cellStyle name="Normal 2 4 5 2 3" xfId="37538" xr:uid="{00000000-0005-0000-0000-00000F9A0000}"/>
    <cellStyle name="Normal 2 4 5 2 3 2" xfId="37539" xr:uid="{00000000-0005-0000-0000-0000109A0000}"/>
    <cellStyle name="Normal 2 4 5 2 3 2 2" xfId="37540" xr:uid="{00000000-0005-0000-0000-0000119A0000}"/>
    <cellStyle name="Normal 2 4 5 2 3 2 3" xfId="37541" xr:uid="{00000000-0005-0000-0000-0000129A0000}"/>
    <cellStyle name="Normal 2 4 5 2 3 2_OATT calc" xfId="37542" xr:uid="{00000000-0005-0000-0000-0000139A0000}"/>
    <cellStyle name="Normal 2 4 5 2 3 3" xfId="37543" xr:uid="{00000000-0005-0000-0000-0000149A0000}"/>
    <cellStyle name="Normal 2 4 5 2 3 4" xfId="37544" xr:uid="{00000000-0005-0000-0000-0000159A0000}"/>
    <cellStyle name="Normal 2 4 5 2 3_OATT calc" xfId="37545" xr:uid="{00000000-0005-0000-0000-0000169A0000}"/>
    <cellStyle name="Normal 2 4 5 2 4" xfId="37546" xr:uid="{00000000-0005-0000-0000-0000179A0000}"/>
    <cellStyle name="Normal 2 4 5 2 4 2" xfId="37547" xr:uid="{00000000-0005-0000-0000-0000189A0000}"/>
    <cellStyle name="Normal 2 4 5 2 4 3" xfId="37548" xr:uid="{00000000-0005-0000-0000-0000199A0000}"/>
    <cellStyle name="Normal 2 4 5 2 4_OATT calc" xfId="37549" xr:uid="{00000000-0005-0000-0000-00001A9A0000}"/>
    <cellStyle name="Normal 2 4 5 2 5" xfId="37550" xr:uid="{00000000-0005-0000-0000-00001B9A0000}"/>
    <cellStyle name="Normal 2 4 5 2 6" xfId="37551" xr:uid="{00000000-0005-0000-0000-00001C9A0000}"/>
    <cellStyle name="Normal 2 4 5 2 7" xfId="37552" xr:uid="{00000000-0005-0000-0000-00001D9A0000}"/>
    <cellStyle name="Normal 2 4 5 2 8" xfId="37553" xr:uid="{00000000-0005-0000-0000-00001E9A0000}"/>
    <cellStyle name="Normal 2 4 5 2 9" xfId="37554" xr:uid="{00000000-0005-0000-0000-00001F9A0000}"/>
    <cellStyle name="Normal 2 4 5 2_OATT calc" xfId="37555" xr:uid="{00000000-0005-0000-0000-0000209A0000}"/>
    <cellStyle name="Normal 2 4 5 3" xfId="37556" xr:uid="{00000000-0005-0000-0000-0000219A0000}"/>
    <cellStyle name="Normal 2 4 5 3 2" xfId="37557" xr:uid="{00000000-0005-0000-0000-0000229A0000}"/>
    <cellStyle name="Normal 2 4 5 3 2 2" xfId="37558" xr:uid="{00000000-0005-0000-0000-0000239A0000}"/>
    <cellStyle name="Normal 2 4 5 3 2 3" xfId="37559" xr:uid="{00000000-0005-0000-0000-0000249A0000}"/>
    <cellStyle name="Normal 2 4 5 3 2_OATT calc" xfId="37560" xr:uid="{00000000-0005-0000-0000-0000259A0000}"/>
    <cellStyle name="Normal 2 4 5 3 3" xfId="37561" xr:uid="{00000000-0005-0000-0000-0000269A0000}"/>
    <cellStyle name="Normal 2 4 5 3 4" xfId="37562" xr:uid="{00000000-0005-0000-0000-0000279A0000}"/>
    <cellStyle name="Normal 2 4 5 3 5" xfId="37563" xr:uid="{00000000-0005-0000-0000-0000289A0000}"/>
    <cellStyle name="Normal 2 4 5 3_OATT calc" xfId="37564" xr:uid="{00000000-0005-0000-0000-0000299A0000}"/>
    <cellStyle name="Normal 2 4 5 4" xfId="37565" xr:uid="{00000000-0005-0000-0000-00002A9A0000}"/>
    <cellStyle name="Normal 2 4 5 4 2" xfId="37566" xr:uid="{00000000-0005-0000-0000-00002B9A0000}"/>
    <cellStyle name="Normal 2 4 5 4 2 2" xfId="37567" xr:uid="{00000000-0005-0000-0000-00002C9A0000}"/>
    <cellStyle name="Normal 2 4 5 4 2 3" xfId="37568" xr:uid="{00000000-0005-0000-0000-00002D9A0000}"/>
    <cellStyle name="Normal 2 4 5 4 2_OATT calc" xfId="37569" xr:uid="{00000000-0005-0000-0000-00002E9A0000}"/>
    <cellStyle name="Normal 2 4 5 4 3" xfId="37570" xr:uid="{00000000-0005-0000-0000-00002F9A0000}"/>
    <cellStyle name="Normal 2 4 5 4 4" xfId="37571" xr:uid="{00000000-0005-0000-0000-0000309A0000}"/>
    <cellStyle name="Normal 2 4 5 4_OATT calc" xfId="37572" xr:uid="{00000000-0005-0000-0000-0000319A0000}"/>
    <cellStyle name="Normal 2 4 5 5" xfId="37573" xr:uid="{00000000-0005-0000-0000-0000329A0000}"/>
    <cellStyle name="Normal 2 4 5 5 2" xfId="37574" xr:uid="{00000000-0005-0000-0000-0000339A0000}"/>
    <cellStyle name="Normal 2 4 5 5 3" xfId="37575" xr:uid="{00000000-0005-0000-0000-0000349A0000}"/>
    <cellStyle name="Normal 2 4 5 5_OATT calc" xfId="37576" xr:uid="{00000000-0005-0000-0000-0000359A0000}"/>
    <cellStyle name="Normal 2 4 5 6" xfId="37577" xr:uid="{00000000-0005-0000-0000-0000369A0000}"/>
    <cellStyle name="Normal 2 4 5 7" xfId="37578" xr:uid="{00000000-0005-0000-0000-0000379A0000}"/>
    <cellStyle name="Normal 2 4 5 8" xfId="37579" xr:uid="{00000000-0005-0000-0000-0000389A0000}"/>
    <cellStyle name="Normal 2 4 5 9" xfId="37580" xr:uid="{00000000-0005-0000-0000-0000399A0000}"/>
    <cellStyle name="Normal 2 4 5_OATT calc" xfId="37581" xr:uid="{00000000-0005-0000-0000-00003A9A0000}"/>
    <cellStyle name="Normal 2 4 6" xfId="37582" xr:uid="{00000000-0005-0000-0000-00003B9A0000}"/>
    <cellStyle name="Normal 2 4 6 10" xfId="37583" xr:uid="{00000000-0005-0000-0000-00003C9A0000}"/>
    <cellStyle name="Normal 2 4 6 11" xfId="37584" xr:uid="{00000000-0005-0000-0000-00003D9A0000}"/>
    <cellStyle name="Normal 2 4 6 2" xfId="37585" xr:uid="{00000000-0005-0000-0000-00003E9A0000}"/>
    <cellStyle name="Normal 2 4 6 2 2" xfId="37586" xr:uid="{00000000-0005-0000-0000-00003F9A0000}"/>
    <cellStyle name="Normal 2 4 6 2 2 2" xfId="37587" xr:uid="{00000000-0005-0000-0000-0000409A0000}"/>
    <cellStyle name="Normal 2 4 6 2 2 3" xfId="37588" xr:uid="{00000000-0005-0000-0000-0000419A0000}"/>
    <cellStyle name="Normal 2 4 6 2 2_OATT calc" xfId="37589" xr:uid="{00000000-0005-0000-0000-0000429A0000}"/>
    <cellStyle name="Normal 2 4 6 2 3" xfId="37590" xr:uid="{00000000-0005-0000-0000-0000439A0000}"/>
    <cellStyle name="Normal 2 4 6 2 4" xfId="37591" xr:uid="{00000000-0005-0000-0000-0000449A0000}"/>
    <cellStyle name="Normal 2 4 6 2 5" xfId="37592" xr:uid="{00000000-0005-0000-0000-0000459A0000}"/>
    <cellStyle name="Normal 2 4 6 2_OATT calc" xfId="37593" xr:uid="{00000000-0005-0000-0000-0000469A0000}"/>
    <cellStyle name="Normal 2 4 6 3" xfId="37594" xr:uid="{00000000-0005-0000-0000-0000479A0000}"/>
    <cellStyle name="Normal 2 4 6 3 2" xfId="37595" xr:uid="{00000000-0005-0000-0000-0000489A0000}"/>
    <cellStyle name="Normal 2 4 6 3 2 2" xfId="37596" xr:uid="{00000000-0005-0000-0000-0000499A0000}"/>
    <cellStyle name="Normal 2 4 6 3 2 3" xfId="37597" xr:uid="{00000000-0005-0000-0000-00004A9A0000}"/>
    <cellStyle name="Normal 2 4 6 3 2_OATT calc" xfId="37598" xr:uid="{00000000-0005-0000-0000-00004B9A0000}"/>
    <cellStyle name="Normal 2 4 6 3 3" xfId="37599" xr:uid="{00000000-0005-0000-0000-00004C9A0000}"/>
    <cellStyle name="Normal 2 4 6 3 4" xfId="37600" xr:uid="{00000000-0005-0000-0000-00004D9A0000}"/>
    <cellStyle name="Normal 2 4 6 3_OATT calc" xfId="37601" xr:uid="{00000000-0005-0000-0000-00004E9A0000}"/>
    <cellStyle name="Normal 2 4 6 4" xfId="37602" xr:uid="{00000000-0005-0000-0000-00004F9A0000}"/>
    <cellStyle name="Normal 2 4 6 4 2" xfId="37603" xr:uid="{00000000-0005-0000-0000-0000509A0000}"/>
    <cellStyle name="Normal 2 4 6 4 3" xfId="37604" xr:uid="{00000000-0005-0000-0000-0000519A0000}"/>
    <cellStyle name="Normal 2 4 6 4_OATT calc" xfId="37605" xr:uid="{00000000-0005-0000-0000-0000529A0000}"/>
    <cellStyle name="Normal 2 4 6 5" xfId="37606" xr:uid="{00000000-0005-0000-0000-0000539A0000}"/>
    <cellStyle name="Normal 2 4 6 6" xfId="37607" xr:uid="{00000000-0005-0000-0000-0000549A0000}"/>
    <cellStyle name="Normal 2 4 6 7" xfId="37608" xr:uid="{00000000-0005-0000-0000-0000559A0000}"/>
    <cellStyle name="Normal 2 4 6 8" xfId="37609" xr:uid="{00000000-0005-0000-0000-0000569A0000}"/>
    <cellStyle name="Normal 2 4 6 9" xfId="37610" xr:uid="{00000000-0005-0000-0000-0000579A0000}"/>
    <cellStyle name="Normal 2 4 6_OATT calc" xfId="37611" xr:uid="{00000000-0005-0000-0000-0000589A0000}"/>
    <cellStyle name="Normal 2 4 7" xfId="37612" xr:uid="{00000000-0005-0000-0000-0000599A0000}"/>
    <cellStyle name="Normal 2 4 7 2" xfId="37613" xr:uid="{00000000-0005-0000-0000-00005A9A0000}"/>
    <cellStyle name="Normal 2 4 7 2 2" xfId="37614" xr:uid="{00000000-0005-0000-0000-00005B9A0000}"/>
    <cellStyle name="Normal 2 4 7 2 3" xfId="37615" xr:uid="{00000000-0005-0000-0000-00005C9A0000}"/>
    <cellStyle name="Normal 2 4 7 2_OATT calc" xfId="37616" xr:uid="{00000000-0005-0000-0000-00005D9A0000}"/>
    <cellStyle name="Normal 2 4 7 3" xfId="37617" xr:uid="{00000000-0005-0000-0000-00005E9A0000}"/>
    <cellStyle name="Normal 2 4 7 4" xfId="37618" xr:uid="{00000000-0005-0000-0000-00005F9A0000}"/>
    <cellStyle name="Normal 2 4 7 5" xfId="37619" xr:uid="{00000000-0005-0000-0000-0000609A0000}"/>
    <cellStyle name="Normal 2 4 7_OATT calc" xfId="37620" xr:uid="{00000000-0005-0000-0000-0000619A0000}"/>
    <cellStyle name="Normal 2 4 8" xfId="37621" xr:uid="{00000000-0005-0000-0000-0000629A0000}"/>
    <cellStyle name="Normal 2 4 8 2" xfId="37622" xr:uid="{00000000-0005-0000-0000-0000639A0000}"/>
    <cellStyle name="Normal 2 4 8 2 2" xfId="37623" xr:uid="{00000000-0005-0000-0000-0000649A0000}"/>
    <cellStyle name="Normal 2 4 8 2 3" xfId="37624" xr:uid="{00000000-0005-0000-0000-0000659A0000}"/>
    <cellStyle name="Normal 2 4 8 2_OATT calc" xfId="37625" xr:uid="{00000000-0005-0000-0000-0000669A0000}"/>
    <cellStyle name="Normal 2 4 8 3" xfId="37626" xr:uid="{00000000-0005-0000-0000-0000679A0000}"/>
    <cellStyle name="Normal 2 4 8 4" xfId="37627" xr:uid="{00000000-0005-0000-0000-0000689A0000}"/>
    <cellStyle name="Normal 2 4 8_OATT calc" xfId="37628" xr:uid="{00000000-0005-0000-0000-0000699A0000}"/>
    <cellStyle name="Normal 2 4 9" xfId="37629" xr:uid="{00000000-0005-0000-0000-00006A9A0000}"/>
    <cellStyle name="Normal 2 4 9 2" xfId="37630" xr:uid="{00000000-0005-0000-0000-00006B9A0000}"/>
    <cellStyle name="Normal 2 4 9 3" xfId="37631" xr:uid="{00000000-0005-0000-0000-00006C9A0000}"/>
    <cellStyle name="Normal 2 4 9_OATT calc" xfId="37632" xr:uid="{00000000-0005-0000-0000-00006D9A0000}"/>
    <cellStyle name="Normal 2 4_OATT calc" xfId="37633" xr:uid="{00000000-0005-0000-0000-00006E9A0000}"/>
    <cellStyle name="Normal 2 5" xfId="37634" xr:uid="{00000000-0005-0000-0000-00006F9A0000}"/>
    <cellStyle name="Normal 2 5 10" xfId="37635" xr:uid="{00000000-0005-0000-0000-0000709A0000}"/>
    <cellStyle name="Normal 2 5 10 2" xfId="37636" xr:uid="{00000000-0005-0000-0000-0000719A0000}"/>
    <cellStyle name="Normal 2 5 10 3" xfId="37637" xr:uid="{00000000-0005-0000-0000-0000729A0000}"/>
    <cellStyle name="Normal 2 5 10_OATT calc" xfId="37638" xr:uid="{00000000-0005-0000-0000-0000739A0000}"/>
    <cellStyle name="Normal 2 5 11" xfId="37639" xr:uid="{00000000-0005-0000-0000-0000749A0000}"/>
    <cellStyle name="Normal 2 5 12" xfId="37640" xr:uid="{00000000-0005-0000-0000-0000759A0000}"/>
    <cellStyle name="Normal 2 5 13" xfId="37641" xr:uid="{00000000-0005-0000-0000-0000769A0000}"/>
    <cellStyle name="Normal 2 5 14" xfId="37642" xr:uid="{00000000-0005-0000-0000-0000779A0000}"/>
    <cellStyle name="Normal 2 5 15" xfId="37643" xr:uid="{00000000-0005-0000-0000-0000789A0000}"/>
    <cellStyle name="Normal 2 5 16" xfId="37644" xr:uid="{00000000-0005-0000-0000-0000799A0000}"/>
    <cellStyle name="Normal 2 5 17" xfId="37645" xr:uid="{00000000-0005-0000-0000-00007A9A0000}"/>
    <cellStyle name="Normal 2 5 18" xfId="37646" xr:uid="{00000000-0005-0000-0000-00007B9A0000}"/>
    <cellStyle name="Normal 2 5 19" xfId="37647" xr:uid="{00000000-0005-0000-0000-00007C9A0000}"/>
    <cellStyle name="Normal 2 5 2" xfId="37648" xr:uid="{00000000-0005-0000-0000-00007D9A0000}"/>
    <cellStyle name="Normal 2 5 2 10" xfId="37649" xr:uid="{00000000-0005-0000-0000-00007E9A0000}"/>
    <cellStyle name="Normal 2 5 2 11" xfId="37650" xr:uid="{00000000-0005-0000-0000-00007F9A0000}"/>
    <cellStyle name="Normal 2 5 2 12" xfId="37651" xr:uid="{00000000-0005-0000-0000-0000809A0000}"/>
    <cellStyle name="Normal 2 5 2 13" xfId="37652" xr:uid="{00000000-0005-0000-0000-0000819A0000}"/>
    <cellStyle name="Normal 2 5 2 14" xfId="37653" xr:uid="{00000000-0005-0000-0000-0000829A0000}"/>
    <cellStyle name="Normal 2 5 2 15" xfId="57080" xr:uid="{00000000-0005-0000-0000-0000839A0000}"/>
    <cellStyle name="Normal 2 5 2 2" xfId="37654" xr:uid="{00000000-0005-0000-0000-0000849A0000}"/>
    <cellStyle name="Normal 2 5 2 2 10" xfId="37655" xr:uid="{00000000-0005-0000-0000-0000859A0000}"/>
    <cellStyle name="Normal 2 5 2 2 11" xfId="37656" xr:uid="{00000000-0005-0000-0000-0000869A0000}"/>
    <cellStyle name="Normal 2 5 2 2 12" xfId="37657" xr:uid="{00000000-0005-0000-0000-0000879A0000}"/>
    <cellStyle name="Normal 2 5 2 2 2" xfId="37658" xr:uid="{00000000-0005-0000-0000-0000889A0000}"/>
    <cellStyle name="Normal 2 5 2 2 2 10" xfId="37659" xr:uid="{00000000-0005-0000-0000-0000899A0000}"/>
    <cellStyle name="Normal 2 5 2 2 2 11" xfId="37660" xr:uid="{00000000-0005-0000-0000-00008A9A0000}"/>
    <cellStyle name="Normal 2 5 2 2 2 2" xfId="37661" xr:uid="{00000000-0005-0000-0000-00008B9A0000}"/>
    <cellStyle name="Normal 2 5 2 2 2 2 10" xfId="37662" xr:uid="{00000000-0005-0000-0000-00008C9A0000}"/>
    <cellStyle name="Normal 2 5 2 2 2 2 11" xfId="37663" xr:uid="{00000000-0005-0000-0000-00008D9A0000}"/>
    <cellStyle name="Normal 2 5 2 2 2 2 2" xfId="37664" xr:uid="{00000000-0005-0000-0000-00008E9A0000}"/>
    <cellStyle name="Normal 2 5 2 2 2 2 2 2" xfId="37665" xr:uid="{00000000-0005-0000-0000-00008F9A0000}"/>
    <cellStyle name="Normal 2 5 2 2 2 2 2 2 2" xfId="37666" xr:uid="{00000000-0005-0000-0000-0000909A0000}"/>
    <cellStyle name="Normal 2 5 2 2 2 2 2 2 3" xfId="37667" xr:uid="{00000000-0005-0000-0000-0000919A0000}"/>
    <cellStyle name="Normal 2 5 2 2 2 2 2 2_OATT calc" xfId="37668" xr:uid="{00000000-0005-0000-0000-0000929A0000}"/>
    <cellStyle name="Normal 2 5 2 2 2 2 2 3" xfId="37669" xr:uid="{00000000-0005-0000-0000-0000939A0000}"/>
    <cellStyle name="Normal 2 5 2 2 2 2 2 4" xfId="37670" xr:uid="{00000000-0005-0000-0000-0000949A0000}"/>
    <cellStyle name="Normal 2 5 2 2 2 2 2 5" xfId="37671" xr:uid="{00000000-0005-0000-0000-0000959A0000}"/>
    <cellStyle name="Normal 2 5 2 2 2 2 2_OATT calc" xfId="37672" xr:uid="{00000000-0005-0000-0000-0000969A0000}"/>
    <cellStyle name="Normal 2 5 2 2 2 2 3" xfId="37673" xr:uid="{00000000-0005-0000-0000-0000979A0000}"/>
    <cellStyle name="Normal 2 5 2 2 2 2 3 2" xfId="37674" xr:uid="{00000000-0005-0000-0000-0000989A0000}"/>
    <cellStyle name="Normal 2 5 2 2 2 2 3 2 2" xfId="37675" xr:uid="{00000000-0005-0000-0000-0000999A0000}"/>
    <cellStyle name="Normal 2 5 2 2 2 2 3 2 3" xfId="37676" xr:uid="{00000000-0005-0000-0000-00009A9A0000}"/>
    <cellStyle name="Normal 2 5 2 2 2 2 3 2_OATT calc" xfId="37677" xr:uid="{00000000-0005-0000-0000-00009B9A0000}"/>
    <cellStyle name="Normal 2 5 2 2 2 2 3 3" xfId="37678" xr:uid="{00000000-0005-0000-0000-00009C9A0000}"/>
    <cellStyle name="Normal 2 5 2 2 2 2 3 4" xfId="37679" xr:uid="{00000000-0005-0000-0000-00009D9A0000}"/>
    <cellStyle name="Normal 2 5 2 2 2 2 3_OATT calc" xfId="37680" xr:uid="{00000000-0005-0000-0000-00009E9A0000}"/>
    <cellStyle name="Normal 2 5 2 2 2 2 4" xfId="37681" xr:uid="{00000000-0005-0000-0000-00009F9A0000}"/>
    <cellStyle name="Normal 2 5 2 2 2 2 4 2" xfId="37682" xr:uid="{00000000-0005-0000-0000-0000A09A0000}"/>
    <cellStyle name="Normal 2 5 2 2 2 2 4 3" xfId="37683" xr:uid="{00000000-0005-0000-0000-0000A19A0000}"/>
    <cellStyle name="Normal 2 5 2 2 2 2 4_OATT calc" xfId="37684" xr:uid="{00000000-0005-0000-0000-0000A29A0000}"/>
    <cellStyle name="Normal 2 5 2 2 2 2 5" xfId="37685" xr:uid="{00000000-0005-0000-0000-0000A39A0000}"/>
    <cellStyle name="Normal 2 5 2 2 2 2 6" xfId="37686" xr:uid="{00000000-0005-0000-0000-0000A49A0000}"/>
    <cellStyle name="Normal 2 5 2 2 2 2 7" xfId="37687" xr:uid="{00000000-0005-0000-0000-0000A59A0000}"/>
    <cellStyle name="Normal 2 5 2 2 2 2 8" xfId="37688" xr:uid="{00000000-0005-0000-0000-0000A69A0000}"/>
    <cellStyle name="Normal 2 5 2 2 2 2 9" xfId="37689" xr:uid="{00000000-0005-0000-0000-0000A79A0000}"/>
    <cellStyle name="Normal 2 5 2 2 2 2_OATT calc" xfId="37690" xr:uid="{00000000-0005-0000-0000-0000A89A0000}"/>
    <cellStyle name="Normal 2 5 2 2 2 3" xfId="37691" xr:uid="{00000000-0005-0000-0000-0000A99A0000}"/>
    <cellStyle name="Normal 2 5 2 2 2 3 2" xfId="37692" xr:uid="{00000000-0005-0000-0000-0000AA9A0000}"/>
    <cellStyle name="Normal 2 5 2 2 2 3 2 2" xfId="37693" xr:uid="{00000000-0005-0000-0000-0000AB9A0000}"/>
    <cellStyle name="Normal 2 5 2 2 2 3 2 3" xfId="37694" xr:uid="{00000000-0005-0000-0000-0000AC9A0000}"/>
    <cellStyle name="Normal 2 5 2 2 2 3 2_OATT calc" xfId="37695" xr:uid="{00000000-0005-0000-0000-0000AD9A0000}"/>
    <cellStyle name="Normal 2 5 2 2 2 3 3" xfId="37696" xr:uid="{00000000-0005-0000-0000-0000AE9A0000}"/>
    <cellStyle name="Normal 2 5 2 2 2 3 4" xfId="37697" xr:uid="{00000000-0005-0000-0000-0000AF9A0000}"/>
    <cellStyle name="Normal 2 5 2 2 2 3 5" xfId="37698" xr:uid="{00000000-0005-0000-0000-0000B09A0000}"/>
    <cellStyle name="Normal 2 5 2 2 2 3_OATT calc" xfId="37699" xr:uid="{00000000-0005-0000-0000-0000B19A0000}"/>
    <cellStyle name="Normal 2 5 2 2 2 4" xfId="37700" xr:uid="{00000000-0005-0000-0000-0000B29A0000}"/>
    <cellStyle name="Normal 2 5 2 2 2 4 2" xfId="37701" xr:uid="{00000000-0005-0000-0000-0000B39A0000}"/>
    <cellStyle name="Normal 2 5 2 2 2 4 2 2" xfId="37702" xr:uid="{00000000-0005-0000-0000-0000B49A0000}"/>
    <cellStyle name="Normal 2 5 2 2 2 4 2 3" xfId="37703" xr:uid="{00000000-0005-0000-0000-0000B59A0000}"/>
    <cellStyle name="Normal 2 5 2 2 2 4 2_OATT calc" xfId="37704" xr:uid="{00000000-0005-0000-0000-0000B69A0000}"/>
    <cellStyle name="Normal 2 5 2 2 2 4 3" xfId="37705" xr:uid="{00000000-0005-0000-0000-0000B79A0000}"/>
    <cellStyle name="Normal 2 5 2 2 2 4 4" xfId="37706" xr:uid="{00000000-0005-0000-0000-0000B89A0000}"/>
    <cellStyle name="Normal 2 5 2 2 2 4_OATT calc" xfId="37707" xr:uid="{00000000-0005-0000-0000-0000B99A0000}"/>
    <cellStyle name="Normal 2 5 2 2 2 5" xfId="37708" xr:uid="{00000000-0005-0000-0000-0000BA9A0000}"/>
    <cellStyle name="Normal 2 5 2 2 2 5 2" xfId="37709" xr:uid="{00000000-0005-0000-0000-0000BB9A0000}"/>
    <cellStyle name="Normal 2 5 2 2 2 5 3" xfId="37710" xr:uid="{00000000-0005-0000-0000-0000BC9A0000}"/>
    <cellStyle name="Normal 2 5 2 2 2 5_OATT calc" xfId="37711" xr:uid="{00000000-0005-0000-0000-0000BD9A0000}"/>
    <cellStyle name="Normal 2 5 2 2 2 6" xfId="37712" xr:uid="{00000000-0005-0000-0000-0000BE9A0000}"/>
    <cellStyle name="Normal 2 5 2 2 2 7" xfId="37713" xr:uid="{00000000-0005-0000-0000-0000BF9A0000}"/>
    <cellStyle name="Normal 2 5 2 2 2 8" xfId="37714" xr:uid="{00000000-0005-0000-0000-0000C09A0000}"/>
    <cellStyle name="Normal 2 5 2 2 2 9" xfId="37715" xr:uid="{00000000-0005-0000-0000-0000C19A0000}"/>
    <cellStyle name="Normal 2 5 2 2 2_OATT calc" xfId="37716" xr:uid="{00000000-0005-0000-0000-0000C29A0000}"/>
    <cellStyle name="Normal 2 5 2 2 3" xfId="37717" xr:uid="{00000000-0005-0000-0000-0000C39A0000}"/>
    <cellStyle name="Normal 2 5 2 2 3 10" xfId="37718" xr:uid="{00000000-0005-0000-0000-0000C49A0000}"/>
    <cellStyle name="Normal 2 5 2 2 3 11" xfId="37719" xr:uid="{00000000-0005-0000-0000-0000C59A0000}"/>
    <cellStyle name="Normal 2 5 2 2 3 2" xfId="37720" xr:uid="{00000000-0005-0000-0000-0000C69A0000}"/>
    <cellStyle name="Normal 2 5 2 2 3 2 2" xfId="37721" xr:uid="{00000000-0005-0000-0000-0000C79A0000}"/>
    <cellStyle name="Normal 2 5 2 2 3 2 2 2" xfId="37722" xr:uid="{00000000-0005-0000-0000-0000C89A0000}"/>
    <cellStyle name="Normal 2 5 2 2 3 2 2 3" xfId="37723" xr:uid="{00000000-0005-0000-0000-0000C99A0000}"/>
    <cellStyle name="Normal 2 5 2 2 3 2 2_OATT calc" xfId="37724" xr:uid="{00000000-0005-0000-0000-0000CA9A0000}"/>
    <cellStyle name="Normal 2 5 2 2 3 2 3" xfId="37725" xr:uid="{00000000-0005-0000-0000-0000CB9A0000}"/>
    <cellStyle name="Normal 2 5 2 2 3 2 4" xfId="37726" xr:uid="{00000000-0005-0000-0000-0000CC9A0000}"/>
    <cellStyle name="Normal 2 5 2 2 3 2 5" xfId="37727" xr:uid="{00000000-0005-0000-0000-0000CD9A0000}"/>
    <cellStyle name="Normal 2 5 2 2 3 2_OATT calc" xfId="37728" xr:uid="{00000000-0005-0000-0000-0000CE9A0000}"/>
    <cellStyle name="Normal 2 5 2 2 3 3" xfId="37729" xr:uid="{00000000-0005-0000-0000-0000CF9A0000}"/>
    <cellStyle name="Normal 2 5 2 2 3 3 2" xfId="37730" xr:uid="{00000000-0005-0000-0000-0000D09A0000}"/>
    <cellStyle name="Normal 2 5 2 2 3 3 2 2" xfId="37731" xr:uid="{00000000-0005-0000-0000-0000D19A0000}"/>
    <cellStyle name="Normal 2 5 2 2 3 3 2 3" xfId="37732" xr:uid="{00000000-0005-0000-0000-0000D29A0000}"/>
    <cellStyle name="Normal 2 5 2 2 3 3 2_OATT calc" xfId="37733" xr:uid="{00000000-0005-0000-0000-0000D39A0000}"/>
    <cellStyle name="Normal 2 5 2 2 3 3 3" xfId="37734" xr:uid="{00000000-0005-0000-0000-0000D49A0000}"/>
    <cellStyle name="Normal 2 5 2 2 3 3 4" xfId="37735" xr:uid="{00000000-0005-0000-0000-0000D59A0000}"/>
    <cellStyle name="Normal 2 5 2 2 3 3_OATT calc" xfId="37736" xr:uid="{00000000-0005-0000-0000-0000D69A0000}"/>
    <cellStyle name="Normal 2 5 2 2 3 4" xfId="37737" xr:uid="{00000000-0005-0000-0000-0000D79A0000}"/>
    <cellStyle name="Normal 2 5 2 2 3 4 2" xfId="37738" xr:uid="{00000000-0005-0000-0000-0000D89A0000}"/>
    <cellStyle name="Normal 2 5 2 2 3 4 3" xfId="37739" xr:uid="{00000000-0005-0000-0000-0000D99A0000}"/>
    <cellStyle name="Normal 2 5 2 2 3 4_OATT calc" xfId="37740" xr:uid="{00000000-0005-0000-0000-0000DA9A0000}"/>
    <cellStyle name="Normal 2 5 2 2 3 5" xfId="37741" xr:uid="{00000000-0005-0000-0000-0000DB9A0000}"/>
    <cellStyle name="Normal 2 5 2 2 3 6" xfId="37742" xr:uid="{00000000-0005-0000-0000-0000DC9A0000}"/>
    <cellStyle name="Normal 2 5 2 2 3 7" xfId="37743" xr:uid="{00000000-0005-0000-0000-0000DD9A0000}"/>
    <cellStyle name="Normal 2 5 2 2 3 8" xfId="37744" xr:uid="{00000000-0005-0000-0000-0000DE9A0000}"/>
    <cellStyle name="Normal 2 5 2 2 3 9" xfId="37745" xr:uid="{00000000-0005-0000-0000-0000DF9A0000}"/>
    <cellStyle name="Normal 2 5 2 2 3_OATT calc" xfId="37746" xr:uid="{00000000-0005-0000-0000-0000E09A0000}"/>
    <cellStyle name="Normal 2 5 2 2 4" xfId="37747" xr:uid="{00000000-0005-0000-0000-0000E19A0000}"/>
    <cellStyle name="Normal 2 5 2 2 4 2" xfId="37748" xr:uid="{00000000-0005-0000-0000-0000E29A0000}"/>
    <cellStyle name="Normal 2 5 2 2 4 2 2" xfId="37749" xr:uid="{00000000-0005-0000-0000-0000E39A0000}"/>
    <cellStyle name="Normal 2 5 2 2 4 2 3" xfId="37750" xr:uid="{00000000-0005-0000-0000-0000E49A0000}"/>
    <cellStyle name="Normal 2 5 2 2 4 2_OATT calc" xfId="37751" xr:uid="{00000000-0005-0000-0000-0000E59A0000}"/>
    <cellStyle name="Normal 2 5 2 2 4 3" xfId="37752" xr:uid="{00000000-0005-0000-0000-0000E69A0000}"/>
    <cellStyle name="Normal 2 5 2 2 4 4" xfId="37753" xr:uid="{00000000-0005-0000-0000-0000E79A0000}"/>
    <cellStyle name="Normal 2 5 2 2 4 5" xfId="37754" xr:uid="{00000000-0005-0000-0000-0000E89A0000}"/>
    <cellStyle name="Normal 2 5 2 2 4_OATT calc" xfId="37755" xr:uid="{00000000-0005-0000-0000-0000E99A0000}"/>
    <cellStyle name="Normal 2 5 2 2 5" xfId="37756" xr:uid="{00000000-0005-0000-0000-0000EA9A0000}"/>
    <cellStyle name="Normal 2 5 2 2 5 2" xfId="37757" xr:uid="{00000000-0005-0000-0000-0000EB9A0000}"/>
    <cellStyle name="Normal 2 5 2 2 5 2 2" xfId="37758" xr:uid="{00000000-0005-0000-0000-0000EC9A0000}"/>
    <cellStyle name="Normal 2 5 2 2 5 2 3" xfId="37759" xr:uid="{00000000-0005-0000-0000-0000ED9A0000}"/>
    <cellStyle name="Normal 2 5 2 2 5 2_OATT calc" xfId="37760" xr:uid="{00000000-0005-0000-0000-0000EE9A0000}"/>
    <cellStyle name="Normal 2 5 2 2 5 3" xfId="37761" xr:uid="{00000000-0005-0000-0000-0000EF9A0000}"/>
    <cellStyle name="Normal 2 5 2 2 5 4" xfId="37762" xr:uid="{00000000-0005-0000-0000-0000F09A0000}"/>
    <cellStyle name="Normal 2 5 2 2 5_OATT calc" xfId="37763" xr:uid="{00000000-0005-0000-0000-0000F19A0000}"/>
    <cellStyle name="Normal 2 5 2 2 6" xfId="37764" xr:uid="{00000000-0005-0000-0000-0000F29A0000}"/>
    <cellStyle name="Normal 2 5 2 2 6 2" xfId="37765" xr:uid="{00000000-0005-0000-0000-0000F39A0000}"/>
    <cellStyle name="Normal 2 5 2 2 6 3" xfId="37766" xr:uid="{00000000-0005-0000-0000-0000F49A0000}"/>
    <cellStyle name="Normal 2 5 2 2 6_OATT calc" xfId="37767" xr:uid="{00000000-0005-0000-0000-0000F59A0000}"/>
    <cellStyle name="Normal 2 5 2 2 7" xfId="37768" xr:uid="{00000000-0005-0000-0000-0000F69A0000}"/>
    <cellStyle name="Normal 2 5 2 2 8" xfId="37769" xr:uid="{00000000-0005-0000-0000-0000F79A0000}"/>
    <cellStyle name="Normal 2 5 2 2 9" xfId="37770" xr:uid="{00000000-0005-0000-0000-0000F89A0000}"/>
    <cellStyle name="Normal 2 5 2 2_OATT calc" xfId="37771" xr:uid="{00000000-0005-0000-0000-0000F99A0000}"/>
    <cellStyle name="Normal 2 5 2 3" xfId="37772" xr:uid="{00000000-0005-0000-0000-0000FA9A0000}"/>
    <cellStyle name="Normal 2 5 2 3 10" xfId="37773" xr:uid="{00000000-0005-0000-0000-0000FB9A0000}"/>
    <cellStyle name="Normal 2 5 2 3 11" xfId="37774" xr:uid="{00000000-0005-0000-0000-0000FC9A0000}"/>
    <cellStyle name="Normal 2 5 2 3 12" xfId="37775" xr:uid="{00000000-0005-0000-0000-0000FD9A0000}"/>
    <cellStyle name="Normal 2 5 2 3 2" xfId="37776" xr:uid="{00000000-0005-0000-0000-0000FE9A0000}"/>
    <cellStyle name="Normal 2 5 2 3 2 10" xfId="37777" xr:uid="{00000000-0005-0000-0000-0000FF9A0000}"/>
    <cellStyle name="Normal 2 5 2 3 2 11" xfId="37778" xr:uid="{00000000-0005-0000-0000-0000009B0000}"/>
    <cellStyle name="Normal 2 5 2 3 2 2" xfId="37779" xr:uid="{00000000-0005-0000-0000-0000019B0000}"/>
    <cellStyle name="Normal 2 5 2 3 2 2 10" xfId="37780" xr:uid="{00000000-0005-0000-0000-0000029B0000}"/>
    <cellStyle name="Normal 2 5 2 3 2 2 11" xfId="37781" xr:uid="{00000000-0005-0000-0000-0000039B0000}"/>
    <cellStyle name="Normal 2 5 2 3 2 2 2" xfId="37782" xr:uid="{00000000-0005-0000-0000-0000049B0000}"/>
    <cellStyle name="Normal 2 5 2 3 2 2 2 2" xfId="37783" xr:uid="{00000000-0005-0000-0000-0000059B0000}"/>
    <cellStyle name="Normal 2 5 2 3 2 2 2 2 2" xfId="37784" xr:uid="{00000000-0005-0000-0000-0000069B0000}"/>
    <cellStyle name="Normal 2 5 2 3 2 2 2 2 3" xfId="37785" xr:uid="{00000000-0005-0000-0000-0000079B0000}"/>
    <cellStyle name="Normal 2 5 2 3 2 2 2 2_OATT calc" xfId="37786" xr:uid="{00000000-0005-0000-0000-0000089B0000}"/>
    <cellStyle name="Normal 2 5 2 3 2 2 2 3" xfId="37787" xr:uid="{00000000-0005-0000-0000-0000099B0000}"/>
    <cellStyle name="Normal 2 5 2 3 2 2 2 4" xfId="37788" xr:uid="{00000000-0005-0000-0000-00000A9B0000}"/>
    <cellStyle name="Normal 2 5 2 3 2 2 2 5" xfId="37789" xr:uid="{00000000-0005-0000-0000-00000B9B0000}"/>
    <cellStyle name="Normal 2 5 2 3 2 2 2_OATT calc" xfId="37790" xr:uid="{00000000-0005-0000-0000-00000C9B0000}"/>
    <cellStyle name="Normal 2 5 2 3 2 2 3" xfId="37791" xr:uid="{00000000-0005-0000-0000-00000D9B0000}"/>
    <cellStyle name="Normal 2 5 2 3 2 2 3 2" xfId="37792" xr:uid="{00000000-0005-0000-0000-00000E9B0000}"/>
    <cellStyle name="Normal 2 5 2 3 2 2 3 2 2" xfId="37793" xr:uid="{00000000-0005-0000-0000-00000F9B0000}"/>
    <cellStyle name="Normal 2 5 2 3 2 2 3 2 3" xfId="37794" xr:uid="{00000000-0005-0000-0000-0000109B0000}"/>
    <cellStyle name="Normal 2 5 2 3 2 2 3 2_OATT calc" xfId="37795" xr:uid="{00000000-0005-0000-0000-0000119B0000}"/>
    <cellStyle name="Normal 2 5 2 3 2 2 3 3" xfId="37796" xr:uid="{00000000-0005-0000-0000-0000129B0000}"/>
    <cellStyle name="Normal 2 5 2 3 2 2 3 4" xfId="37797" xr:uid="{00000000-0005-0000-0000-0000139B0000}"/>
    <cellStyle name="Normal 2 5 2 3 2 2 3_OATT calc" xfId="37798" xr:uid="{00000000-0005-0000-0000-0000149B0000}"/>
    <cellStyle name="Normal 2 5 2 3 2 2 4" xfId="37799" xr:uid="{00000000-0005-0000-0000-0000159B0000}"/>
    <cellStyle name="Normal 2 5 2 3 2 2 4 2" xfId="37800" xr:uid="{00000000-0005-0000-0000-0000169B0000}"/>
    <cellStyle name="Normal 2 5 2 3 2 2 4 3" xfId="37801" xr:uid="{00000000-0005-0000-0000-0000179B0000}"/>
    <cellStyle name="Normal 2 5 2 3 2 2 4_OATT calc" xfId="37802" xr:uid="{00000000-0005-0000-0000-0000189B0000}"/>
    <cellStyle name="Normal 2 5 2 3 2 2 5" xfId="37803" xr:uid="{00000000-0005-0000-0000-0000199B0000}"/>
    <cellStyle name="Normal 2 5 2 3 2 2 6" xfId="37804" xr:uid="{00000000-0005-0000-0000-00001A9B0000}"/>
    <cellStyle name="Normal 2 5 2 3 2 2 7" xfId="37805" xr:uid="{00000000-0005-0000-0000-00001B9B0000}"/>
    <cellStyle name="Normal 2 5 2 3 2 2 8" xfId="37806" xr:uid="{00000000-0005-0000-0000-00001C9B0000}"/>
    <cellStyle name="Normal 2 5 2 3 2 2 9" xfId="37807" xr:uid="{00000000-0005-0000-0000-00001D9B0000}"/>
    <cellStyle name="Normal 2 5 2 3 2 2_OATT calc" xfId="37808" xr:uid="{00000000-0005-0000-0000-00001E9B0000}"/>
    <cellStyle name="Normal 2 5 2 3 2 3" xfId="37809" xr:uid="{00000000-0005-0000-0000-00001F9B0000}"/>
    <cellStyle name="Normal 2 5 2 3 2 3 2" xfId="37810" xr:uid="{00000000-0005-0000-0000-0000209B0000}"/>
    <cellStyle name="Normal 2 5 2 3 2 3 2 2" xfId="37811" xr:uid="{00000000-0005-0000-0000-0000219B0000}"/>
    <cellStyle name="Normal 2 5 2 3 2 3 2 3" xfId="37812" xr:uid="{00000000-0005-0000-0000-0000229B0000}"/>
    <cellStyle name="Normal 2 5 2 3 2 3 2_OATT calc" xfId="37813" xr:uid="{00000000-0005-0000-0000-0000239B0000}"/>
    <cellStyle name="Normal 2 5 2 3 2 3 3" xfId="37814" xr:uid="{00000000-0005-0000-0000-0000249B0000}"/>
    <cellStyle name="Normal 2 5 2 3 2 3 4" xfId="37815" xr:uid="{00000000-0005-0000-0000-0000259B0000}"/>
    <cellStyle name="Normal 2 5 2 3 2 3 5" xfId="37816" xr:uid="{00000000-0005-0000-0000-0000269B0000}"/>
    <cellStyle name="Normal 2 5 2 3 2 3_OATT calc" xfId="37817" xr:uid="{00000000-0005-0000-0000-0000279B0000}"/>
    <cellStyle name="Normal 2 5 2 3 2 4" xfId="37818" xr:uid="{00000000-0005-0000-0000-0000289B0000}"/>
    <cellStyle name="Normal 2 5 2 3 2 4 2" xfId="37819" xr:uid="{00000000-0005-0000-0000-0000299B0000}"/>
    <cellStyle name="Normal 2 5 2 3 2 4 2 2" xfId="37820" xr:uid="{00000000-0005-0000-0000-00002A9B0000}"/>
    <cellStyle name="Normal 2 5 2 3 2 4 2 3" xfId="37821" xr:uid="{00000000-0005-0000-0000-00002B9B0000}"/>
    <cellStyle name="Normal 2 5 2 3 2 4 2_OATT calc" xfId="37822" xr:uid="{00000000-0005-0000-0000-00002C9B0000}"/>
    <cellStyle name="Normal 2 5 2 3 2 4 3" xfId="37823" xr:uid="{00000000-0005-0000-0000-00002D9B0000}"/>
    <cellStyle name="Normal 2 5 2 3 2 4 4" xfId="37824" xr:uid="{00000000-0005-0000-0000-00002E9B0000}"/>
    <cellStyle name="Normal 2 5 2 3 2 4_OATT calc" xfId="37825" xr:uid="{00000000-0005-0000-0000-00002F9B0000}"/>
    <cellStyle name="Normal 2 5 2 3 2 5" xfId="37826" xr:uid="{00000000-0005-0000-0000-0000309B0000}"/>
    <cellStyle name="Normal 2 5 2 3 2 5 2" xfId="37827" xr:uid="{00000000-0005-0000-0000-0000319B0000}"/>
    <cellStyle name="Normal 2 5 2 3 2 5 3" xfId="37828" xr:uid="{00000000-0005-0000-0000-0000329B0000}"/>
    <cellStyle name="Normal 2 5 2 3 2 5_OATT calc" xfId="37829" xr:uid="{00000000-0005-0000-0000-0000339B0000}"/>
    <cellStyle name="Normal 2 5 2 3 2 6" xfId="37830" xr:uid="{00000000-0005-0000-0000-0000349B0000}"/>
    <cellStyle name="Normal 2 5 2 3 2 7" xfId="37831" xr:uid="{00000000-0005-0000-0000-0000359B0000}"/>
    <cellStyle name="Normal 2 5 2 3 2 8" xfId="37832" xr:uid="{00000000-0005-0000-0000-0000369B0000}"/>
    <cellStyle name="Normal 2 5 2 3 2 9" xfId="37833" xr:uid="{00000000-0005-0000-0000-0000379B0000}"/>
    <cellStyle name="Normal 2 5 2 3 2_OATT calc" xfId="37834" xr:uid="{00000000-0005-0000-0000-0000389B0000}"/>
    <cellStyle name="Normal 2 5 2 3 3" xfId="37835" xr:uid="{00000000-0005-0000-0000-0000399B0000}"/>
    <cellStyle name="Normal 2 5 2 3 3 10" xfId="37836" xr:uid="{00000000-0005-0000-0000-00003A9B0000}"/>
    <cellStyle name="Normal 2 5 2 3 3 11" xfId="37837" xr:uid="{00000000-0005-0000-0000-00003B9B0000}"/>
    <cellStyle name="Normal 2 5 2 3 3 2" xfId="37838" xr:uid="{00000000-0005-0000-0000-00003C9B0000}"/>
    <cellStyle name="Normal 2 5 2 3 3 2 2" xfId="37839" xr:uid="{00000000-0005-0000-0000-00003D9B0000}"/>
    <cellStyle name="Normal 2 5 2 3 3 2 2 2" xfId="37840" xr:uid="{00000000-0005-0000-0000-00003E9B0000}"/>
    <cellStyle name="Normal 2 5 2 3 3 2 2 3" xfId="37841" xr:uid="{00000000-0005-0000-0000-00003F9B0000}"/>
    <cellStyle name="Normal 2 5 2 3 3 2 2_OATT calc" xfId="37842" xr:uid="{00000000-0005-0000-0000-0000409B0000}"/>
    <cellStyle name="Normal 2 5 2 3 3 2 3" xfId="37843" xr:uid="{00000000-0005-0000-0000-0000419B0000}"/>
    <cellStyle name="Normal 2 5 2 3 3 2 4" xfId="37844" xr:uid="{00000000-0005-0000-0000-0000429B0000}"/>
    <cellStyle name="Normal 2 5 2 3 3 2 5" xfId="37845" xr:uid="{00000000-0005-0000-0000-0000439B0000}"/>
    <cellStyle name="Normal 2 5 2 3 3 2_OATT calc" xfId="37846" xr:uid="{00000000-0005-0000-0000-0000449B0000}"/>
    <cellStyle name="Normal 2 5 2 3 3 3" xfId="37847" xr:uid="{00000000-0005-0000-0000-0000459B0000}"/>
    <cellStyle name="Normal 2 5 2 3 3 3 2" xfId="37848" xr:uid="{00000000-0005-0000-0000-0000469B0000}"/>
    <cellStyle name="Normal 2 5 2 3 3 3 2 2" xfId="37849" xr:uid="{00000000-0005-0000-0000-0000479B0000}"/>
    <cellStyle name="Normal 2 5 2 3 3 3 2 3" xfId="37850" xr:uid="{00000000-0005-0000-0000-0000489B0000}"/>
    <cellStyle name="Normal 2 5 2 3 3 3 2_OATT calc" xfId="37851" xr:uid="{00000000-0005-0000-0000-0000499B0000}"/>
    <cellStyle name="Normal 2 5 2 3 3 3 3" xfId="37852" xr:uid="{00000000-0005-0000-0000-00004A9B0000}"/>
    <cellStyle name="Normal 2 5 2 3 3 3 4" xfId="37853" xr:uid="{00000000-0005-0000-0000-00004B9B0000}"/>
    <cellStyle name="Normal 2 5 2 3 3 3_OATT calc" xfId="37854" xr:uid="{00000000-0005-0000-0000-00004C9B0000}"/>
    <cellStyle name="Normal 2 5 2 3 3 4" xfId="37855" xr:uid="{00000000-0005-0000-0000-00004D9B0000}"/>
    <cellStyle name="Normal 2 5 2 3 3 4 2" xfId="37856" xr:uid="{00000000-0005-0000-0000-00004E9B0000}"/>
    <cellStyle name="Normal 2 5 2 3 3 4 3" xfId="37857" xr:uid="{00000000-0005-0000-0000-00004F9B0000}"/>
    <cellStyle name="Normal 2 5 2 3 3 4_OATT calc" xfId="37858" xr:uid="{00000000-0005-0000-0000-0000509B0000}"/>
    <cellStyle name="Normal 2 5 2 3 3 5" xfId="37859" xr:uid="{00000000-0005-0000-0000-0000519B0000}"/>
    <cellStyle name="Normal 2 5 2 3 3 6" xfId="37860" xr:uid="{00000000-0005-0000-0000-0000529B0000}"/>
    <cellStyle name="Normal 2 5 2 3 3 7" xfId="37861" xr:uid="{00000000-0005-0000-0000-0000539B0000}"/>
    <cellStyle name="Normal 2 5 2 3 3 8" xfId="37862" xr:uid="{00000000-0005-0000-0000-0000549B0000}"/>
    <cellStyle name="Normal 2 5 2 3 3 9" xfId="37863" xr:uid="{00000000-0005-0000-0000-0000559B0000}"/>
    <cellStyle name="Normal 2 5 2 3 3_OATT calc" xfId="37864" xr:uid="{00000000-0005-0000-0000-0000569B0000}"/>
    <cellStyle name="Normal 2 5 2 3 4" xfId="37865" xr:uid="{00000000-0005-0000-0000-0000579B0000}"/>
    <cellStyle name="Normal 2 5 2 3 4 2" xfId="37866" xr:uid="{00000000-0005-0000-0000-0000589B0000}"/>
    <cellStyle name="Normal 2 5 2 3 4 2 2" xfId="37867" xr:uid="{00000000-0005-0000-0000-0000599B0000}"/>
    <cellStyle name="Normal 2 5 2 3 4 2 3" xfId="37868" xr:uid="{00000000-0005-0000-0000-00005A9B0000}"/>
    <cellStyle name="Normal 2 5 2 3 4 2_OATT calc" xfId="37869" xr:uid="{00000000-0005-0000-0000-00005B9B0000}"/>
    <cellStyle name="Normal 2 5 2 3 4 3" xfId="37870" xr:uid="{00000000-0005-0000-0000-00005C9B0000}"/>
    <cellStyle name="Normal 2 5 2 3 4 4" xfId="37871" xr:uid="{00000000-0005-0000-0000-00005D9B0000}"/>
    <cellStyle name="Normal 2 5 2 3 4 5" xfId="37872" xr:uid="{00000000-0005-0000-0000-00005E9B0000}"/>
    <cellStyle name="Normal 2 5 2 3 4_OATT calc" xfId="37873" xr:uid="{00000000-0005-0000-0000-00005F9B0000}"/>
    <cellStyle name="Normal 2 5 2 3 5" xfId="37874" xr:uid="{00000000-0005-0000-0000-0000609B0000}"/>
    <cellStyle name="Normal 2 5 2 3 5 2" xfId="37875" xr:uid="{00000000-0005-0000-0000-0000619B0000}"/>
    <cellStyle name="Normal 2 5 2 3 5 2 2" xfId="37876" xr:uid="{00000000-0005-0000-0000-0000629B0000}"/>
    <cellStyle name="Normal 2 5 2 3 5 2 3" xfId="37877" xr:uid="{00000000-0005-0000-0000-0000639B0000}"/>
    <cellStyle name="Normal 2 5 2 3 5 2_OATT calc" xfId="37878" xr:uid="{00000000-0005-0000-0000-0000649B0000}"/>
    <cellStyle name="Normal 2 5 2 3 5 3" xfId="37879" xr:uid="{00000000-0005-0000-0000-0000659B0000}"/>
    <cellStyle name="Normal 2 5 2 3 5 4" xfId="37880" xr:uid="{00000000-0005-0000-0000-0000669B0000}"/>
    <cellStyle name="Normal 2 5 2 3 5_OATT calc" xfId="37881" xr:uid="{00000000-0005-0000-0000-0000679B0000}"/>
    <cellStyle name="Normal 2 5 2 3 6" xfId="37882" xr:uid="{00000000-0005-0000-0000-0000689B0000}"/>
    <cellStyle name="Normal 2 5 2 3 6 2" xfId="37883" xr:uid="{00000000-0005-0000-0000-0000699B0000}"/>
    <cellStyle name="Normal 2 5 2 3 6 3" xfId="37884" xr:uid="{00000000-0005-0000-0000-00006A9B0000}"/>
    <cellStyle name="Normal 2 5 2 3 6_OATT calc" xfId="37885" xr:uid="{00000000-0005-0000-0000-00006B9B0000}"/>
    <cellStyle name="Normal 2 5 2 3 7" xfId="37886" xr:uid="{00000000-0005-0000-0000-00006C9B0000}"/>
    <cellStyle name="Normal 2 5 2 3 8" xfId="37887" xr:uid="{00000000-0005-0000-0000-00006D9B0000}"/>
    <cellStyle name="Normal 2 5 2 3 9" xfId="37888" xr:uid="{00000000-0005-0000-0000-00006E9B0000}"/>
    <cellStyle name="Normal 2 5 2 3_OATT calc" xfId="37889" xr:uid="{00000000-0005-0000-0000-00006F9B0000}"/>
    <cellStyle name="Normal 2 5 2 4" xfId="37890" xr:uid="{00000000-0005-0000-0000-0000709B0000}"/>
    <cellStyle name="Normal 2 5 2 4 10" xfId="37891" xr:uid="{00000000-0005-0000-0000-0000719B0000}"/>
    <cellStyle name="Normal 2 5 2 4 11" xfId="37892" xr:uid="{00000000-0005-0000-0000-0000729B0000}"/>
    <cellStyle name="Normal 2 5 2 4 2" xfId="37893" xr:uid="{00000000-0005-0000-0000-0000739B0000}"/>
    <cellStyle name="Normal 2 5 2 4 2 10" xfId="37894" xr:uid="{00000000-0005-0000-0000-0000749B0000}"/>
    <cellStyle name="Normal 2 5 2 4 2 11" xfId="37895" xr:uid="{00000000-0005-0000-0000-0000759B0000}"/>
    <cellStyle name="Normal 2 5 2 4 2 2" xfId="37896" xr:uid="{00000000-0005-0000-0000-0000769B0000}"/>
    <cellStyle name="Normal 2 5 2 4 2 2 2" xfId="37897" xr:uid="{00000000-0005-0000-0000-0000779B0000}"/>
    <cellStyle name="Normal 2 5 2 4 2 2 2 2" xfId="37898" xr:uid="{00000000-0005-0000-0000-0000789B0000}"/>
    <cellStyle name="Normal 2 5 2 4 2 2 2 3" xfId="37899" xr:uid="{00000000-0005-0000-0000-0000799B0000}"/>
    <cellStyle name="Normal 2 5 2 4 2 2 2_OATT calc" xfId="37900" xr:uid="{00000000-0005-0000-0000-00007A9B0000}"/>
    <cellStyle name="Normal 2 5 2 4 2 2 3" xfId="37901" xr:uid="{00000000-0005-0000-0000-00007B9B0000}"/>
    <cellStyle name="Normal 2 5 2 4 2 2 4" xfId="37902" xr:uid="{00000000-0005-0000-0000-00007C9B0000}"/>
    <cellStyle name="Normal 2 5 2 4 2 2 5" xfId="37903" xr:uid="{00000000-0005-0000-0000-00007D9B0000}"/>
    <cellStyle name="Normal 2 5 2 4 2 2_OATT calc" xfId="37904" xr:uid="{00000000-0005-0000-0000-00007E9B0000}"/>
    <cellStyle name="Normal 2 5 2 4 2 3" xfId="37905" xr:uid="{00000000-0005-0000-0000-00007F9B0000}"/>
    <cellStyle name="Normal 2 5 2 4 2 3 2" xfId="37906" xr:uid="{00000000-0005-0000-0000-0000809B0000}"/>
    <cellStyle name="Normal 2 5 2 4 2 3 2 2" xfId="37907" xr:uid="{00000000-0005-0000-0000-0000819B0000}"/>
    <cellStyle name="Normal 2 5 2 4 2 3 2 3" xfId="37908" xr:uid="{00000000-0005-0000-0000-0000829B0000}"/>
    <cellStyle name="Normal 2 5 2 4 2 3 2_OATT calc" xfId="37909" xr:uid="{00000000-0005-0000-0000-0000839B0000}"/>
    <cellStyle name="Normal 2 5 2 4 2 3 3" xfId="37910" xr:uid="{00000000-0005-0000-0000-0000849B0000}"/>
    <cellStyle name="Normal 2 5 2 4 2 3 4" xfId="37911" xr:uid="{00000000-0005-0000-0000-0000859B0000}"/>
    <cellStyle name="Normal 2 5 2 4 2 3_OATT calc" xfId="37912" xr:uid="{00000000-0005-0000-0000-0000869B0000}"/>
    <cellStyle name="Normal 2 5 2 4 2 4" xfId="37913" xr:uid="{00000000-0005-0000-0000-0000879B0000}"/>
    <cellStyle name="Normal 2 5 2 4 2 4 2" xfId="37914" xr:uid="{00000000-0005-0000-0000-0000889B0000}"/>
    <cellStyle name="Normal 2 5 2 4 2 4 3" xfId="37915" xr:uid="{00000000-0005-0000-0000-0000899B0000}"/>
    <cellStyle name="Normal 2 5 2 4 2 4_OATT calc" xfId="37916" xr:uid="{00000000-0005-0000-0000-00008A9B0000}"/>
    <cellStyle name="Normal 2 5 2 4 2 5" xfId="37917" xr:uid="{00000000-0005-0000-0000-00008B9B0000}"/>
    <cellStyle name="Normal 2 5 2 4 2 6" xfId="37918" xr:uid="{00000000-0005-0000-0000-00008C9B0000}"/>
    <cellStyle name="Normal 2 5 2 4 2 7" xfId="37919" xr:uid="{00000000-0005-0000-0000-00008D9B0000}"/>
    <cellStyle name="Normal 2 5 2 4 2 8" xfId="37920" xr:uid="{00000000-0005-0000-0000-00008E9B0000}"/>
    <cellStyle name="Normal 2 5 2 4 2 9" xfId="37921" xr:uid="{00000000-0005-0000-0000-00008F9B0000}"/>
    <cellStyle name="Normal 2 5 2 4 2_OATT calc" xfId="37922" xr:uid="{00000000-0005-0000-0000-0000909B0000}"/>
    <cellStyle name="Normal 2 5 2 4 3" xfId="37923" xr:uid="{00000000-0005-0000-0000-0000919B0000}"/>
    <cellStyle name="Normal 2 5 2 4 3 2" xfId="37924" xr:uid="{00000000-0005-0000-0000-0000929B0000}"/>
    <cellStyle name="Normal 2 5 2 4 3 2 2" xfId="37925" xr:uid="{00000000-0005-0000-0000-0000939B0000}"/>
    <cellStyle name="Normal 2 5 2 4 3 2 3" xfId="37926" xr:uid="{00000000-0005-0000-0000-0000949B0000}"/>
    <cellStyle name="Normal 2 5 2 4 3 2_OATT calc" xfId="37927" xr:uid="{00000000-0005-0000-0000-0000959B0000}"/>
    <cellStyle name="Normal 2 5 2 4 3 3" xfId="37928" xr:uid="{00000000-0005-0000-0000-0000969B0000}"/>
    <cellStyle name="Normal 2 5 2 4 3 4" xfId="37929" xr:uid="{00000000-0005-0000-0000-0000979B0000}"/>
    <cellStyle name="Normal 2 5 2 4 3 5" xfId="37930" xr:uid="{00000000-0005-0000-0000-0000989B0000}"/>
    <cellStyle name="Normal 2 5 2 4 3_OATT calc" xfId="37931" xr:uid="{00000000-0005-0000-0000-0000999B0000}"/>
    <cellStyle name="Normal 2 5 2 4 4" xfId="37932" xr:uid="{00000000-0005-0000-0000-00009A9B0000}"/>
    <cellStyle name="Normal 2 5 2 4 4 2" xfId="37933" xr:uid="{00000000-0005-0000-0000-00009B9B0000}"/>
    <cellStyle name="Normal 2 5 2 4 4 2 2" xfId="37934" xr:uid="{00000000-0005-0000-0000-00009C9B0000}"/>
    <cellStyle name="Normal 2 5 2 4 4 2 3" xfId="37935" xr:uid="{00000000-0005-0000-0000-00009D9B0000}"/>
    <cellStyle name="Normal 2 5 2 4 4 2_OATT calc" xfId="37936" xr:uid="{00000000-0005-0000-0000-00009E9B0000}"/>
    <cellStyle name="Normal 2 5 2 4 4 3" xfId="37937" xr:uid="{00000000-0005-0000-0000-00009F9B0000}"/>
    <cellStyle name="Normal 2 5 2 4 4 4" xfId="37938" xr:uid="{00000000-0005-0000-0000-0000A09B0000}"/>
    <cellStyle name="Normal 2 5 2 4 4_OATT calc" xfId="37939" xr:uid="{00000000-0005-0000-0000-0000A19B0000}"/>
    <cellStyle name="Normal 2 5 2 4 5" xfId="37940" xr:uid="{00000000-0005-0000-0000-0000A29B0000}"/>
    <cellStyle name="Normal 2 5 2 4 5 2" xfId="37941" xr:uid="{00000000-0005-0000-0000-0000A39B0000}"/>
    <cellStyle name="Normal 2 5 2 4 5 3" xfId="37942" xr:uid="{00000000-0005-0000-0000-0000A49B0000}"/>
    <cellStyle name="Normal 2 5 2 4 5_OATT calc" xfId="37943" xr:uid="{00000000-0005-0000-0000-0000A59B0000}"/>
    <cellStyle name="Normal 2 5 2 4 6" xfId="37944" xr:uid="{00000000-0005-0000-0000-0000A69B0000}"/>
    <cellStyle name="Normal 2 5 2 4 7" xfId="37945" xr:uid="{00000000-0005-0000-0000-0000A79B0000}"/>
    <cellStyle name="Normal 2 5 2 4 8" xfId="37946" xr:uid="{00000000-0005-0000-0000-0000A89B0000}"/>
    <cellStyle name="Normal 2 5 2 4 9" xfId="37947" xr:uid="{00000000-0005-0000-0000-0000A99B0000}"/>
    <cellStyle name="Normal 2 5 2 4_OATT calc" xfId="37948" xr:uid="{00000000-0005-0000-0000-0000AA9B0000}"/>
    <cellStyle name="Normal 2 5 2 5" xfId="37949" xr:uid="{00000000-0005-0000-0000-0000AB9B0000}"/>
    <cellStyle name="Normal 2 5 2 5 10" xfId="37950" xr:uid="{00000000-0005-0000-0000-0000AC9B0000}"/>
    <cellStyle name="Normal 2 5 2 5 11" xfId="37951" xr:uid="{00000000-0005-0000-0000-0000AD9B0000}"/>
    <cellStyle name="Normal 2 5 2 5 2" xfId="37952" xr:uid="{00000000-0005-0000-0000-0000AE9B0000}"/>
    <cellStyle name="Normal 2 5 2 5 2 2" xfId="37953" xr:uid="{00000000-0005-0000-0000-0000AF9B0000}"/>
    <cellStyle name="Normal 2 5 2 5 2 2 2" xfId="37954" xr:uid="{00000000-0005-0000-0000-0000B09B0000}"/>
    <cellStyle name="Normal 2 5 2 5 2 2 3" xfId="37955" xr:uid="{00000000-0005-0000-0000-0000B19B0000}"/>
    <cellStyle name="Normal 2 5 2 5 2 2_OATT calc" xfId="37956" xr:uid="{00000000-0005-0000-0000-0000B29B0000}"/>
    <cellStyle name="Normal 2 5 2 5 2 3" xfId="37957" xr:uid="{00000000-0005-0000-0000-0000B39B0000}"/>
    <cellStyle name="Normal 2 5 2 5 2 4" xfId="37958" xr:uid="{00000000-0005-0000-0000-0000B49B0000}"/>
    <cellStyle name="Normal 2 5 2 5 2 5" xfId="37959" xr:uid="{00000000-0005-0000-0000-0000B59B0000}"/>
    <cellStyle name="Normal 2 5 2 5 2_OATT calc" xfId="37960" xr:uid="{00000000-0005-0000-0000-0000B69B0000}"/>
    <cellStyle name="Normal 2 5 2 5 3" xfId="37961" xr:uid="{00000000-0005-0000-0000-0000B79B0000}"/>
    <cellStyle name="Normal 2 5 2 5 3 2" xfId="37962" xr:uid="{00000000-0005-0000-0000-0000B89B0000}"/>
    <cellStyle name="Normal 2 5 2 5 3 2 2" xfId="37963" xr:uid="{00000000-0005-0000-0000-0000B99B0000}"/>
    <cellStyle name="Normal 2 5 2 5 3 2 3" xfId="37964" xr:uid="{00000000-0005-0000-0000-0000BA9B0000}"/>
    <cellStyle name="Normal 2 5 2 5 3 2_OATT calc" xfId="37965" xr:uid="{00000000-0005-0000-0000-0000BB9B0000}"/>
    <cellStyle name="Normal 2 5 2 5 3 3" xfId="37966" xr:uid="{00000000-0005-0000-0000-0000BC9B0000}"/>
    <cellStyle name="Normal 2 5 2 5 3 4" xfId="37967" xr:uid="{00000000-0005-0000-0000-0000BD9B0000}"/>
    <cellStyle name="Normal 2 5 2 5 3_OATT calc" xfId="37968" xr:uid="{00000000-0005-0000-0000-0000BE9B0000}"/>
    <cellStyle name="Normal 2 5 2 5 4" xfId="37969" xr:uid="{00000000-0005-0000-0000-0000BF9B0000}"/>
    <cellStyle name="Normal 2 5 2 5 4 2" xfId="37970" xr:uid="{00000000-0005-0000-0000-0000C09B0000}"/>
    <cellStyle name="Normal 2 5 2 5 4 3" xfId="37971" xr:uid="{00000000-0005-0000-0000-0000C19B0000}"/>
    <cellStyle name="Normal 2 5 2 5 4_OATT calc" xfId="37972" xr:uid="{00000000-0005-0000-0000-0000C29B0000}"/>
    <cellStyle name="Normal 2 5 2 5 5" xfId="37973" xr:uid="{00000000-0005-0000-0000-0000C39B0000}"/>
    <cellStyle name="Normal 2 5 2 5 6" xfId="37974" xr:uid="{00000000-0005-0000-0000-0000C49B0000}"/>
    <cellStyle name="Normal 2 5 2 5 7" xfId="37975" xr:uid="{00000000-0005-0000-0000-0000C59B0000}"/>
    <cellStyle name="Normal 2 5 2 5 8" xfId="37976" xr:uid="{00000000-0005-0000-0000-0000C69B0000}"/>
    <cellStyle name="Normal 2 5 2 5 9" xfId="37977" xr:uid="{00000000-0005-0000-0000-0000C79B0000}"/>
    <cellStyle name="Normal 2 5 2 5_OATT calc" xfId="37978" xr:uid="{00000000-0005-0000-0000-0000C89B0000}"/>
    <cellStyle name="Normal 2 5 2 6" xfId="37979" xr:uid="{00000000-0005-0000-0000-0000C99B0000}"/>
    <cellStyle name="Normal 2 5 2 6 2" xfId="37980" xr:uid="{00000000-0005-0000-0000-0000CA9B0000}"/>
    <cellStyle name="Normal 2 5 2 6 2 2" xfId="37981" xr:uid="{00000000-0005-0000-0000-0000CB9B0000}"/>
    <cellStyle name="Normal 2 5 2 6 2 3" xfId="37982" xr:uid="{00000000-0005-0000-0000-0000CC9B0000}"/>
    <cellStyle name="Normal 2 5 2 6 2_OATT calc" xfId="37983" xr:uid="{00000000-0005-0000-0000-0000CD9B0000}"/>
    <cellStyle name="Normal 2 5 2 6 3" xfId="37984" xr:uid="{00000000-0005-0000-0000-0000CE9B0000}"/>
    <cellStyle name="Normal 2 5 2 6 4" xfId="37985" xr:uid="{00000000-0005-0000-0000-0000CF9B0000}"/>
    <cellStyle name="Normal 2 5 2 6 5" xfId="37986" xr:uid="{00000000-0005-0000-0000-0000D09B0000}"/>
    <cellStyle name="Normal 2 5 2 6_OATT calc" xfId="37987" xr:uid="{00000000-0005-0000-0000-0000D19B0000}"/>
    <cellStyle name="Normal 2 5 2 7" xfId="37988" xr:uid="{00000000-0005-0000-0000-0000D29B0000}"/>
    <cellStyle name="Normal 2 5 2 7 2" xfId="37989" xr:uid="{00000000-0005-0000-0000-0000D39B0000}"/>
    <cellStyle name="Normal 2 5 2 7 2 2" xfId="37990" xr:uid="{00000000-0005-0000-0000-0000D49B0000}"/>
    <cellStyle name="Normal 2 5 2 7 2 3" xfId="37991" xr:uid="{00000000-0005-0000-0000-0000D59B0000}"/>
    <cellStyle name="Normal 2 5 2 7 2_OATT calc" xfId="37992" xr:uid="{00000000-0005-0000-0000-0000D69B0000}"/>
    <cellStyle name="Normal 2 5 2 7 3" xfId="37993" xr:uid="{00000000-0005-0000-0000-0000D79B0000}"/>
    <cellStyle name="Normal 2 5 2 7 4" xfId="37994" xr:uid="{00000000-0005-0000-0000-0000D89B0000}"/>
    <cellStyle name="Normal 2 5 2 7_OATT calc" xfId="37995" xr:uid="{00000000-0005-0000-0000-0000D99B0000}"/>
    <cellStyle name="Normal 2 5 2 8" xfId="37996" xr:uid="{00000000-0005-0000-0000-0000DA9B0000}"/>
    <cellStyle name="Normal 2 5 2 8 2" xfId="37997" xr:uid="{00000000-0005-0000-0000-0000DB9B0000}"/>
    <cellStyle name="Normal 2 5 2 8 3" xfId="37998" xr:uid="{00000000-0005-0000-0000-0000DC9B0000}"/>
    <cellStyle name="Normal 2 5 2 8_OATT calc" xfId="37999" xr:uid="{00000000-0005-0000-0000-0000DD9B0000}"/>
    <cellStyle name="Normal 2 5 2 9" xfId="38000" xr:uid="{00000000-0005-0000-0000-0000DE9B0000}"/>
    <cellStyle name="Normal 2 5 2_OATT calc" xfId="38001" xr:uid="{00000000-0005-0000-0000-0000DF9B0000}"/>
    <cellStyle name="Normal 2 5 20" xfId="57079" xr:uid="{00000000-0005-0000-0000-0000E09B0000}"/>
    <cellStyle name="Normal 2 5 21" xfId="59084" xr:uid="{00000000-0005-0000-0000-0000E19B0000}"/>
    <cellStyle name="Normal 2 5 22" xfId="59066" xr:uid="{00000000-0005-0000-0000-0000E29B0000}"/>
    <cellStyle name="Normal 2 5 3" xfId="38002" xr:uid="{00000000-0005-0000-0000-0000E39B0000}"/>
    <cellStyle name="Normal 2 5 3 10" xfId="38003" xr:uid="{00000000-0005-0000-0000-0000E49B0000}"/>
    <cellStyle name="Normal 2 5 3 11" xfId="38004" xr:uid="{00000000-0005-0000-0000-0000E59B0000}"/>
    <cellStyle name="Normal 2 5 3 12" xfId="38005" xr:uid="{00000000-0005-0000-0000-0000E69B0000}"/>
    <cellStyle name="Normal 2 5 3 13" xfId="57081" xr:uid="{00000000-0005-0000-0000-0000E79B0000}"/>
    <cellStyle name="Normal 2 5 3 2" xfId="38006" xr:uid="{00000000-0005-0000-0000-0000E89B0000}"/>
    <cellStyle name="Normal 2 5 3 2 10" xfId="38007" xr:uid="{00000000-0005-0000-0000-0000E99B0000}"/>
    <cellStyle name="Normal 2 5 3 2 11" xfId="38008" xr:uid="{00000000-0005-0000-0000-0000EA9B0000}"/>
    <cellStyle name="Normal 2 5 3 2 2" xfId="38009" xr:uid="{00000000-0005-0000-0000-0000EB9B0000}"/>
    <cellStyle name="Normal 2 5 3 2 2 10" xfId="38010" xr:uid="{00000000-0005-0000-0000-0000EC9B0000}"/>
    <cellStyle name="Normal 2 5 3 2 2 11" xfId="38011" xr:uid="{00000000-0005-0000-0000-0000ED9B0000}"/>
    <cellStyle name="Normal 2 5 3 2 2 2" xfId="38012" xr:uid="{00000000-0005-0000-0000-0000EE9B0000}"/>
    <cellStyle name="Normal 2 5 3 2 2 2 2" xfId="38013" xr:uid="{00000000-0005-0000-0000-0000EF9B0000}"/>
    <cellStyle name="Normal 2 5 3 2 2 2 2 2" xfId="38014" xr:uid="{00000000-0005-0000-0000-0000F09B0000}"/>
    <cellStyle name="Normal 2 5 3 2 2 2 2 3" xfId="38015" xr:uid="{00000000-0005-0000-0000-0000F19B0000}"/>
    <cellStyle name="Normal 2 5 3 2 2 2 2_OATT calc" xfId="38016" xr:uid="{00000000-0005-0000-0000-0000F29B0000}"/>
    <cellStyle name="Normal 2 5 3 2 2 2 3" xfId="38017" xr:uid="{00000000-0005-0000-0000-0000F39B0000}"/>
    <cellStyle name="Normal 2 5 3 2 2 2 4" xfId="38018" xr:uid="{00000000-0005-0000-0000-0000F49B0000}"/>
    <cellStyle name="Normal 2 5 3 2 2 2 5" xfId="38019" xr:uid="{00000000-0005-0000-0000-0000F59B0000}"/>
    <cellStyle name="Normal 2 5 3 2 2 2_OATT calc" xfId="38020" xr:uid="{00000000-0005-0000-0000-0000F69B0000}"/>
    <cellStyle name="Normal 2 5 3 2 2 3" xfId="38021" xr:uid="{00000000-0005-0000-0000-0000F79B0000}"/>
    <cellStyle name="Normal 2 5 3 2 2 3 2" xfId="38022" xr:uid="{00000000-0005-0000-0000-0000F89B0000}"/>
    <cellStyle name="Normal 2 5 3 2 2 3 2 2" xfId="38023" xr:uid="{00000000-0005-0000-0000-0000F99B0000}"/>
    <cellStyle name="Normal 2 5 3 2 2 3 2 3" xfId="38024" xr:uid="{00000000-0005-0000-0000-0000FA9B0000}"/>
    <cellStyle name="Normal 2 5 3 2 2 3 2_OATT calc" xfId="38025" xr:uid="{00000000-0005-0000-0000-0000FB9B0000}"/>
    <cellStyle name="Normal 2 5 3 2 2 3 3" xfId="38026" xr:uid="{00000000-0005-0000-0000-0000FC9B0000}"/>
    <cellStyle name="Normal 2 5 3 2 2 3 4" xfId="38027" xr:uid="{00000000-0005-0000-0000-0000FD9B0000}"/>
    <cellStyle name="Normal 2 5 3 2 2 3_OATT calc" xfId="38028" xr:uid="{00000000-0005-0000-0000-0000FE9B0000}"/>
    <cellStyle name="Normal 2 5 3 2 2 4" xfId="38029" xr:uid="{00000000-0005-0000-0000-0000FF9B0000}"/>
    <cellStyle name="Normal 2 5 3 2 2 4 2" xfId="38030" xr:uid="{00000000-0005-0000-0000-0000009C0000}"/>
    <cellStyle name="Normal 2 5 3 2 2 4 3" xfId="38031" xr:uid="{00000000-0005-0000-0000-0000019C0000}"/>
    <cellStyle name="Normal 2 5 3 2 2 4_OATT calc" xfId="38032" xr:uid="{00000000-0005-0000-0000-0000029C0000}"/>
    <cellStyle name="Normal 2 5 3 2 2 5" xfId="38033" xr:uid="{00000000-0005-0000-0000-0000039C0000}"/>
    <cellStyle name="Normal 2 5 3 2 2 6" xfId="38034" xr:uid="{00000000-0005-0000-0000-0000049C0000}"/>
    <cellStyle name="Normal 2 5 3 2 2 7" xfId="38035" xr:uid="{00000000-0005-0000-0000-0000059C0000}"/>
    <cellStyle name="Normal 2 5 3 2 2 8" xfId="38036" xr:uid="{00000000-0005-0000-0000-0000069C0000}"/>
    <cellStyle name="Normal 2 5 3 2 2 9" xfId="38037" xr:uid="{00000000-0005-0000-0000-0000079C0000}"/>
    <cellStyle name="Normal 2 5 3 2 2_OATT calc" xfId="38038" xr:uid="{00000000-0005-0000-0000-0000089C0000}"/>
    <cellStyle name="Normal 2 5 3 2 3" xfId="38039" xr:uid="{00000000-0005-0000-0000-0000099C0000}"/>
    <cellStyle name="Normal 2 5 3 2 3 2" xfId="38040" xr:uid="{00000000-0005-0000-0000-00000A9C0000}"/>
    <cellStyle name="Normal 2 5 3 2 3 2 2" xfId="38041" xr:uid="{00000000-0005-0000-0000-00000B9C0000}"/>
    <cellStyle name="Normal 2 5 3 2 3 2 3" xfId="38042" xr:uid="{00000000-0005-0000-0000-00000C9C0000}"/>
    <cellStyle name="Normal 2 5 3 2 3 2_OATT calc" xfId="38043" xr:uid="{00000000-0005-0000-0000-00000D9C0000}"/>
    <cellStyle name="Normal 2 5 3 2 3 3" xfId="38044" xr:uid="{00000000-0005-0000-0000-00000E9C0000}"/>
    <cellStyle name="Normal 2 5 3 2 3 4" xfId="38045" xr:uid="{00000000-0005-0000-0000-00000F9C0000}"/>
    <cellStyle name="Normal 2 5 3 2 3 5" xfId="38046" xr:uid="{00000000-0005-0000-0000-0000109C0000}"/>
    <cellStyle name="Normal 2 5 3 2 3_OATT calc" xfId="38047" xr:uid="{00000000-0005-0000-0000-0000119C0000}"/>
    <cellStyle name="Normal 2 5 3 2 4" xfId="38048" xr:uid="{00000000-0005-0000-0000-0000129C0000}"/>
    <cellStyle name="Normal 2 5 3 2 4 2" xfId="38049" xr:uid="{00000000-0005-0000-0000-0000139C0000}"/>
    <cellStyle name="Normal 2 5 3 2 4 2 2" xfId="38050" xr:uid="{00000000-0005-0000-0000-0000149C0000}"/>
    <cellStyle name="Normal 2 5 3 2 4 2 3" xfId="38051" xr:uid="{00000000-0005-0000-0000-0000159C0000}"/>
    <cellStyle name="Normal 2 5 3 2 4 2_OATT calc" xfId="38052" xr:uid="{00000000-0005-0000-0000-0000169C0000}"/>
    <cellStyle name="Normal 2 5 3 2 4 3" xfId="38053" xr:uid="{00000000-0005-0000-0000-0000179C0000}"/>
    <cellStyle name="Normal 2 5 3 2 4 4" xfId="38054" xr:uid="{00000000-0005-0000-0000-0000189C0000}"/>
    <cellStyle name="Normal 2 5 3 2 4_OATT calc" xfId="38055" xr:uid="{00000000-0005-0000-0000-0000199C0000}"/>
    <cellStyle name="Normal 2 5 3 2 5" xfId="38056" xr:uid="{00000000-0005-0000-0000-00001A9C0000}"/>
    <cellStyle name="Normal 2 5 3 2 5 2" xfId="38057" xr:uid="{00000000-0005-0000-0000-00001B9C0000}"/>
    <cellStyle name="Normal 2 5 3 2 5 3" xfId="38058" xr:uid="{00000000-0005-0000-0000-00001C9C0000}"/>
    <cellStyle name="Normal 2 5 3 2 5_OATT calc" xfId="38059" xr:uid="{00000000-0005-0000-0000-00001D9C0000}"/>
    <cellStyle name="Normal 2 5 3 2 6" xfId="38060" xr:uid="{00000000-0005-0000-0000-00001E9C0000}"/>
    <cellStyle name="Normal 2 5 3 2 7" xfId="38061" xr:uid="{00000000-0005-0000-0000-00001F9C0000}"/>
    <cellStyle name="Normal 2 5 3 2 8" xfId="38062" xr:uid="{00000000-0005-0000-0000-0000209C0000}"/>
    <cellStyle name="Normal 2 5 3 2 9" xfId="38063" xr:uid="{00000000-0005-0000-0000-0000219C0000}"/>
    <cellStyle name="Normal 2 5 3 2_OATT calc" xfId="38064" xr:uid="{00000000-0005-0000-0000-0000229C0000}"/>
    <cellStyle name="Normal 2 5 3 3" xfId="38065" xr:uid="{00000000-0005-0000-0000-0000239C0000}"/>
    <cellStyle name="Normal 2 5 3 3 10" xfId="38066" xr:uid="{00000000-0005-0000-0000-0000249C0000}"/>
    <cellStyle name="Normal 2 5 3 3 11" xfId="38067" xr:uid="{00000000-0005-0000-0000-0000259C0000}"/>
    <cellStyle name="Normal 2 5 3 3 2" xfId="38068" xr:uid="{00000000-0005-0000-0000-0000269C0000}"/>
    <cellStyle name="Normal 2 5 3 3 2 2" xfId="38069" xr:uid="{00000000-0005-0000-0000-0000279C0000}"/>
    <cellStyle name="Normal 2 5 3 3 2 2 2" xfId="38070" xr:uid="{00000000-0005-0000-0000-0000289C0000}"/>
    <cellStyle name="Normal 2 5 3 3 2 2 3" xfId="38071" xr:uid="{00000000-0005-0000-0000-0000299C0000}"/>
    <cellStyle name="Normal 2 5 3 3 2 2_OATT calc" xfId="38072" xr:uid="{00000000-0005-0000-0000-00002A9C0000}"/>
    <cellStyle name="Normal 2 5 3 3 2 3" xfId="38073" xr:uid="{00000000-0005-0000-0000-00002B9C0000}"/>
    <cellStyle name="Normal 2 5 3 3 2 4" xfId="38074" xr:uid="{00000000-0005-0000-0000-00002C9C0000}"/>
    <cellStyle name="Normal 2 5 3 3 2 5" xfId="38075" xr:uid="{00000000-0005-0000-0000-00002D9C0000}"/>
    <cellStyle name="Normal 2 5 3 3 2_OATT calc" xfId="38076" xr:uid="{00000000-0005-0000-0000-00002E9C0000}"/>
    <cellStyle name="Normal 2 5 3 3 3" xfId="38077" xr:uid="{00000000-0005-0000-0000-00002F9C0000}"/>
    <cellStyle name="Normal 2 5 3 3 3 2" xfId="38078" xr:uid="{00000000-0005-0000-0000-0000309C0000}"/>
    <cellStyle name="Normal 2 5 3 3 3 2 2" xfId="38079" xr:uid="{00000000-0005-0000-0000-0000319C0000}"/>
    <cellStyle name="Normal 2 5 3 3 3 2 3" xfId="38080" xr:uid="{00000000-0005-0000-0000-0000329C0000}"/>
    <cellStyle name="Normal 2 5 3 3 3 2_OATT calc" xfId="38081" xr:uid="{00000000-0005-0000-0000-0000339C0000}"/>
    <cellStyle name="Normal 2 5 3 3 3 3" xfId="38082" xr:uid="{00000000-0005-0000-0000-0000349C0000}"/>
    <cellStyle name="Normal 2 5 3 3 3 4" xfId="38083" xr:uid="{00000000-0005-0000-0000-0000359C0000}"/>
    <cellStyle name="Normal 2 5 3 3 3_OATT calc" xfId="38084" xr:uid="{00000000-0005-0000-0000-0000369C0000}"/>
    <cellStyle name="Normal 2 5 3 3 4" xfId="38085" xr:uid="{00000000-0005-0000-0000-0000379C0000}"/>
    <cellStyle name="Normal 2 5 3 3 4 2" xfId="38086" xr:uid="{00000000-0005-0000-0000-0000389C0000}"/>
    <cellStyle name="Normal 2 5 3 3 4 3" xfId="38087" xr:uid="{00000000-0005-0000-0000-0000399C0000}"/>
    <cellStyle name="Normal 2 5 3 3 4_OATT calc" xfId="38088" xr:uid="{00000000-0005-0000-0000-00003A9C0000}"/>
    <cellStyle name="Normal 2 5 3 3 5" xfId="38089" xr:uid="{00000000-0005-0000-0000-00003B9C0000}"/>
    <cellStyle name="Normal 2 5 3 3 6" xfId="38090" xr:uid="{00000000-0005-0000-0000-00003C9C0000}"/>
    <cellStyle name="Normal 2 5 3 3 7" xfId="38091" xr:uid="{00000000-0005-0000-0000-00003D9C0000}"/>
    <cellStyle name="Normal 2 5 3 3 8" xfId="38092" xr:uid="{00000000-0005-0000-0000-00003E9C0000}"/>
    <cellStyle name="Normal 2 5 3 3 9" xfId="38093" xr:uid="{00000000-0005-0000-0000-00003F9C0000}"/>
    <cellStyle name="Normal 2 5 3 3_OATT calc" xfId="38094" xr:uid="{00000000-0005-0000-0000-0000409C0000}"/>
    <cellStyle name="Normal 2 5 3 4" xfId="38095" xr:uid="{00000000-0005-0000-0000-0000419C0000}"/>
    <cellStyle name="Normal 2 5 3 4 2" xfId="38096" xr:uid="{00000000-0005-0000-0000-0000429C0000}"/>
    <cellStyle name="Normal 2 5 3 4 2 2" xfId="38097" xr:uid="{00000000-0005-0000-0000-0000439C0000}"/>
    <cellStyle name="Normal 2 5 3 4 2 3" xfId="38098" xr:uid="{00000000-0005-0000-0000-0000449C0000}"/>
    <cellStyle name="Normal 2 5 3 4 2_OATT calc" xfId="38099" xr:uid="{00000000-0005-0000-0000-0000459C0000}"/>
    <cellStyle name="Normal 2 5 3 4 3" xfId="38100" xr:uid="{00000000-0005-0000-0000-0000469C0000}"/>
    <cellStyle name="Normal 2 5 3 4 4" xfId="38101" xr:uid="{00000000-0005-0000-0000-0000479C0000}"/>
    <cellStyle name="Normal 2 5 3 4 5" xfId="38102" xr:uid="{00000000-0005-0000-0000-0000489C0000}"/>
    <cellStyle name="Normal 2 5 3 4_OATT calc" xfId="38103" xr:uid="{00000000-0005-0000-0000-0000499C0000}"/>
    <cellStyle name="Normal 2 5 3 5" xfId="38104" xr:uid="{00000000-0005-0000-0000-00004A9C0000}"/>
    <cellStyle name="Normal 2 5 3 5 2" xfId="38105" xr:uid="{00000000-0005-0000-0000-00004B9C0000}"/>
    <cellStyle name="Normal 2 5 3 5 2 2" xfId="38106" xr:uid="{00000000-0005-0000-0000-00004C9C0000}"/>
    <cellStyle name="Normal 2 5 3 5 2 3" xfId="38107" xr:uid="{00000000-0005-0000-0000-00004D9C0000}"/>
    <cellStyle name="Normal 2 5 3 5 2_OATT calc" xfId="38108" xr:uid="{00000000-0005-0000-0000-00004E9C0000}"/>
    <cellStyle name="Normal 2 5 3 5 3" xfId="38109" xr:uid="{00000000-0005-0000-0000-00004F9C0000}"/>
    <cellStyle name="Normal 2 5 3 5 4" xfId="38110" xr:uid="{00000000-0005-0000-0000-0000509C0000}"/>
    <cellStyle name="Normal 2 5 3 5_OATT calc" xfId="38111" xr:uid="{00000000-0005-0000-0000-0000519C0000}"/>
    <cellStyle name="Normal 2 5 3 6" xfId="38112" xr:uid="{00000000-0005-0000-0000-0000529C0000}"/>
    <cellStyle name="Normal 2 5 3 6 2" xfId="38113" xr:uid="{00000000-0005-0000-0000-0000539C0000}"/>
    <cellStyle name="Normal 2 5 3 6 3" xfId="38114" xr:uid="{00000000-0005-0000-0000-0000549C0000}"/>
    <cellStyle name="Normal 2 5 3 6_OATT calc" xfId="38115" xr:uid="{00000000-0005-0000-0000-0000559C0000}"/>
    <cellStyle name="Normal 2 5 3 7" xfId="38116" xr:uid="{00000000-0005-0000-0000-0000569C0000}"/>
    <cellStyle name="Normal 2 5 3 8" xfId="38117" xr:uid="{00000000-0005-0000-0000-0000579C0000}"/>
    <cellStyle name="Normal 2 5 3 9" xfId="38118" xr:uid="{00000000-0005-0000-0000-0000589C0000}"/>
    <cellStyle name="Normal 2 5 3_OATT calc" xfId="38119" xr:uid="{00000000-0005-0000-0000-0000599C0000}"/>
    <cellStyle name="Normal 2 5 4" xfId="38120" xr:uid="{00000000-0005-0000-0000-00005A9C0000}"/>
    <cellStyle name="Normal 2 5 4 10" xfId="38121" xr:uid="{00000000-0005-0000-0000-00005B9C0000}"/>
    <cellStyle name="Normal 2 5 4 11" xfId="38122" xr:uid="{00000000-0005-0000-0000-00005C9C0000}"/>
    <cellStyle name="Normal 2 5 4 12" xfId="38123" xr:uid="{00000000-0005-0000-0000-00005D9C0000}"/>
    <cellStyle name="Normal 2 5 4 2" xfId="38124" xr:uid="{00000000-0005-0000-0000-00005E9C0000}"/>
    <cellStyle name="Normal 2 5 4 2 10" xfId="38125" xr:uid="{00000000-0005-0000-0000-00005F9C0000}"/>
    <cellStyle name="Normal 2 5 4 2 11" xfId="38126" xr:uid="{00000000-0005-0000-0000-0000609C0000}"/>
    <cellStyle name="Normal 2 5 4 2 2" xfId="38127" xr:uid="{00000000-0005-0000-0000-0000619C0000}"/>
    <cellStyle name="Normal 2 5 4 2 2 10" xfId="38128" xr:uid="{00000000-0005-0000-0000-0000629C0000}"/>
    <cellStyle name="Normal 2 5 4 2 2 11" xfId="38129" xr:uid="{00000000-0005-0000-0000-0000639C0000}"/>
    <cellStyle name="Normal 2 5 4 2 2 2" xfId="38130" xr:uid="{00000000-0005-0000-0000-0000649C0000}"/>
    <cellStyle name="Normal 2 5 4 2 2 2 2" xfId="38131" xr:uid="{00000000-0005-0000-0000-0000659C0000}"/>
    <cellStyle name="Normal 2 5 4 2 2 2 2 2" xfId="38132" xr:uid="{00000000-0005-0000-0000-0000669C0000}"/>
    <cellStyle name="Normal 2 5 4 2 2 2 2 3" xfId="38133" xr:uid="{00000000-0005-0000-0000-0000679C0000}"/>
    <cellStyle name="Normal 2 5 4 2 2 2 2_OATT calc" xfId="38134" xr:uid="{00000000-0005-0000-0000-0000689C0000}"/>
    <cellStyle name="Normal 2 5 4 2 2 2 3" xfId="38135" xr:uid="{00000000-0005-0000-0000-0000699C0000}"/>
    <cellStyle name="Normal 2 5 4 2 2 2 4" xfId="38136" xr:uid="{00000000-0005-0000-0000-00006A9C0000}"/>
    <cellStyle name="Normal 2 5 4 2 2 2 5" xfId="38137" xr:uid="{00000000-0005-0000-0000-00006B9C0000}"/>
    <cellStyle name="Normal 2 5 4 2 2 2_OATT calc" xfId="38138" xr:uid="{00000000-0005-0000-0000-00006C9C0000}"/>
    <cellStyle name="Normal 2 5 4 2 2 3" xfId="38139" xr:uid="{00000000-0005-0000-0000-00006D9C0000}"/>
    <cellStyle name="Normal 2 5 4 2 2 3 2" xfId="38140" xr:uid="{00000000-0005-0000-0000-00006E9C0000}"/>
    <cellStyle name="Normal 2 5 4 2 2 3 2 2" xfId="38141" xr:uid="{00000000-0005-0000-0000-00006F9C0000}"/>
    <cellStyle name="Normal 2 5 4 2 2 3 2 3" xfId="38142" xr:uid="{00000000-0005-0000-0000-0000709C0000}"/>
    <cellStyle name="Normal 2 5 4 2 2 3 2_OATT calc" xfId="38143" xr:uid="{00000000-0005-0000-0000-0000719C0000}"/>
    <cellStyle name="Normal 2 5 4 2 2 3 3" xfId="38144" xr:uid="{00000000-0005-0000-0000-0000729C0000}"/>
    <cellStyle name="Normal 2 5 4 2 2 3 4" xfId="38145" xr:uid="{00000000-0005-0000-0000-0000739C0000}"/>
    <cellStyle name="Normal 2 5 4 2 2 3_OATT calc" xfId="38146" xr:uid="{00000000-0005-0000-0000-0000749C0000}"/>
    <cellStyle name="Normal 2 5 4 2 2 4" xfId="38147" xr:uid="{00000000-0005-0000-0000-0000759C0000}"/>
    <cellStyle name="Normal 2 5 4 2 2 4 2" xfId="38148" xr:uid="{00000000-0005-0000-0000-0000769C0000}"/>
    <cellStyle name="Normal 2 5 4 2 2 4 3" xfId="38149" xr:uid="{00000000-0005-0000-0000-0000779C0000}"/>
    <cellStyle name="Normal 2 5 4 2 2 4_OATT calc" xfId="38150" xr:uid="{00000000-0005-0000-0000-0000789C0000}"/>
    <cellStyle name="Normal 2 5 4 2 2 5" xfId="38151" xr:uid="{00000000-0005-0000-0000-0000799C0000}"/>
    <cellStyle name="Normal 2 5 4 2 2 6" xfId="38152" xr:uid="{00000000-0005-0000-0000-00007A9C0000}"/>
    <cellStyle name="Normal 2 5 4 2 2 7" xfId="38153" xr:uid="{00000000-0005-0000-0000-00007B9C0000}"/>
    <cellStyle name="Normal 2 5 4 2 2 8" xfId="38154" xr:uid="{00000000-0005-0000-0000-00007C9C0000}"/>
    <cellStyle name="Normal 2 5 4 2 2 9" xfId="38155" xr:uid="{00000000-0005-0000-0000-00007D9C0000}"/>
    <cellStyle name="Normal 2 5 4 2 2_OATT calc" xfId="38156" xr:uid="{00000000-0005-0000-0000-00007E9C0000}"/>
    <cellStyle name="Normal 2 5 4 2 3" xfId="38157" xr:uid="{00000000-0005-0000-0000-00007F9C0000}"/>
    <cellStyle name="Normal 2 5 4 2 3 2" xfId="38158" xr:uid="{00000000-0005-0000-0000-0000809C0000}"/>
    <cellStyle name="Normal 2 5 4 2 3 2 2" xfId="38159" xr:uid="{00000000-0005-0000-0000-0000819C0000}"/>
    <cellStyle name="Normal 2 5 4 2 3 2 3" xfId="38160" xr:uid="{00000000-0005-0000-0000-0000829C0000}"/>
    <cellStyle name="Normal 2 5 4 2 3 2_OATT calc" xfId="38161" xr:uid="{00000000-0005-0000-0000-0000839C0000}"/>
    <cellStyle name="Normal 2 5 4 2 3 3" xfId="38162" xr:uid="{00000000-0005-0000-0000-0000849C0000}"/>
    <cellStyle name="Normal 2 5 4 2 3 4" xfId="38163" xr:uid="{00000000-0005-0000-0000-0000859C0000}"/>
    <cellStyle name="Normal 2 5 4 2 3 5" xfId="38164" xr:uid="{00000000-0005-0000-0000-0000869C0000}"/>
    <cellStyle name="Normal 2 5 4 2 3_OATT calc" xfId="38165" xr:uid="{00000000-0005-0000-0000-0000879C0000}"/>
    <cellStyle name="Normal 2 5 4 2 4" xfId="38166" xr:uid="{00000000-0005-0000-0000-0000889C0000}"/>
    <cellStyle name="Normal 2 5 4 2 4 2" xfId="38167" xr:uid="{00000000-0005-0000-0000-0000899C0000}"/>
    <cellStyle name="Normal 2 5 4 2 4 2 2" xfId="38168" xr:uid="{00000000-0005-0000-0000-00008A9C0000}"/>
    <cellStyle name="Normal 2 5 4 2 4 2 3" xfId="38169" xr:uid="{00000000-0005-0000-0000-00008B9C0000}"/>
    <cellStyle name="Normal 2 5 4 2 4 2_OATT calc" xfId="38170" xr:uid="{00000000-0005-0000-0000-00008C9C0000}"/>
    <cellStyle name="Normal 2 5 4 2 4 3" xfId="38171" xr:uid="{00000000-0005-0000-0000-00008D9C0000}"/>
    <cellStyle name="Normal 2 5 4 2 4 4" xfId="38172" xr:uid="{00000000-0005-0000-0000-00008E9C0000}"/>
    <cellStyle name="Normal 2 5 4 2 4_OATT calc" xfId="38173" xr:uid="{00000000-0005-0000-0000-00008F9C0000}"/>
    <cellStyle name="Normal 2 5 4 2 5" xfId="38174" xr:uid="{00000000-0005-0000-0000-0000909C0000}"/>
    <cellStyle name="Normal 2 5 4 2 5 2" xfId="38175" xr:uid="{00000000-0005-0000-0000-0000919C0000}"/>
    <cellStyle name="Normal 2 5 4 2 5 3" xfId="38176" xr:uid="{00000000-0005-0000-0000-0000929C0000}"/>
    <cellStyle name="Normal 2 5 4 2 5_OATT calc" xfId="38177" xr:uid="{00000000-0005-0000-0000-0000939C0000}"/>
    <cellStyle name="Normal 2 5 4 2 6" xfId="38178" xr:uid="{00000000-0005-0000-0000-0000949C0000}"/>
    <cellStyle name="Normal 2 5 4 2 7" xfId="38179" xr:uid="{00000000-0005-0000-0000-0000959C0000}"/>
    <cellStyle name="Normal 2 5 4 2 8" xfId="38180" xr:uid="{00000000-0005-0000-0000-0000969C0000}"/>
    <cellStyle name="Normal 2 5 4 2 9" xfId="38181" xr:uid="{00000000-0005-0000-0000-0000979C0000}"/>
    <cellStyle name="Normal 2 5 4 2_OATT calc" xfId="38182" xr:uid="{00000000-0005-0000-0000-0000989C0000}"/>
    <cellStyle name="Normal 2 5 4 3" xfId="38183" xr:uid="{00000000-0005-0000-0000-0000999C0000}"/>
    <cellStyle name="Normal 2 5 4 3 10" xfId="38184" xr:uid="{00000000-0005-0000-0000-00009A9C0000}"/>
    <cellStyle name="Normal 2 5 4 3 11" xfId="38185" xr:uid="{00000000-0005-0000-0000-00009B9C0000}"/>
    <cellStyle name="Normal 2 5 4 3 2" xfId="38186" xr:uid="{00000000-0005-0000-0000-00009C9C0000}"/>
    <cellStyle name="Normal 2 5 4 3 2 2" xfId="38187" xr:uid="{00000000-0005-0000-0000-00009D9C0000}"/>
    <cellStyle name="Normal 2 5 4 3 2 2 2" xfId="38188" xr:uid="{00000000-0005-0000-0000-00009E9C0000}"/>
    <cellStyle name="Normal 2 5 4 3 2 2 3" xfId="38189" xr:uid="{00000000-0005-0000-0000-00009F9C0000}"/>
    <cellStyle name="Normal 2 5 4 3 2 2_OATT calc" xfId="38190" xr:uid="{00000000-0005-0000-0000-0000A09C0000}"/>
    <cellStyle name="Normal 2 5 4 3 2 3" xfId="38191" xr:uid="{00000000-0005-0000-0000-0000A19C0000}"/>
    <cellStyle name="Normal 2 5 4 3 2 4" xfId="38192" xr:uid="{00000000-0005-0000-0000-0000A29C0000}"/>
    <cellStyle name="Normal 2 5 4 3 2 5" xfId="38193" xr:uid="{00000000-0005-0000-0000-0000A39C0000}"/>
    <cellStyle name="Normal 2 5 4 3 2_OATT calc" xfId="38194" xr:uid="{00000000-0005-0000-0000-0000A49C0000}"/>
    <cellStyle name="Normal 2 5 4 3 3" xfId="38195" xr:uid="{00000000-0005-0000-0000-0000A59C0000}"/>
    <cellStyle name="Normal 2 5 4 3 3 2" xfId="38196" xr:uid="{00000000-0005-0000-0000-0000A69C0000}"/>
    <cellStyle name="Normal 2 5 4 3 3 2 2" xfId="38197" xr:uid="{00000000-0005-0000-0000-0000A79C0000}"/>
    <cellStyle name="Normal 2 5 4 3 3 2 3" xfId="38198" xr:uid="{00000000-0005-0000-0000-0000A89C0000}"/>
    <cellStyle name="Normal 2 5 4 3 3 2_OATT calc" xfId="38199" xr:uid="{00000000-0005-0000-0000-0000A99C0000}"/>
    <cellStyle name="Normal 2 5 4 3 3 3" xfId="38200" xr:uid="{00000000-0005-0000-0000-0000AA9C0000}"/>
    <cellStyle name="Normal 2 5 4 3 3 4" xfId="38201" xr:uid="{00000000-0005-0000-0000-0000AB9C0000}"/>
    <cellStyle name="Normal 2 5 4 3 3_OATT calc" xfId="38202" xr:uid="{00000000-0005-0000-0000-0000AC9C0000}"/>
    <cellStyle name="Normal 2 5 4 3 4" xfId="38203" xr:uid="{00000000-0005-0000-0000-0000AD9C0000}"/>
    <cellStyle name="Normal 2 5 4 3 4 2" xfId="38204" xr:uid="{00000000-0005-0000-0000-0000AE9C0000}"/>
    <cellStyle name="Normal 2 5 4 3 4 3" xfId="38205" xr:uid="{00000000-0005-0000-0000-0000AF9C0000}"/>
    <cellStyle name="Normal 2 5 4 3 4_OATT calc" xfId="38206" xr:uid="{00000000-0005-0000-0000-0000B09C0000}"/>
    <cellStyle name="Normal 2 5 4 3 5" xfId="38207" xr:uid="{00000000-0005-0000-0000-0000B19C0000}"/>
    <cellStyle name="Normal 2 5 4 3 6" xfId="38208" xr:uid="{00000000-0005-0000-0000-0000B29C0000}"/>
    <cellStyle name="Normal 2 5 4 3 7" xfId="38209" xr:uid="{00000000-0005-0000-0000-0000B39C0000}"/>
    <cellStyle name="Normal 2 5 4 3 8" xfId="38210" xr:uid="{00000000-0005-0000-0000-0000B49C0000}"/>
    <cellStyle name="Normal 2 5 4 3 9" xfId="38211" xr:uid="{00000000-0005-0000-0000-0000B59C0000}"/>
    <cellStyle name="Normal 2 5 4 3_OATT calc" xfId="38212" xr:uid="{00000000-0005-0000-0000-0000B69C0000}"/>
    <cellStyle name="Normal 2 5 4 4" xfId="38213" xr:uid="{00000000-0005-0000-0000-0000B79C0000}"/>
    <cellStyle name="Normal 2 5 4 4 2" xfId="38214" xr:uid="{00000000-0005-0000-0000-0000B89C0000}"/>
    <cellStyle name="Normal 2 5 4 4 2 2" xfId="38215" xr:uid="{00000000-0005-0000-0000-0000B99C0000}"/>
    <cellStyle name="Normal 2 5 4 4 2 3" xfId="38216" xr:uid="{00000000-0005-0000-0000-0000BA9C0000}"/>
    <cellStyle name="Normal 2 5 4 4 2_OATT calc" xfId="38217" xr:uid="{00000000-0005-0000-0000-0000BB9C0000}"/>
    <cellStyle name="Normal 2 5 4 4 3" xfId="38218" xr:uid="{00000000-0005-0000-0000-0000BC9C0000}"/>
    <cellStyle name="Normal 2 5 4 4 4" xfId="38219" xr:uid="{00000000-0005-0000-0000-0000BD9C0000}"/>
    <cellStyle name="Normal 2 5 4 4 5" xfId="38220" xr:uid="{00000000-0005-0000-0000-0000BE9C0000}"/>
    <cellStyle name="Normal 2 5 4 4_OATT calc" xfId="38221" xr:uid="{00000000-0005-0000-0000-0000BF9C0000}"/>
    <cellStyle name="Normal 2 5 4 5" xfId="38222" xr:uid="{00000000-0005-0000-0000-0000C09C0000}"/>
    <cellStyle name="Normal 2 5 4 5 2" xfId="38223" xr:uid="{00000000-0005-0000-0000-0000C19C0000}"/>
    <cellStyle name="Normal 2 5 4 5 2 2" xfId="38224" xr:uid="{00000000-0005-0000-0000-0000C29C0000}"/>
    <cellStyle name="Normal 2 5 4 5 2 3" xfId="38225" xr:uid="{00000000-0005-0000-0000-0000C39C0000}"/>
    <cellStyle name="Normal 2 5 4 5 2_OATT calc" xfId="38226" xr:uid="{00000000-0005-0000-0000-0000C49C0000}"/>
    <cellStyle name="Normal 2 5 4 5 3" xfId="38227" xr:uid="{00000000-0005-0000-0000-0000C59C0000}"/>
    <cellStyle name="Normal 2 5 4 5 4" xfId="38228" xr:uid="{00000000-0005-0000-0000-0000C69C0000}"/>
    <cellStyle name="Normal 2 5 4 5_OATT calc" xfId="38229" xr:uid="{00000000-0005-0000-0000-0000C79C0000}"/>
    <cellStyle name="Normal 2 5 4 6" xfId="38230" xr:uid="{00000000-0005-0000-0000-0000C89C0000}"/>
    <cellStyle name="Normal 2 5 4 6 2" xfId="38231" xr:uid="{00000000-0005-0000-0000-0000C99C0000}"/>
    <cellStyle name="Normal 2 5 4 6 3" xfId="38232" xr:uid="{00000000-0005-0000-0000-0000CA9C0000}"/>
    <cellStyle name="Normal 2 5 4 6_OATT calc" xfId="38233" xr:uid="{00000000-0005-0000-0000-0000CB9C0000}"/>
    <cellStyle name="Normal 2 5 4 7" xfId="38234" xr:uid="{00000000-0005-0000-0000-0000CC9C0000}"/>
    <cellStyle name="Normal 2 5 4 8" xfId="38235" xr:uid="{00000000-0005-0000-0000-0000CD9C0000}"/>
    <cellStyle name="Normal 2 5 4 9" xfId="38236" xr:uid="{00000000-0005-0000-0000-0000CE9C0000}"/>
    <cellStyle name="Normal 2 5 4_OATT calc" xfId="38237" xr:uid="{00000000-0005-0000-0000-0000CF9C0000}"/>
    <cellStyle name="Normal 2 5 5" xfId="38238" xr:uid="{00000000-0005-0000-0000-0000D09C0000}"/>
    <cellStyle name="Normal 2 5 5 10" xfId="38239" xr:uid="{00000000-0005-0000-0000-0000D19C0000}"/>
    <cellStyle name="Normal 2 5 5 11" xfId="38240" xr:uid="{00000000-0005-0000-0000-0000D29C0000}"/>
    <cellStyle name="Normal 2 5 5 2" xfId="38241" xr:uid="{00000000-0005-0000-0000-0000D39C0000}"/>
    <cellStyle name="Normal 2 5 5 2 10" xfId="38242" xr:uid="{00000000-0005-0000-0000-0000D49C0000}"/>
    <cellStyle name="Normal 2 5 5 2 11" xfId="38243" xr:uid="{00000000-0005-0000-0000-0000D59C0000}"/>
    <cellStyle name="Normal 2 5 5 2 2" xfId="38244" xr:uid="{00000000-0005-0000-0000-0000D69C0000}"/>
    <cellStyle name="Normal 2 5 5 2 2 2" xfId="38245" xr:uid="{00000000-0005-0000-0000-0000D79C0000}"/>
    <cellStyle name="Normal 2 5 5 2 2 2 2" xfId="38246" xr:uid="{00000000-0005-0000-0000-0000D89C0000}"/>
    <cellStyle name="Normal 2 5 5 2 2 2 3" xfId="38247" xr:uid="{00000000-0005-0000-0000-0000D99C0000}"/>
    <cellStyle name="Normal 2 5 5 2 2 2_OATT calc" xfId="38248" xr:uid="{00000000-0005-0000-0000-0000DA9C0000}"/>
    <cellStyle name="Normal 2 5 5 2 2 3" xfId="38249" xr:uid="{00000000-0005-0000-0000-0000DB9C0000}"/>
    <cellStyle name="Normal 2 5 5 2 2 4" xfId="38250" xr:uid="{00000000-0005-0000-0000-0000DC9C0000}"/>
    <cellStyle name="Normal 2 5 5 2 2 5" xfId="38251" xr:uid="{00000000-0005-0000-0000-0000DD9C0000}"/>
    <cellStyle name="Normal 2 5 5 2 2_OATT calc" xfId="38252" xr:uid="{00000000-0005-0000-0000-0000DE9C0000}"/>
    <cellStyle name="Normal 2 5 5 2 3" xfId="38253" xr:uid="{00000000-0005-0000-0000-0000DF9C0000}"/>
    <cellStyle name="Normal 2 5 5 2 3 2" xfId="38254" xr:uid="{00000000-0005-0000-0000-0000E09C0000}"/>
    <cellStyle name="Normal 2 5 5 2 3 2 2" xfId="38255" xr:uid="{00000000-0005-0000-0000-0000E19C0000}"/>
    <cellStyle name="Normal 2 5 5 2 3 2 3" xfId="38256" xr:uid="{00000000-0005-0000-0000-0000E29C0000}"/>
    <cellStyle name="Normal 2 5 5 2 3 2_OATT calc" xfId="38257" xr:uid="{00000000-0005-0000-0000-0000E39C0000}"/>
    <cellStyle name="Normal 2 5 5 2 3 3" xfId="38258" xr:uid="{00000000-0005-0000-0000-0000E49C0000}"/>
    <cellStyle name="Normal 2 5 5 2 3 4" xfId="38259" xr:uid="{00000000-0005-0000-0000-0000E59C0000}"/>
    <cellStyle name="Normal 2 5 5 2 3_OATT calc" xfId="38260" xr:uid="{00000000-0005-0000-0000-0000E69C0000}"/>
    <cellStyle name="Normal 2 5 5 2 4" xfId="38261" xr:uid="{00000000-0005-0000-0000-0000E79C0000}"/>
    <cellStyle name="Normal 2 5 5 2 4 2" xfId="38262" xr:uid="{00000000-0005-0000-0000-0000E89C0000}"/>
    <cellStyle name="Normal 2 5 5 2 4 3" xfId="38263" xr:uid="{00000000-0005-0000-0000-0000E99C0000}"/>
    <cellStyle name="Normal 2 5 5 2 4_OATT calc" xfId="38264" xr:uid="{00000000-0005-0000-0000-0000EA9C0000}"/>
    <cellStyle name="Normal 2 5 5 2 5" xfId="38265" xr:uid="{00000000-0005-0000-0000-0000EB9C0000}"/>
    <cellStyle name="Normal 2 5 5 2 6" xfId="38266" xr:uid="{00000000-0005-0000-0000-0000EC9C0000}"/>
    <cellStyle name="Normal 2 5 5 2 7" xfId="38267" xr:uid="{00000000-0005-0000-0000-0000ED9C0000}"/>
    <cellStyle name="Normal 2 5 5 2 8" xfId="38268" xr:uid="{00000000-0005-0000-0000-0000EE9C0000}"/>
    <cellStyle name="Normal 2 5 5 2 9" xfId="38269" xr:uid="{00000000-0005-0000-0000-0000EF9C0000}"/>
    <cellStyle name="Normal 2 5 5 2_OATT calc" xfId="38270" xr:uid="{00000000-0005-0000-0000-0000F09C0000}"/>
    <cellStyle name="Normal 2 5 5 3" xfId="38271" xr:uid="{00000000-0005-0000-0000-0000F19C0000}"/>
    <cellStyle name="Normal 2 5 5 3 2" xfId="38272" xr:uid="{00000000-0005-0000-0000-0000F29C0000}"/>
    <cellStyle name="Normal 2 5 5 3 2 2" xfId="38273" xr:uid="{00000000-0005-0000-0000-0000F39C0000}"/>
    <cellStyle name="Normal 2 5 5 3 2 3" xfId="38274" xr:uid="{00000000-0005-0000-0000-0000F49C0000}"/>
    <cellStyle name="Normal 2 5 5 3 2_OATT calc" xfId="38275" xr:uid="{00000000-0005-0000-0000-0000F59C0000}"/>
    <cellStyle name="Normal 2 5 5 3 3" xfId="38276" xr:uid="{00000000-0005-0000-0000-0000F69C0000}"/>
    <cellStyle name="Normal 2 5 5 3 4" xfId="38277" xr:uid="{00000000-0005-0000-0000-0000F79C0000}"/>
    <cellStyle name="Normal 2 5 5 3 5" xfId="38278" xr:uid="{00000000-0005-0000-0000-0000F89C0000}"/>
    <cellStyle name="Normal 2 5 5 3_OATT calc" xfId="38279" xr:uid="{00000000-0005-0000-0000-0000F99C0000}"/>
    <cellStyle name="Normal 2 5 5 4" xfId="38280" xr:uid="{00000000-0005-0000-0000-0000FA9C0000}"/>
    <cellStyle name="Normal 2 5 5 4 2" xfId="38281" xr:uid="{00000000-0005-0000-0000-0000FB9C0000}"/>
    <cellStyle name="Normal 2 5 5 4 2 2" xfId="38282" xr:uid="{00000000-0005-0000-0000-0000FC9C0000}"/>
    <cellStyle name="Normal 2 5 5 4 2 3" xfId="38283" xr:uid="{00000000-0005-0000-0000-0000FD9C0000}"/>
    <cellStyle name="Normal 2 5 5 4 2_OATT calc" xfId="38284" xr:uid="{00000000-0005-0000-0000-0000FE9C0000}"/>
    <cellStyle name="Normal 2 5 5 4 3" xfId="38285" xr:uid="{00000000-0005-0000-0000-0000FF9C0000}"/>
    <cellStyle name="Normal 2 5 5 4 4" xfId="38286" xr:uid="{00000000-0005-0000-0000-0000009D0000}"/>
    <cellStyle name="Normal 2 5 5 4_OATT calc" xfId="38287" xr:uid="{00000000-0005-0000-0000-0000019D0000}"/>
    <cellStyle name="Normal 2 5 5 5" xfId="38288" xr:uid="{00000000-0005-0000-0000-0000029D0000}"/>
    <cellStyle name="Normal 2 5 5 5 2" xfId="38289" xr:uid="{00000000-0005-0000-0000-0000039D0000}"/>
    <cellStyle name="Normal 2 5 5 5 3" xfId="38290" xr:uid="{00000000-0005-0000-0000-0000049D0000}"/>
    <cellStyle name="Normal 2 5 5 5_OATT calc" xfId="38291" xr:uid="{00000000-0005-0000-0000-0000059D0000}"/>
    <cellStyle name="Normal 2 5 5 6" xfId="38292" xr:uid="{00000000-0005-0000-0000-0000069D0000}"/>
    <cellStyle name="Normal 2 5 5 7" xfId="38293" xr:uid="{00000000-0005-0000-0000-0000079D0000}"/>
    <cellStyle name="Normal 2 5 5 8" xfId="38294" xr:uid="{00000000-0005-0000-0000-0000089D0000}"/>
    <cellStyle name="Normal 2 5 5 9" xfId="38295" xr:uid="{00000000-0005-0000-0000-0000099D0000}"/>
    <cellStyle name="Normal 2 5 5_OATT calc" xfId="38296" xr:uid="{00000000-0005-0000-0000-00000A9D0000}"/>
    <cellStyle name="Normal 2 5 6" xfId="38297" xr:uid="{00000000-0005-0000-0000-00000B9D0000}"/>
    <cellStyle name="Normal 2 5 6 10" xfId="38298" xr:uid="{00000000-0005-0000-0000-00000C9D0000}"/>
    <cellStyle name="Normal 2 5 6 11" xfId="38299" xr:uid="{00000000-0005-0000-0000-00000D9D0000}"/>
    <cellStyle name="Normal 2 5 6 2" xfId="38300" xr:uid="{00000000-0005-0000-0000-00000E9D0000}"/>
    <cellStyle name="Normal 2 5 6 2 2" xfId="38301" xr:uid="{00000000-0005-0000-0000-00000F9D0000}"/>
    <cellStyle name="Normal 2 5 6 2 2 2" xfId="38302" xr:uid="{00000000-0005-0000-0000-0000109D0000}"/>
    <cellStyle name="Normal 2 5 6 2 2 3" xfId="38303" xr:uid="{00000000-0005-0000-0000-0000119D0000}"/>
    <cellStyle name="Normal 2 5 6 2 2_OATT calc" xfId="38304" xr:uid="{00000000-0005-0000-0000-0000129D0000}"/>
    <cellStyle name="Normal 2 5 6 2 3" xfId="38305" xr:uid="{00000000-0005-0000-0000-0000139D0000}"/>
    <cellStyle name="Normal 2 5 6 2 4" xfId="38306" xr:uid="{00000000-0005-0000-0000-0000149D0000}"/>
    <cellStyle name="Normal 2 5 6 2 5" xfId="38307" xr:uid="{00000000-0005-0000-0000-0000159D0000}"/>
    <cellStyle name="Normal 2 5 6 2_OATT calc" xfId="38308" xr:uid="{00000000-0005-0000-0000-0000169D0000}"/>
    <cellStyle name="Normal 2 5 6 3" xfId="38309" xr:uid="{00000000-0005-0000-0000-0000179D0000}"/>
    <cellStyle name="Normal 2 5 6 3 2" xfId="38310" xr:uid="{00000000-0005-0000-0000-0000189D0000}"/>
    <cellStyle name="Normal 2 5 6 3 2 2" xfId="38311" xr:uid="{00000000-0005-0000-0000-0000199D0000}"/>
    <cellStyle name="Normal 2 5 6 3 2 3" xfId="38312" xr:uid="{00000000-0005-0000-0000-00001A9D0000}"/>
    <cellStyle name="Normal 2 5 6 3 2_OATT calc" xfId="38313" xr:uid="{00000000-0005-0000-0000-00001B9D0000}"/>
    <cellStyle name="Normal 2 5 6 3 3" xfId="38314" xr:uid="{00000000-0005-0000-0000-00001C9D0000}"/>
    <cellStyle name="Normal 2 5 6 3 4" xfId="38315" xr:uid="{00000000-0005-0000-0000-00001D9D0000}"/>
    <cellStyle name="Normal 2 5 6 3_OATT calc" xfId="38316" xr:uid="{00000000-0005-0000-0000-00001E9D0000}"/>
    <cellStyle name="Normal 2 5 6 4" xfId="38317" xr:uid="{00000000-0005-0000-0000-00001F9D0000}"/>
    <cellStyle name="Normal 2 5 6 4 2" xfId="38318" xr:uid="{00000000-0005-0000-0000-0000209D0000}"/>
    <cellStyle name="Normal 2 5 6 4 3" xfId="38319" xr:uid="{00000000-0005-0000-0000-0000219D0000}"/>
    <cellStyle name="Normal 2 5 6 4_OATT calc" xfId="38320" xr:uid="{00000000-0005-0000-0000-0000229D0000}"/>
    <cellStyle name="Normal 2 5 6 5" xfId="38321" xr:uid="{00000000-0005-0000-0000-0000239D0000}"/>
    <cellStyle name="Normal 2 5 6 6" xfId="38322" xr:uid="{00000000-0005-0000-0000-0000249D0000}"/>
    <cellStyle name="Normal 2 5 6 7" xfId="38323" xr:uid="{00000000-0005-0000-0000-0000259D0000}"/>
    <cellStyle name="Normal 2 5 6 8" xfId="38324" xr:uid="{00000000-0005-0000-0000-0000269D0000}"/>
    <cellStyle name="Normal 2 5 6 9" xfId="38325" xr:uid="{00000000-0005-0000-0000-0000279D0000}"/>
    <cellStyle name="Normal 2 5 6_OATT calc" xfId="38326" xr:uid="{00000000-0005-0000-0000-0000289D0000}"/>
    <cellStyle name="Normal 2 5 7" xfId="38327" xr:uid="{00000000-0005-0000-0000-0000299D0000}"/>
    <cellStyle name="Normal 2 5 7 2" xfId="38328" xr:uid="{00000000-0005-0000-0000-00002A9D0000}"/>
    <cellStyle name="Normal 2 5 7 2 2" xfId="38329" xr:uid="{00000000-0005-0000-0000-00002B9D0000}"/>
    <cellStyle name="Normal 2 5 7 2 3" xfId="38330" xr:uid="{00000000-0005-0000-0000-00002C9D0000}"/>
    <cellStyle name="Normal 2 5 7 2_OATT calc" xfId="38331" xr:uid="{00000000-0005-0000-0000-00002D9D0000}"/>
    <cellStyle name="Normal 2 5 7 3" xfId="38332" xr:uid="{00000000-0005-0000-0000-00002E9D0000}"/>
    <cellStyle name="Normal 2 5 7 4" xfId="38333" xr:uid="{00000000-0005-0000-0000-00002F9D0000}"/>
    <cellStyle name="Normal 2 5 7 5" xfId="38334" xr:uid="{00000000-0005-0000-0000-0000309D0000}"/>
    <cellStyle name="Normal 2 5 7_OATT calc" xfId="38335" xr:uid="{00000000-0005-0000-0000-0000319D0000}"/>
    <cellStyle name="Normal 2 5 8" xfId="38336" xr:uid="{00000000-0005-0000-0000-0000329D0000}"/>
    <cellStyle name="Normal 2 5 8 2" xfId="38337" xr:uid="{00000000-0005-0000-0000-0000339D0000}"/>
    <cellStyle name="Normal 2 5 8 2 2" xfId="38338" xr:uid="{00000000-0005-0000-0000-0000349D0000}"/>
    <cellStyle name="Normal 2 5 8 2 3" xfId="38339" xr:uid="{00000000-0005-0000-0000-0000359D0000}"/>
    <cellStyle name="Normal 2 5 8 2_OATT calc" xfId="38340" xr:uid="{00000000-0005-0000-0000-0000369D0000}"/>
    <cellStyle name="Normal 2 5 8 3" xfId="38341" xr:uid="{00000000-0005-0000-0000-0000379D0000}"/>
    <cellStyle name="Normal 2 5 8 4" xfId="38342" xr:uid="{00000000-0005-0000-0000-0000389D0000}"/>
    <cellStyle name="Normal 2 5 8_OATT calc" xfId="38343" xr:uid="{00000000-0005-0000-0000-0000399D0000}"/>
    <cellStyle name="Normal 2 5 9" xfId="38344" xr:uid="{00000000-0005-0000-0000-00003A9D0000}"/>
    <cellStyle name="Normal 2 5 9 2" xfId="38345" xr:uid="{00000000-0005-0000-0000-00003B9D0000}"/>
    <cellStyle name="Normal 2 5 9 2 2" xfId="38346" xr:uid="{00000000-0005-0000-0000-00003C9D0000}"/>
    <cellStyle name="Normal 2 5 9 2 3" xfId="38347" xr:uid="{00000000-0005-0000-0000-00003D9D0000}"/>
    <cellStyle name="Normal 2 5 9 2_OATT calc" xfId="38348" xr:uid="{00000000-0005-0000-0000-00003E9D0000}"/>
    <cellStyle name="Normal 2 5 9 3" xfId="38349" xr:uid="{00000000-0005-0000-0000-00003F9D0000}"/>
    <cellStyle name="Normal 2 5 9 4" xfId="38350" xr:uid="{00000000-0005-0000-0000-0000409D0000}"/>
    <cellStyle name="Normal 2 5 9_OATT calc" xfId="38351" xr:uid="{00000000-0005-0000-0000-0000419D0000}"/>
    <cellStyle name="Normal 2 5_OATT calc" xfId="38352" xr:uid="{00000000-0005-0000-0000-0000429D0000}"/>
    <cellStyle name="Normal 2 6" xfId="38353" xr:uid="{00000000-0005-0000-0000-0000439D0000}"/>
    <cellStyle name="Normal 2 6 10" xfId="38354" xr:uid="{00000000-0005-0000-0000-0000449D0000}"/>
    <cellStyle name="Normal 2 6 11" xfId="38355" xr:uid="{00000000-0005-0000-0000-0000459D0000}"/>
    <cellStyle name="Normal 2 6 12" xfId="38356" xr:uid="{00000000-0005-0000-0000-0000469D0000}"/>
    <cellStyle name="Normal 2 6 13" xfId="38357" xr:uid="{00000000-0005-0000-0000-0000479D0000}"/>
    <cellStyle name="Normal 2 6 14" xfId="38358" xr:uid="{00000000-0005-0000-0000-0000489D0000}"/>
    <cellStyle name="Normal 2 6 15" xfId="38359" xr:uid="{00000000-0005-0000-0000-0000499D0000}"/>
    <cellStyle name="Normal 2 6 16" xfId="57082" xr:uid="{00000000-0005-0000-0000-00004A9D0000}"/>
    <cellStyle name="Normal 2 6 2" xfId="38360" xr:uid="{00000000-0005-0000-0000-00004B9D0000}"/>
    <cellStyle name="Normal 2 6 2 10" xfId="38361" xr:uid="{00000000-0005-0000-0000-00004C9D0000}"/>
    <cellStyle name="Normal 2 6 2 11" xfId="38362" xr:uid="{00000000-0005-0000-0000-00004D9D0000}"/>
    <cellStyle name="Normal 2 6 2 12" xfId="38363" xr:uid="{00000000-0005-0000-0000-00004E9D0000}"/>
    <cellStyle name="Normal 2 6 2 2" xfId="38364" xr:uid="{00000000-0005-0000-0000-00004F9D0000}"/>
    <cellStyle name="Normal 2 6 2 2 10" xfId="38365" xr:uid="{00000000-0005-0000-0000-0000509D0000}"/>
    <cellStyle name="Normal 2 6 2 2 11" xfId="38366" xr:uid="{00000000-0005-0000-0000-0000519D0000}"/>
    <cellStyle name="Normal 2 6 2 2 2" xfId="38367" xr:uid="{00000000-0005-0000-0000-0000529D0000}"/>
    <cellStyle name="Normal 2 6 2 2 2 10" xfId="38368" xr:uid="{00000000-0005-0000-0000-0000539D0000}"/>
    <cellStyle name="Normal 2 6 2 2 2 11" xfId="38369" xr:uid="{00000000-0005-0000-0000-0000549D0000}"/>
    <cellStyle name="Normal 2 6 2 2 2 2" xfId="38370" xr:uid="{00000000-0005-0000-0000-0000559D0000}"/>
    <cellStyle name="Normal 2 6 2 2 2 2 2" xfId="38371" xr:uid="{00000000-0005-0000-0000-0000569D0000}"/>
    <cellStyle name="Normal 2 6 2 2 2 2 2 2" xfId="38372" xr:uid="{00000000-0005-0000-0000-0000579D0000}"/>
    <cellStyle name="Normal 2 6 2 2 2 2 2 3" xfId="38373" xr:uid="{00000000-0005-0000-0000-0000589D0000}"/>
    <cellStyle name="Normal 2 6 2 2 2 2 2_OATT calc" xfId="38374" xr:uid="{00000000-0005-0000-0000-0000599D0000}"/>
    <cellStyle name="Normal 2 6 2 2 2 2 3" xfId="38375" xr:uid="{00000000-0005-0000-0000-00005A9D0000}"/>
    <cellStyle name="Normal 2 6 2 2 2 2 4" xfId="38376" xr:uid="{00000000-0005-0000-0000-00005B9D0000}"/>
    <cellStyle name="Normal 2 6 2 2 2 2 5" xfId="38377" xr:uid="{00000000-0005-0000-0000-00005C9D0000}"/>
    <cellStyle name="Normal 2 6 2 2 2 2_OATT calc" xfId="38378" xr:uid="{00000000-0005-0000-0000-00005D9D0000}"/>
    <cellStyle name="Normal 2 6 2 2 2 3" xfId="38379" xr:uid="{00000000-0005-0000-0000-00005E9D0000}"/>
    <cellStyle name="Normal 2 6 2 2 2 3 2" xfId="38380" xr:uid="{00000000-0005-0000-0000-00005F9D0000}"/>
    <cellStyle name="Normal 2 6 2 2 2 3 2 2" xfId="38381" xr:uid="{00000000-0005-0000-0000-0000609D0000}"/>
    <cellStyle name="Normal 2 6 2 2 2 3 2 3" xfId="38382" xr:uid="{00000000-0005-0000-0000-0000619D0000}"/>
    <cellStyle name="Normal 2 6 2 2 2 3 2_OATT calc" xfId="38383" xr:uid="{00000000-0005-0000-0000-0000629D0000}"/>
    <cellStyle name="Normal 2 6 2 2 2 3 3" xfId="38384" xr:uid="{00000000-0005-0000-0000-0000639D0000}"/>
    <cellStyle name="Normal 2 6 2 2 2 3 4" xfId="38385" xr:uid="{00000000-0005-0000-0000-0000649D0000}"/>
    <cellStyle name="Normal 2 6 2 2 2 3_OATT calc" xfId="38386" xr:uid="{00000000-0005-0000-0000-0000659D0000}"/>
    <cellStyle name="Normal 2 6 2 2 2 4" xfId="38387" xr:uid="{00000000-0005-0000-0000-0000669D0000}"/>
    <cellStyle name="Normal 2 6 2 2 2 4 2" xfId="38388" xr:uid="{00000000-0005-0000-0000-0000679D0000}"/>
    <cellStyle name="Normal 2 6 2 2 2 4 3" xfId="38389" xr:uid="{00000000-0005-0000-0000-0000689D0000}"/>
    <cellStyle name="Normal 2 6 2 2 2 4_OATT calc" xfId="38390" xr:uid="{00000000-0005-0000-0000-0000699D0000}"/>
    <cellStyle name="Normal 2 6 2 2 2 5" xfId="38391" xr:uid="{00000000-0005-0000-0000-00006A9D0000}"/>
    <cellStyle name="Normal 2 6 2 2 2 6" xfId="38392" xr:uid="{00000000-0005-0000-0000-00006B9D0000}"/>
    <cellStyle name="Normal 2 6 2 2 2 7" xfId="38393" xr:uid="{00000000-0005-0000-0000-00006C9D0000}"/>
    <cellStyle name="Normal 2 6 2 2 2 8" xfId="38394" xr:uid="{00000000-0005-0000-0000-00006D9D0000}"/>
    <cellStyle name="Normal 2 6 2 2 2 9" xfId="38395" xr:uid="{00000000-0005-0000-0000-00006E9D0000}"/>
    <cellStyle name="Normal 2 6 2 2 2_OATT calc" xfId="38396" xr:uid="{00000000-0005-0000-0000-00006F9D0000}"/>
    <cellStyle name="Normal 2 6 2 2 3" xfId="38397" xr:uid="{00000000-0005-0000-0000-0000709D0000}"/>
    <cellStyle name="Normal 2 6 2 2 3 2" xfId="38398" xr:uid="{00000000-0005-0000-0000-0000719D0000}"/>
    <cellStyle name="Normal 2 6 2 2 3 2 2" xfId="38399" xr:uid="{00000000-0005-0000-0000-0000729D0000}"/>
    <cellStyle name="Normal 2 6 2 2 3 2 3" xfId="38400" xr:uid="{00000000-0005-0000-0000-0000739D0000}"/>
    <cellStyle name="Normal 2 6 2 2 3 2_OATT calc" xfId="38401" xr:uid="{00000000-0005-0000-0000-0000749D0000}"/>
    <cellStyle name="Normal 2 6 2 2 3 3" xfId="38402" xr:uid="{00000000-0005-0000-0000-0000759D0000}"/>
    <cellStyle name="Normal 2 6 2 2 3 4" xfId="38403" xr:uid="{00000000-0005-0000-0000-0000769D0000}"/>
    <cellStyle name="Normal 2 6 2 2 3 5" xfId="38404" xr:uid="{00000000-0005-0000-0000-0000779D0000}"/>
    <cellStyle name="Normal 2 6 2 2 3_OATT calc" xfId="38405" xr:uid="{00000000-0005-0000-0000-0000789D0000}"/>
    <cellStyle name="Normal 2 6 2 2 4" xfId="38406" xr:uid="{00000000-0005-0000-0000-0000799D0000}"/>
    <cellStyle name="Normal 2 6 2 2 4 2" xfId="38407" xr:uid="{00000000-0005-0000-0000-00007A9D0000}"/>
    <cellStyle name="Normal 2 6 2 2 4 2 2" xfId="38408" xr:uid="{00000000-0005-0000-0000-00007B9D0000}"/>
    <cellStyle name="Normal 2 6 2 2 4 2 3" xfId="38409" xr:uid="{00000000-0005-0000-0000-00007C9D0000}"/>
    <cellStyle name="Normal 2 6 2 2 4 2_OATT calc" xfId="38410" xr:uid="{00000000-0005-0000-0000-00007D9D0000}"/>
    <cellStyle name="Normal 2 6 2 2 4 3" xfId="38411" xr:uid="{00000000-0005-0000-0000-00007E9D0000}"/>
    <cellStyle name="Normal 2 6 2 2 4 4" xfId="38412" xr:uid="{00000000-0005-0000-0000-00007F9D0000}"/>
    <cellStyle name="Normal 2 6 2 2 4_OATT calc" xfId="38413" xr:uid="{00000000-0005-0000-0000-0000809D0000}"/>
    <cellStyle name="Normal 2 6 2 2 5" xfId="38414" xr:uid="{00000000-0005-0000-0000-0000819D0000}"/>
    <cellStyle name="Normal 2 6 2 2 5 2" xfId="38415" xr:uid="{00000000-0005-0000-0000-0000829D0000}"/>
    <cellStyle name="Normal 2 6 2 2 5 3" xfId="38416" xr:uid="{00000000-0005-0000-0000-0000839D0000}"/>
    <cellStyle name="Normal 2 6 2 2 5_OATT calc" xfId="38417" xr:uid="{00000000-0005-0000-0000-0000849D0000}"/>
    <cellStyle name="Normal 2 6 2 2 6" xfId="38418" xr:uid="{00000000-0005-0000-0000-0000859D0000}"/>
    <cellStyle name="Normal 2 6 2 2 7" xfId="38419" xr:uid="{00000000-0005-0000-0000-0000869D0000}"/>
    <cellStyle name="Normal 2 6 2 2 8" xfId="38420" xr:uid="{00000000-0005-0000-0000-0000879D0000}"/>
    <cellStyle name="Normal 2 6 2 2 9" xfId="38421" xr:uid="{00000000-0005-0000-0000-0000889D0000}"/>
    <cellStyle name="Normal 2 6 2 2_OATT calc" xfId="38422" xr:uid="{00000000-0005-0000-0000-0000899D0000}"/>
    <cellStyle name="Normal 2 6 2 3" xfId="38423" xr:uid="{00000000-0005-0000-0000-00008A9D0000}"/>
    <cellStyle name="Normal 2 6 2 3 10" xfId="38424" xr:uid="{00000000-0005-0000-0000-00008B9D0000}"/>
    <cellStyle name="Normal 2 6 2 3 11" xfId="38425" xr:uid="{00000000-0005-0000-0000-00008C9D0000}"/>
    <cellStyle name="Normal 2 6 2 3 2" xfId="38426" xr:uid="{00000000-0005-0000-0000-00008D9D0000}"/>
    <cellStyle name="Normal 2 6 2 3 2 2" xfId="38427" xr:uid="{00000000-0005-0000-0000-00008E9D0000}"/>
    <cellStyle name="Normal 2 6 2 3 2 2 2" xfId="38428" xr:uid="{00000000-0005-0000-0000-00008F9D0000}"/>
    <cellStyle name="Normal 2 6 2 3 2 2 3" xfId="38429" xr:uid="{00000000-0005-0000-0000-0000909D0000}"/>
    <cellStyle name="Normal 2 6 2 3 2 2_OATT calc" xfId="38430" xr:uid="{00000000-0005-0000-0000-0000919D0000}"/>
    <cellStyle name="Normal 2 6 2 3 2 3" xfId="38431" xr:uid="{00000000-0005-0000-0000-0000929D0000}"/>
    <cellStyle name="Normal 2 6 2 3 2 4" xfId="38432" xr:uid="{00000000-0005-0000-0000-0000939D0000}"/>
    <cellStyle name="Normal 2 6 2 3 2 5" xfId="38433" xr:uid="{00000000-0005-0000-0000-0000949D0000}"/>
    <cellStyle name="Normal 2 6 2 3 2_OATT calc" xfId="38434" xr:uid="{00000000-0005-0000-0000-0000959D0000}"/>
    <cellStyle name="Normal 2 6 2 3 3" xfId="38435" xr:uid="{00000000-0005-0000-0000-0000969D0000}"/>
    <cellStyle name="Normal 2 6 2 3 3 2" xfId="38436" xr:uid="{00000000-0005-0000-0000-0000979D0000}"/>
    <cellStyle name="Normal 2 6 2 3 3 2 2" xfId="38437" xr:uid="{00000000-0005-0000-0000-0000989D0000}"/>
    <cellStyle name="Normal 2 6 2 3 3 2 3" xfId="38438" xr:uid="{00000000-0005-0000-0000-0000999D0000}"/>
    <cellStyle name="Normal 2 6 2 3 3 2_OATT calc" xfId="38439" xr:uid="{00000000-0005-0000-0000-00009A9D0000}"/>
    <cellStyle name="Normal 2 6 2 3 3 3" xfId="38440" xr:uid="{00000000-0005-0000-0000-00009B9D0000}"/>
    <cellStyle name="Normal 2 6 2 3 3 4" xfId="38441" xr:uid="{00000000-0005-0000-0000-00009C9D0000}"/>
    <cellStyle name="Normal 2 6 2 3 3_OATT calc" xfId="38442" xr:uid="{00000000-0005-0000-0000-00009D9D0000}"/>
    <cellStyle name="Normal 2 6 2 3 4" xfId="38443" xr:uid="{00000000-0005-0000-0000-00009E9D0000}"/>
    <cellStyle name="Normal 2 6 2 3 4 2" xfId="38444" xr:uid="{00000000-0005-0000-0000-00009F9D0000}"/>
    <cellStyle name="Normal 2 6 2 3 4 3" xfId="38445" xr:uid="{00000000-0005-0000-0000-0000A09D0000}"/>
    <cellStyle name="Normal 2 6 2 3 4_OATT calc" xfId="38446" xr:uid="{00000000-0005-0000-0000-0000A19D0000}"/>
    <cellStyle name="Normal 2 6 2 3 5" xfId="38447" xr:uid="{00000000-0005-0000-0000-0000A29D0000}"/>
    <cellStyle name="Normal 2 6 2 3 6" xfId="38448" xr:uid="{00000000-0005-0000-0000-0000A39D0000}"/>
    <cellStyle name="Normal 2 6 2 3 7" xfId="38449" xr:uid="{00000000-0005-0000-0000-0000A49D0000}"/>
    <cellStyle name="Normal 2 6 2 3 8" xfId="38450" xr:uid="{00000000-0005-0000-0000-0000A59D0000}"/>
    <cellStyle name="Normal 2 6 2 3 9" xfId="38451" xr:uid="{00000000-0005-0000-0000-0000A69D0000}"/>
    <cellStyle name="Normal 2 6 2 3_OATT calc" xfId="38452" xr:uid="{00000000-0005-0000-0000-0000A79D0000}"/>
    <cellStyle name="Normal 2 6 2 4" xfId="38453" xr:uid="{00000000-0005-0000-0000-0000A89D0000}"/>
    <cellStyle name="Normal 2 6 2 4 2" xfId="38454" xr:uid="{00000000-0005-0000-0000-0000A99D0000}"/>
    <cellStyle name="Normal 2 6 2 4 2 2" xfId="38455" xr:uid="{00000000-0005-0000-0000-0000AA9D0000}"/>
    <cellStyle name="Normal 2 6 2 4 2 3" xfId="38456" xr:uid="{00000000-0005-0000-0000-0000AB9D0000}"/>
    <cellStyle name="Normal 2 6 2 4 2_OATT calc" xfId="38457" xr:uid="{00000000-0005-0000-0000-0000AC9D0000}"/>
    <cellStyle name="Normal 2 6 2 4 3" xfId="38458" xr:uid="{00000000-0005-0000-0000-0000AD9D0000}"/>
    <cellStyle name="Normal 2 6 2 4 4" xfId="38459" xr:uid="{00000000-0005-0000-0000-0000AE9D0000}"/>
    <cellStyle name="Normal 2 6 2 4 5" xfId="38460" xr:uid="{00000000-0005-0000-0000-0000AF9D0000}"/>
    <cellStyle name="Normal 2 6 2 4_OATT calc" xfId="38461" xr:uid="{00000000-0005-0000-0000-0000B09D0000}"/>
    <cellStyle name="Normal 2 6 2 5" xfId="38462" xr:uid="{00000000-0005-0000-0000-0000B19D0000}"/>
    <cellStyle name="Normal 2 6 2 5 2" xfId="38463" xr:uid="{00000000-0005-0000-0000-0000B29D0000}"/>
    <cellStyle name="Normal 2 6 2 5 2 2" xfId="38464" xr:uid="{00000000-0005-0000-0000-0000B39D0000}"/>
    <cellStyle name="Normal 2 6 2 5 2 3" xfId="38465" xr:uid="{00000000-0005-0000-0000-0000B49D0000}"/>
    <cellStyle name="Normal 2 6 2 5 2_OATT calc" xfId="38466" xr:uid="{00000000-0005-0000-0000-0000B59D0000}"/>
    <cellStyle name="Normal 2 6 2 5 3" xfId="38467" xr:uid="{00000000-0005-0000-0000-0000B69D0000}"/>
    <cellStyle name="Normal 2 6 2 5 4" xfId="38468" xr:uid="{00000000-0005-0000-0000-0000B79D0000}"/>
    <cellStyle name="Normal 2 6 2 5_OATT calc" xfId="38469" xr:uid="{00000000-0005-0000-0000-0000B89D0000}"/>
    <cellStyle name="Normal 2 6 2 6" xfId="38470" xr:uid="{00000000-0005-0000-0000-0000B99D0000}"/>
    <cellStyle name="Normal 2 6 2 6 2" xfId="38471" xr:uid="{00000000-0005-0000-0000-0000BA9D0000}"/>
    <cellStyle name="Normal 2 6 2 6 3" xfId="38472" xr:uid="{00000000-0005-0000-0000-0000BB9D0000}"/>
    <cellStyle name="Normal 2 6 2 6_OATT calc" xfId="38473" xr:uid="{00000000-0005-0000-0000-0000BC9D0000}"/>
    <cellStyle name="Normal 2 6 2 7" xfId="38474" xr:uid="{00000000-0005-0000-0000-0000BD9D0000}"/>
    <cellStyle name="Normal 2 6 2 8" xfId="38475" xr:uid="{00000000-0005-0000-0000-0000BE9D0000}"/>
    <cellStyle name="Normal 2 6 2 9" xfId="38476" xr:uid="{00000000-0005-0000-0000-0000BF9D0000}"/>
    <cellStyle name="Normal 2 6 2_OATT calc" xfId="38477" xr:uid="{00000000-0005-0000-0000-0000C09D0000}"/>
    <cellStyle name="Normal 2 6 3" xfId="38478" xr:uid="{00000000-0005-0000-0000-0000C19D0000}"/>
    <cellStyle name="Normal 2 6 3 10" xfId="38479" xr:uid="{00000000-0005-0000-0000-0000C29D0000}"/>
    <cellStyle name="Normal 2 6 3 11" xfId="38480" xr:uid="{00000000-0005-0000-0000-0000C39D0000}"/>
    <cellStyle name="Normal 2 6 3 12" xfId="38481" xr:uid="{00000000-0005-0000-0000-0000C49D0000}"/>
    <cellStyle name="Normal 2 6 3 2" xfId="38482" xr:uid="{00000000-0005-0000-0000-0000C59D0000}"/>
    <cellStyle name="Normal 2 6 3 2 10" xfId="38483" xr:uid="{00000000-0005-0000-0000-0000C69D0000}"/>
    <cellStyle name="Normal 2 6 3 2 11" xfId="38484" xr:uid="{00000000-0005-0000-0000-0000C79D0000}"/>
    <cellStyle name="Normal 2 6 3 2 2" xfId="38485" xr:uid="{00000000-0005-0000-0000-0000C89D0000}"/>
    <cellStyle name="Normal 2 6 3 2 2 10" xfId="38486" xr:uid="{00000000-0005-0000-0000-0000C99D0000}"/>
    <cellStyle name="Normal 2 6 3 2 2 11" xfId="38487" xr:uid="{00000000-0005-0000-0000-0000CA9D0000}"/>
    <cellStyle name="Normal 2 6 3 2 2 2" xfId="38488" xr:uid="{00000000-0005-0000-0000-0000CB9D0000}"/>
    <cellStyle name="Normal 2 6 3 2 2 2 2" xfId="38489" xr:uid="{00000000-0005-0000-0000-0000CC9D0000}"/>
    <cellStyle name="Normal 2 6 3 2 2 2 2 2" xfId="38490" xr:uid="{00000000-0005-0000-0000-0000CD9D0000}"/>
    <cellStyle name="Normal 2 6 3 2 2 2 2 3" xfId="38491" xr:uid="{00000000-0005-0000-0000-0000CE9D0000}"/>
    <cellStyle name="Normal 2 6 3 2 2 2 2_OATT calc" xfId="38492" xr:uid="{00000000-0005-0000-0000-0000CF9D0000}"/>
    <cellStyle name="Normal 2 6 3 2 2 2 3" xfId="38493" xr:uid="{00000000-0005-0000-0000-0000D09D0000}"/>
    <cellStyle name="Normal 2 6 3 2 2 2 4" xfId="38494" xr:uid="{00000000-0005-0000-0000-0000D19D0000}"/>
    <cellStyle name="Normal 2 6 3 2 2 2 5" xfId="38495" xr:uid="{00000000-0005-0000-0000-0000D29D0000}"/>
    <cellStyle name="Normal 2 6 3 2 2 2_OATT calc" xfId="38496" xr:uid="{00000000-0005-0000-0000-0000D39D0000}"/>
    <cellStyle name="Normal 2 6 3 2 2 3" xfId="38497" xr:uid="{00000000-0005-0000-0000-0000D49D0000}"/>
    <cellStyle name="Normal 2 6 3 2 2 3 2" xfId="38498" xr:uid="{00000000-0005-0000-0000-0000D59D0000}"/>
    <cellStyle name="Normal 2 6 3 2 2 3 2 2" xfId="38499" xr:uid="{00000000-0005-0000-0000-0000D69D0000}"/>
    <cellStyle name="Normal 2 6 3 2 2 3 2 3" xfId="38500" xr:uid="{00000000-0005-0000-0000-0000D79D0000}"/>
    <cellStyle name="Normal 2 6 3 2 2 3 2_OATT calc" xfId="38501" xr:uid="{00000000-0005-0000-0000-0000D89D0000}"/>
    <cellStyle name="Normal 2 6 3 2 2 3 3" xfId="38502" xr:uid="{00000000-0005-0000-0000-0000D99D0000}"/>
    <cellStyle name="Normal 2 6 3 2 2 3 4" xfId="38503" xr:uid="{00000000-0005-0000-0000-0000DA9D0000}"/>
    <cellStyle name="Normal 2 6 3 2 2 3_OATT calc" xfId="38504" xr:uid="{00000000-0005-0000-0000-0000DB9D0000}"/>
    <cellStyle name="Normal 2 6 3 2 2 4" xfId="38505" xr:uid="{00000000-0005-0000-0000-0000DC9D0000}"/>
    <cellStyle name="Normal 2 6 3 2 2 4 2" xfId="38506" xr:uid="{00000000-0005-0000-0000-0000DD9D0000}"/>
    <cellStyle name="Normal 2 6 3 2 2 4 3" xfId="38507" xr:uid="{00000000-0005-0000-0000-0000DE9D0000}"/>
    <cellStyle name="Normal 2 6 3 2 2 4_OATT calc" xfId="38508" xr:uid="{00000000-0005-0000-0000-0000DF9D0000}"/>
    <cellStyle name="Normal 2 6 3 2 2 5" xfId="38509" xr:uid="{00000000-0005-0000-0000-0000E09D0000}"/>
    <cellStyle name="Normal 2 6 3 2 2 6" xfId="38510" xr:uid="{00000000-0005-0000-0000-0000E19D0000}"/>
    <cellStyle name="Normal 2 6 3 2 2 7" xfId="38511" xr:uid="{00000000-0005-0000-0000-0000E29D0000}"/>
    <cellStyle name="Normal 2 6 3 2 2 8" xfId="38512" xr:uid="{00000000-0005-0000-0000-0000E39D0000}"/>
    <cellStyle name="Normal 2 6 3 2 2 9" xfId="38513" xr:uid="{00000000-0005-0000-0000-0000E49D0000}"/>
    <cellStyle name="Normal 2 6 3 2 2_OATT calc" xfId="38514" xr:uid="{00000000-0005-0000-0000-0000E59D0000}"/>
    <cellStyle name="Normal 2 6 3 2 3" xfId="38515" xr:uid="{00000000-0005-0000-0000-0000E69D0000}"/>
    <cellStyle name="Normal 2 6 3 2 3 2" xfId="38516" xr:uid="{00000000-0005-0000-0000-0000E79D0000}"/>
    <cellStyle name="Normal 2 6 3 2 3 2 2" xfId="38517" xr:uid="{00000000-0005-0000-0000-0000E89D0000}"/>
    <cellStyle name="Normal 2 6 3 2 3 2 3" xfId="38518" xr:uid="{00000000-0005-0000-0000-0000E99D0000}"/>
    <cellStyle name="Normal 2 6 3 2 3 2_OATT calc" xfId="38519" xr:uid="{00000000-0005-0000-0000-0000EA9D0000}"/>
    <cellStyle name="Normal 2 6 3 2 3 3" xfId="38520" xr:uid="{00000000-0005-0000-0000-0000EB9D0000}"/>
    <cellStyle name="Normal 2 6 3 2 3 4" xfId="38521" xr:uid="{00000000-0005-0000-0000-0000EC9D0000}"/>
    <cellStyle name="Normal 2 6 3 2 3 5" xfId="38522" xr:uid="{00000000-0005-0000-0000-0000ED9D0000}"/>
    <cellStyle name="Normal 2 6 3 2 3_OATT calc" xfId="38523" xr:uid="{00000000-0005-0000-0000-0000EE9D0000}"/>
    <cellStyle name="Normal 2 6 3 2 4" xfId="38524" xr:uid="{00000000-0005-0000-0000-0000EF9D0000}"/>
    <cellStyle name="Normal 2 6 3 2 4 2" xfId="38525" xr:uid="{00000000-0005-0000-0000-0000F09D0000}"/>
    <cellStyle name="Normal 2 6 3 2 4 2 2" xfId="38526" xr:uid="{00000000-0005-0000-0000-0000F19D0000}"/>
    <cellStyle name="Normal 2 6 3 2 4 2 3" xfId="38527" xr:uid="{00000000-0005-0000-0000-0000F29D0000}"/>
    <cellStyle name="Normal 2 6 3 2 4 2_OATT calc" xfId="38528" xr:uid="{00000000-0005-0000-0000-0000F39D0000}"/>
    <cellStyle name="Normal 2 6 3 2 4 3" xfId="38529" xr:uid="{00000000-0005-0000-0000-0000F49D0000}"/>
    <cellStyle name="Normal 2 6 3 2 4 4" xfId="38530" xr:uid="{00000000-0005-0000-0000-0000F59D0000}"/>
    <cellStyle name="Normal 2 6 3 2 4_OATT calc" xfId="38531" xr:uid="{00000000-0005-0000-0000-0000F69D0000}"/>
    <cellStyle name="Normal 2 6 3 2 5" xfId="38532" xr:uid="{00000000-0005-0000-0000-0000F79D0000}"/>
    <cellStyle name="Normal 2 6 3 2 5 2" xfId="38533" xr:uid="{00000000-0005-0000-0000-0000F89D0000}"/>
    <cellStyle name="Normal 2 6 3 2 5 3" xfId="38534" xr:uid="{00000000-0005-0000-0000-0000F99D0000}"/>
    <cellStyle name="Normal 2 6 3 2 5_OATT calc" xfId="38535" xr:uid="{00000000-0005-0000-0000-0000FA9D0000}"/>
    <cellStyle name="Normal 2 6 3 2 6" xfId="38536" xr:uid="{00000000-0005-0000-0000-0000FB9D0000}"/>
    <cellStyle name="Normal 2 6 3 2 7" xfId="38537" xr:uid="{00000000-0005-0000-0000-0000FC9D0000}"/>
    <cellStyle name="Normal 2 6 3 2 8" xfId="38538" xr:uid="{00000000-0005-0000-0000-0000FD9D0000}"/>
    <cellStyle name="Normal 2 6 3 2 9" xfId="38539" xr:uid="{00000000-0005-0000-0000-0000FE9D0000}"/>
    <cellStyle name="Normal 2 6 3 2_OATT calc" xfId="38540" xr:uid="{00000000-0005-0000-0000-0000FF9D0000}"/>
    <cellStyle name="Normal 2 6 3 3" xfId="38541" xr:uid="{00000000-0005-0000-0000-0000009E0000}"/>
    <cellStyle name="Normal 2 6 3 3 10" xfId="38542" xr:uid="{00000000-0005-0000-0000-0000019E0000}"/>
    <cellStyle name="Normal 2 6 3 3 11" xfId="38543" xr:uid="{00000000-0005-0000-0000-0000029E0000}"/>
    <cellStyle name="Normal 2 6 3 3 2" xfId="38544" xr:uid="{00000000-0005-0000-0000-0000039E0000}"/>
    <cellStyle name="Normal 2 6 3 3 2 2" xfId="38545" xr:uid="{00000000-0005-0000-0000-0000049E0000}"/>
    <cellStyle name="Normal 2 6 3 3 2 2 2" xfId="38546" xr:uid="{00000000-0005-0000-0000-0000059E0000}"/>
    <cellStyle name="Normal 2 6 3 3 2 2 3" xfId="38547" xr:uid="{00000000-0005-0000-0000-0000069E0000}"/>
    <cellStyle name="Normal 2 6 3 3 2 2_OATT calc" xfId="38548" xr:uid="{00000000-0005-0000-0000-0000079E0000}"/>
    <cellStyle name="Normal 2 6 3 3 2 3" xfId="38549" xr:uid="{00000000-0005-0000-0000-0000089E0000}"/>
    <cellStyle name="Normal 2 6 3 3 2 4" xfId="38550" xr:uid="{00000000-0005-0000-0000-0000099E0000}"/>
    <cellStyle name="Normal 2 6 3 3 2 5" xfId="38551" xr:uid="{00000000-0005-0000-0000-00000A9E0000}"/>
    <cellStyle name="Normal 2 6 3 3 2_OATT calc" xfId="38552" xr:uid="{00000000-0005-0000-0000-00000B9E0000}"/>
    <cellStyle name="Normal 2 6 3 3 3" xfId="38553" xr:uid="{00000000-0005-0000-0000-00000C9E0000}"/>
    <cellStyle name="Normal 2 6 3 3 3 2" xfId="38554" xr:uid="{00000000-0005-0000-0000-00000D9E0000}"/>
    <cellStyle name="Normal 2 6 3 3 3 2 2" xfId="38555" xr:uid="{00000000-0005-0000-0000-00000E9E0000}"/>
    <cellStyle name="Normal 2 6 3 3 3 2 3" xfId="38556" xr:uid="{00000000-0005-0000-0000-00000F9E0000}"/>
    <cellStyle name="Normal 2 6 3 3 3 2_OATT calc" xfId="38557" xr:uid="{00000000-0005-0000-0000-0000109E0000}"/>
    <cellStyle name="Normal 2 6 3 3 3 3" xfId="38558" xr:uid="{00000000-0005-0000-0000-0000119E0000}"/>
    <cellStyle name="Normal 2 6 3 3 3 4" xfId="38559" xr:uid="{00000000-0005-0000-0000-0000129E0000}"/>
    <cellStyle name="Normal 2 6 3 3 3_OATT calc" xfId="38560" xr:uid="{00000000-0005-0000-0000-0000139E0000}"/>
    <cellStyle name="Normal 2 6 3 3 4" xfId="38561" xr:uid="{00000000-0005-0000-0000-0000149E0000}"/>
    <cellStyle name="Normal 2 6 3 3 4 2" xfId="38562" xr:uid="{00000000-0005-0000-0000-0000159E0000}"/>
    <cellStyle name="Normal 2 6 3 3 4 3" xfId="38563" xr:uid="{00000000-0005-0000-0000-0000169E0000}"/>
    <cellStyle name="Normal 2 6 3 3 4_OATT calc" xfId="38564" xr:uid="{00000000-0005-0000-0000-0000179E0000}"/>
    <cellStyle name="Normal 2 6 3 3 5" xfId="38565" xr:uid="{00000000-0005-0000-0000-0000189E0000}"/>
    <cellStyle name="Normal 2 6 3 3 6" xfId="38566" xr:uid="{00000000-0005-0000-0000-0000199E0000}"/>
    <cellStyle name="Normal 2 6 3 3 7" xfId="38567" xr:uid="{00000000-0005-0000-0000-00001A9E0000}"/>
    <cellStyle name="Normal 2 6 3 3 8" xfId="38568" xr:uid="{00000000-0005-0000-0000-00001B9E0000}"/>
    <cellStyle name="Normal 2 6 3 3 9" xfId="38569" xr:uid="{00000000-0005-0000-0000-00001C9E0000}"/>
    <cellStyle name="Normal 2 6 3 3_OATT calc" xfId="38570" xr:uid="{00000000-0005-0000-0000-00001D9E0000}"/>
    <cellStyle name="Normal 2 6 3 4" xfId="38571" xr:uid="{00000000-0005-0000-0000-00001E9E0000}"/>
    <cellStyle name="Normal 2 6 3 4 2" xfId="38572" xr:uid="{00000000-0005-0000-0000-00001F9E0000}"/>
    <cellStyle name="Normal 2 6 3 4 2 2" xfId="38573" xr:uid="{00000000-0005-0000-0000-0000209E0000}"/>
    <cellStyle name="Normal 2 6 3 4 2 3" xfId="38574" xr:uid="{00000000-0005-0000-0000-0000219E0000}"/>
    <cellStyle name="Normal 2 6 3 4 2_OATT calc" xfId="38575" xr:uid="{00000000-0005-0000-0000-0000229E0000}"/>
    <cellStyle name="Normal 2 6 3 4 3" xfId="38576" xr:uid="{00000000-0005-0000-0000-0000239E0000}"/>
    <cellStyle name="Normal 2 6 3 4 4" xfId="38577" xr:uid="{00000000-0005-0000-0000-0000249E0000}"/>
    <cellStyle name="Normal 2 6 3 4 5" xfId="38578" xr:uid="{00000000-0005-0000-0000-0000259E0000}"/>
    <cellStyle name="Normal 2 6 3 4_OATT calc" xfId="38579" xr:uid="{00000000-0005-0000-0000-0000269E0000}"/>
    <cellStyle name="Normal 2 6 3 5" xfId="38580" xr:uid="{00000000-0005-0000-0000-0000279E0000}"/>
    <cellStyle name="Normal 2 6 3 5 2" xfId="38581" xr:uid="{00000000-0005-0000-0000-0000289E0000}"/>
    <cellStyle name="Normal 2 6 3 5 2 2" xfId="38582" xr:uid="{00000000-0005-0000-0000-0000299E0000}"/>
    <cellStyle name="Normal 2 6 3 5 2 3" xfId="38583" xr:uid="{00000000-0005-0000-0000-00002A9E0000}"/>
    <cellStyle name="Normal 2 6 3 5 2_OATT calc" xfId="38584" xr:uid="{00000000-0005-0000-0000-00002B9E0000}"/>
    <cellStyle name="Normal 2 6 3 5 3" xfId="38585" xr:uid="{00000000-0005-0000-0000-00002C9E0000}"/>
    <cellStyle name="Normal 2 6 3 5 4" xfId="38586" xr:uid="{00000000-0005-0000-0000-00002D9E0000}"/>
    <cellStyle name="Normal 2 6 3 5_OATT calc" xfId="38587" xr:uid="{00000000-0005-0000-0000-00002E9E0000}"/>
    <cellStyle name="Normal 2 6 3 6" xfId="38588" xr:uid="{00000000-0005-0000-0000-00002F9E0000}"/>
    <cellStyle name="Normal 2 6 3 6 2" xfId="38589" xr:uid="{00000000-0005-0000-0000-0000309E0000}"/>
    <cellStyle name="Normal 2 6 3 6 3" xfId="38590" xr:uid="{00000000-0005-0000-0000-0000319E0000}"/>
    <cellStyle name="Normal 2 6 3 6_OATT calc" xfId="38591" xr:uid="{00000000-0005-0000-0000-0000329E0000}"/>
    <cellStyle name="Normal 2 6 3 7" xfId="38592" xr:uid="{00000000-0005-0000-0000-0000339E0000}"/>
    <cellStyle name="Normal 2 6 3 8" xfId="38593" xr:uid="{00000000-0005-0000-0000-0000349E0000}"/>
    <cellStyle name="Normal 2 6 3 9" xfId="38594" xr:uid="{00000000-0005-0000-0000-0000359E0000}"/>
    <cellStyle name="Normal 2 6 3_OATT calc" xfId="38595" xr:uid="{00000000-0005-0000-0000-0000369E0000}"/>
    <cellStyle name="Normal 2 6 4" xfId="38596" xr:uid="{00000000-0005-0000-0000-0000379E0000}"/>
    <cellStyle name="Normal 2 6 4 10" xfId="38597" xr:uid="{00000000-0005-0000-0000-0000389E0000}"/>
    <cellStyle name="Normal 2 6 4 11" xfId="38598" xr:uid="{00000000-0005-0000-0000-0000399E0000}"/>
    <cellStyle name="Normal 2 6 4 2" xfId="38599" xr:uid="{00000000-0005-0000-0000-00003A9E0000}"/>
    <cellStyle name="Normal 2 6 4 2 10" xfId="38600" xr:uid="{00000000-0005-0000-0000-00003B9E0000}"/>
    <cellStyle name="Normal 2 6 4 2 11" xfId="38601" xr:uid="{00000000-0005-0000-0000-00003C9E0000}"/>
    <cellStyle name="Normal 2 6 4 2 2" xfId="38602" xr:uid="{00000000-0005-0000-0000-00003D9E0000}"/>
    <cellStyle name="Normal 2 6 4 2 2 2" xfId="38603" xr:uid="{00000000-0005-0000-0000-00003E9E0000}"/>
    <cellStyle name="Normal 2 6 4 2 2 2 2" xfId="38604" xr:uid="{00000000-0005-0000-0000-00003F9E0000}"/>
    <cellStyle name="Normal 2 6 4 2 2 2 3" xfId="38605" xr:uid="{00000000-0005-0000-0000-0000409E0000}"/>
    <cellStyle name="Normal 2 6 4 2 2 2_OATT calc" xfId="38606" xr:uid="{00000000-0005-0000-0000-0000419E0000}"/>
    <cellStyle name="Normal 2 6 4 2 2 3" xfId="38607" xr:uid="{00000000-0005-0000-0000-0000429E0000}"/>
    <cellStyle name="Normal 2 6 4 2 2 4" xfId="38608" xr:uid="{00000000-0005-0000-0000-0000439E0000}"/>
    <cellStyle name="Normal 2 6 4 2 2 5" xfId="38609" xr:uid="{00000000-0005-0000-0000-0000449E0000}"/>
    <cellStyle name="Normal 2 6 4 2 2_OATT calc" xfId="38610" xr:uid="{00000000-0005-0000-0000-0000459E0000}"/>
    <cellStyle name="Normal 2 6 4 2 3" xfId="38611" xr:uid="{00000000-0005-0000-0000-0000469E0000}"/>
    <cellStyle name="Normal 2 6 4 2 3 2" xfId="38612" xr:uid="{00000000-0005-0000-0000-0000479E0000}"/>
    <cellStyle name="Normal 2 6 4 2 3 2 2" xfId="38613" xr:uid="{00000000-0005-0000-0000-0000489E0000}"/>
    <cellStyle name="Normal 2 6 4 2 3 2 3" xfId="38614" xr:uid="{00000000-0005-0000-0000-0000499E0000}"/>
    <cellStyle name="Normal 2 6 4 2 3 2_OATT calc" xfId="38615" xr:uid="{00000000-0005-0000-0000-00004A9E0000}"/>
    <cellStyle name="Normal 2 6 4 2 3 3" xfId="38616" xr:uid="{00000000-0005-0000-0000-00004B9E0000}"/>
    <cellStyle name="Normal 2 6 4 2 3 4" xfId="38617" xr:uid="{00000000-0005-0000-0000-00004C9E0000}"/>
    <cellStyle name="Normal 2 6 4 2 3_OATT calc" xfId="38618" xr:uid="{00000000-0005-0000-0000-00004D9E0000}"/>
    <cellStyle name="Normal 2 6 4 2 4" xfId="38619" xr:uid="{00000000-0005-0000-0000-00004E9E0000}"/>
    <cellStyle name="Normal 2 6 4 2 4 2" xfId="38620" xr:uid="{00000000-0005-0000-0000-00004F9E0000}"/>
    <cellStyle name="Normal 2 6 4 2 4 3" xfId="38621" xr:uid="{00000000-0005-0000-0000-0000509E0000}"/>
    <cellStyle name="Normal 2 6 4 2 4_OATT calc" xfId="38622" xr:uid="{00000000-0005-0000-0000-0000519E0000}"/>
    <cellStyle name="Normal 2 6 4 2 5" xfId="38623" xr:uid="{00000000-0005-0000-0000-0000529E0000}"/>
    <cellStyle name="Normal 2 6 4 2 6" xfId="38624" xr:uid="{00000000-0005-0000-0000-0000539E0000}"/>
    <cellStyle name="Normal 2 6 4 2 7" xfId="38625" xr:uid="{00000000-0005-0000-0000-0000549E0000}"/>
    <cellStyle name="Normal 2 6 4 2 8" xfId="38626" xr:uid="{00000000-0005-0000-0000-0000559E0000}"/>
    <cellStyle name="Normal 2 6 4 2 9" xfId="38627" xr:uid="{00000000-0005-0000-0000-0000569E0000}"/>
    <cellStyle name="Normal 2 6 4 2_OATT calc" xfId="38628" xr:uid="{00000000-0005-0000-0000-0000579E0000}"/>
    <cellStyle name="Normal 2 6 4 3" xfId="38629" xr:uid="{00000000-0005-0000-0000-0000589E0000}"/>
    <cellStyle name="Normal 2 6 4 3 2" xfId="38630" xr:uid="{00000000-0005-0000-0000-0000599E0000}"/>
    <cellStyle name="Normal 2 6 4 3 2 2" xfId="38631" xr:uid="{00000000-0005-0000-0000-00005A9E0000}"/>
    <cellStyle name="Normal 2 6 4 3 2 3" xfId="38632" xr:uid="{00000000-0005-0000-0000-00005B9E0000}"/>
    <cellStyle name="Normal 2 6 4 3 2_OATT calc" xfId="38633" xr:uid="{00000000-0005-0000-0000-00005C9E0000}"/>
    <cellStyle name="Normal 2 6 4 3 3" xfId="38634" xr:uid="{00000000-0005-0000-0000-00005D9E0000}"/>
    <cellStyle name="Normal 2 6 4 3 4" xfId="38635" xr:uid="{00000000-0005-0000-0000-00005E9E0000}"/>
    <cellStyle name="Normal 2 6 4 3 5" xfId="38636" xr:uid="{00000000-0005-0000-0000-00005F9E0000}"/>
    <cellStyle name="Normal 2 6 4 3_OATT calc" xfId="38637" xr:uid="{00000000-0005-0000-0000-0000609E0000}"/>
    <cellStyle name="Normal 2 6 4 4" xfId="38638" xr:uid="{00000000-0005-0000-0000-0000619E0000}"/>
    <cellStyle name="Normal 2 6 4 4 2" xfId="38639" xr:uid="{00000000-0005-0000-0000-0000629E0000}"/>
    <cellStyle name="Normal 2 6 4 4 2 2" xfId="38640" xr:uid="{00000000-0005-0000-0000-0000639E0000}"/>
    <cellStyle name="Normal 2 6 4 4 2 3" xfId="38641" xr:uid="{00000000-0005-0000-0000-0000649E0000}"/>
    <cellStyle name="Normal 2 6 4 4 2_OATT calc" xfId="38642" xr:uid="{00000000-0005-0000-0000-0000659E0000}"/>
    <cellStyle name="Normal 2 6 4 4 3" xfId="38643" xr:uid="{00000000-0005-0000-0000-0000669E0000}"/>
    <cellStyle name="Normal 2 6 4 4 4" xfId="38644" xr:uid="{00000000-0005-0000-0000-0000679E0000}"/>
    <cellStyle name="Normal 2 6 4 4_OATT calc" xfId="38645" xr:uid="{00000000-0005-0000-0000-0000689E0000}"/>
    <cellStyle name="Normal 2 6 4 5" xfId="38646" xr:uid="{00000000-0005-0000-0000-0000699E0000}"/>
    <cellStyle name="Normal 2 6 4 5 2" xfId="38647" xr:uid="{00000000-0005-0000-0000-00006A9E0000}"/>
    <cellStyle name="Normal 2 6 4 5 3" xfId="38648" xr:uid="{00000000-0005-0000-0000-00006B9E0000}"/>
    <cellStyle name="Normal 2 6 4 5_OATT calc" xfId="38649" xr:uid="{00000000-0005-0000-0000-00006C9E0000}"/>
    <cellStyle name="Normal 2 6 4 6" xfId="38650" xr:uid="{00000000-0005-0000-0000-00006D9E0000}"/>
    <cellStyle name="Normal 2 6 4 7" xfId="38651" xr:uid="{00000000-0005-0000-0000-00006E9E0000}"/>
    <cellStyle name="Normal 2 6 4 8" xfId="38652" xr:uid="{00000000-0005-0000-0000-00006F9E0000}"/>
    <cellStyle name="Normal 2 6 4 9" xfId="38653" xr:uid="{00000000-0005-0000-0000-0000709E0000}"/>
    <cellStyle name="Normal 2 6 4_OATT calc" xfId="38654" xr:uid="{00000000-0005-0000-0000-0000719E0000}"/>
    <cellStyle name="Normal 2 6 5" xfId="38655" xr:uid="{00000000-0005-0000-0000-0000729E0000}"/>
    <cellStyle name="Normal 2 6 5 10" xfId="38656" xr:uid="{00000000-0005-0000-0000-0000739E0000}"/>
    <cellStyle name="Normal 2 6 5 11" xfId="38657" xr:uid="{00000000-0005-0000-0000-0000749E0000}"/>
    <cellStyle name="Normal 2 6 5 2" xfId="38658" xr:uid="{00000000-0005-0000-0000-0000759E0000}"/>
    <cellStyle name="Normal 2 6 5 2 2" xfId="38659" xr:uid="{00000000-0005-0000-0000-0000769E0000}"/>
    <cellStyle name="Normal 2 6 5 2 2 2" xfId="38660" xr:uid="{00000000-0005-0000-0000-0000779E0000}"/>
    <cellStyle name="Normal 2 6 5 2 2 3" xfId="38661" xr:uid="{00000000-0005-0000-0000-0000789E0000}"/>
    <cellStyle name="Normal 2 6 5 2 2_OATT calc" xfId="38662" xr:uid="{00000000-0005-0000-0000-0000799E0000}"/>
    <cellStyle name="Normal 2 6 5 2 3" xfId="38663" xr:uid="{00000000-0005-0000-0000-00007A9E0000}"/>
    <cellStyle name="Normal 2 6 5 2 4" xfId="38664" xr:uid="{00000000-0005-0000-0000-00007B9E0000}"/>
    <cellStyle name="Normal 2 6 5 2 5" xfId="38665" xr:uid="{00000000-0005-0000-0000-00007C9E0000}"/>
    <cellStyle name="Normal 2 6 5 2_OATT calc" xfId="38666" xr:uid="{00000000-0005-0000-0000-00007D9E0000}"/>
    <cellStyle name="Normal 2 6 5 3" xfId="38667" xr:uid="{00000000-0005-0000-0000-00007E9E0000}"/>
    <cellStyle name="Normal 2 6 5 3 2" xfId="38668" xr:uid="{00000000-0005-0000-0000-00007F9E0000}"/>
    <cellStyle name="Normal 2 6 5 3 2 2" xfId="38669" xr:uid="{00000000-0005-0000-0000-0000809E0000}"/>
    <cellStyle name="Normal 2 6 5 3 2 3" xfId="38670" xr:uid="{00000000-0005-0000-0000-0000819E0000}"/>
    <cellStyle name="Normal 2 6 5 3 2_OATT calc" xfId="38671" xr:uid="{00000000-0005-0000-0000-0000829E0000}"/>
    <cellStyle name="Normal 2 6 5 3 3" xfId="38672" xr:uid="{00000000-0005-0000-0000-0000839E0000}"/>
    <cellStyle name="Normal 2 6 5 3 4" xfId="38673" xr:uid="{00000000-0005-0000-0000-0000849E0000}"/>
    <cellStyle name="Normal 2 6 5 3_OATT calc" xfId="38674" xr:uid="{00000000-0005-0000-0000-0000859E0000}"/>
    <cellStyle name="Normal 2 6 5 4" xfId="38675" xr:uid="{00000000-0005-0000-0000-0000869E0000}"/>
    <cellStyle name="Normal 2 6 5 4 2" xfId="38676" xr:uid="{00000000-0005-0000-0000-0000879E0000}"/>
    <cellStyle name="Normal 2 6 5 4 3" xfId="38677" xr:uid="{00000000-0005-0000-0000-0000889E0000}"/>
    <cellStyle name="Normal 2 6 5 4_OATT calc" xfId="38678" xr:uid="{00000000-0005-0000-0000-0000899E0000}"/>
    <cellStyle name="Normal 2 6 5 5" xfId="38679" xr:uid="{00000000-0005-0000-0000-00008A9E0000}"/>
    <cellStyle name="Normal 2 6 5 6" xfId="38680" xr:uid="{00000000-0005-0000-0000-00008B9E0000}"/>
    <cellStyle name="Normal 2 6 5 7" xfId="38681" xr:uid="{00000000-0005-0000-0000-00008C9E0000}"/>
    <cellStyle name="Normal 2 6 5 8" xfId="38682" xr:uid="{00000000-0005-0000-0000-00008D9E0000}"/>
    <cellStyle name="Normal 2 6 5 9" xfId="38683" xr:uid="{00000000-0005-0000-0000-00008E9E0000}"/>
    <cellStyle name="Normal 2 6 5_OATT calc" xfId="38684" xr:uid="{00000000-0005-0000-0000-00008F9E0000}"/>
    <cellStyle name="Normal 2 6 6" xfId="38685" xr:uid="{00000000-0005-0000-0000-0000909E0000}"/>
    <cellStyle name="Normal 2 6 6 2" xfId="38686" xr:uid="{00000000-0005-0000-0000-0000919E0000}"/>
    <cellStyle name="Normal 2 6 6 2 2" xfId="38687" xr:uid="{00000000-0005-0000-0000-0000929E0000}"/>
    <cellStyle name="Normal 2 6 6 2 3" xfId="38688" xr:uid="{00000000-0005-0000-0000-0000939E0000}"/>
    <cellStyle name="Normal 2 6 6 2_OATT calc" xfId="38689" xr:uid="{00000000-0005-0000-0000-0000949E0000}"/>
    <cellStyle name="Normal 2 6 6 3" xfId="38690" xr:uid="{00000000-0005-0000-0000-0000959E0000}"/>
    <cellStyle name="Normal 2 6 6 4" xfId="38691" xr:uid="{00000000-0005-0000-0000-0000969E0000}"/>
    <cellStyle name="Normal 2 6 6 5" xfId="38692" xr:uid="{00000000-0005-0000-0000-0000979E0000}"/>
    <cellStyle name="Normal 2 6 6_OATT calc" xfId="38693" xr:uid="{00000000-0005-0000-0000-0000989E0000}"/>
    <cellStyle name="Normal 2 6 7" xfId="38694" xr:uid="{00000000-0005-0000-0000-0000999E0000}"/>
    <cellStyle name="Normal 2 6 7 2" xfId="38695" xr:uid="{00000000-0005-0000-0000-00009A9E0000}"/>
    <cellStyle name="Normal 2 6 7 2 2" xfId="38696" xr:uid="{00000000-0005-0000-0000-00009B9E0000}"/>
    <cellStyle name="Normal 2 6 7 2 3" xfId="38697" xr:uid="{00000000-0005-0000-0000-00009C9E0000}"/>
    <cellStyle name="Normal 2 6 7 2_OATT calc" xfId="38698" xr:uid="{00000000-0005-0000-0000-00009D9E0000}"/>
    <cellStyle name="Normal 2 6 7 3" xfId="38699" xr:uid="{00000000-0005-0000-0000-00009E9E0000}"/>
    <cellStyle name="Normal 2 6 7 4" xfId="38700" xr:uid="{00000000-0005-0000-0000-00009F9E0000}"/>
    <cellStyle name="Normal 2 6 7_OATT calc" xfId="38701" xr:uid="{00000000-0005-0000-0000-0000A09E0000}"/>
    <cellStyle name="Normal 2 6 8" xfId="38702" xr:uid="{00000000-0005-0000-0000-0000A19E0000}"/>
    <cellStyle name="Normal 2 6 8 2" xfId="38703" xr:uid="{00000000-0005-0000-0000-0000A29E0000}"/>
    <cellStyle name="Normal 2 6 8 2 2" xfId="38704" xr:uid="{00000000-0005-0000-0000-0000A39E0000}"/>
    <cellStyle name="Normal 2 6 8 2 3" xfId="38705" xr:uid="{00000000-0005-0000-0000-0000A49E0000}"/>
    <cellStyle name="Normal 2 6 8 2_OATT calc" xfId="38706" xr:uid="{00000000-0005-0000-0000-0000A59E0000}"/>
    <cellStyle name="Normal 2 6 8 3" xfId="38707" xr:uid="{00000000-0005-0000-0000-0000A69E0000}"/>
    <cellStyle name="Normal 2 6 8 4" xfId="38708" xr:uid="{00000000-0005-0000-0000-0000A79E0000}"/>
    <cellStyle name="Normal 2 6 8_OATT calc" xfId="38709" xr:uid="{00000000-0005-0000-0000-0000A89E0000}"/>
    <cellStyle name="Normal 2 6 9" xfId="38710" xr:uid="{00000000-0005-0000-0000-0000A99E0000}"/>
    <cellStyle name="Normal 2 6 9 2" xfId="38711" xr:uid="{00000000-0005-0000-0000-0000AA9E0000}"/>
    <cellStyle name="Normal 2 6 9 3" xfId="38712" xr:uid="{00000000-0005-0000-0000-0000AB9E0000}"/>
    <cellStyle name="Normal 2 6 9_OATT calc" xfId="38713" xr:uid="{00000000-0005-0000-0000-0000AC9E0000}"/>
    <cellStyle name="Normal 2 6_OATT calc" xfId="38714" xr:uid="{00000000-0005-0000-0000-0000AD9E0000}"/>
    <cellStyle name="Normal 2 7" xfId="38715" xr:uid="{00000000-0005-0000-0000-0000AE9E0000}"/>
    <cellStyle name="Normal 2 7 10" xfId="38716" xr:uid="{00000000-0005-0000-0000-0000AF9E0000}"/>
    <cellStyle name="Normal 2 7 11" xfId="38717" xr:uid="{00000000-0005-0000-0000-0000B09E0000}"/>
    <cellStyle name="Normal 2 7 12" xfId="38718" xr:uid="{00000000-0005-0000-0000-0000B19E0000}"/>
    <cellStyle name="Normal 2 7 13" xfId="38719" xr:uid="{00000000-0005-0000-0000-0000B29E0000}"/>
    <cellStyle name="Normal 2 7 14" xfId="38720" xr:uid="{00000000-0005-0000-0000-0000B39E0000}"/>
    <cellStyle name="Normal 2 7 15" xfId="38721" xr:uid="{00000000-0005-0000-0000-0000B49E0000}"/>
    <cellStyle name="Normal 2 7 16" xfId="57083" xr:uid="{00000000-0005-0000-0000-0000B59E0000}"/>
    <cellStyle name="Normal 2 7 2" xfId="38722" xr:uid="{00000000-0005-0000-0000-0000B69E0000}"/>
    <cellStyle name="Normal 2 7 2 10" xfId="38723" xr:uid="{00000000-0005-0000-0000-0000B79E0000}"/>
    <cellStyle name="Normal 2 7 2 11" xfId="38724" xr:uid="{00000000-0005-0000-0000-0000B89E0000}"/>
    <cellStyle name="Normal 2 7 2 12" xfId="38725" xr:uid="{00000000-0005-0000-0000-0000B99E0000}"/>
    <cellStyle name="Normal 2 7 2 2" xfId="38726" xr:uid="{00000000-0005-0000-0000-0000BA9E0000}"/>
    <cellStyle name="Normal 2 7 2 2 10" xfId="38727" xr:uid="{00000000-0005-0000-0000-0000BB9E0000}"/>
    <cellStyle name="Normal 2 7 2 2 11" xfId="38728" xr:uid="{00000000-0005-0000-0000-0000BC9E0000}"/>
    <cellStyle name="Normal 2 7 2 2 2" xfId="38729" xr:uid="{00000000-0005-0000-0000-0000BD9E0000}"/>
    <cellStyle name="Normal 2 7 2 2 2 10" xfId="38730" xr:uid="{00000000-0005-0000-0000-0000BE9E0000}"/>
    <cellStyle name="Normal 2 7 2 2 2 11" xfId="38731" xr:uid="{00000000-0005-0000-0000-0000BF9E0000}"/>
    <cellStyle name="Normal 2 7 2 2 2 2" xfId="38732" xr:uid="{00000000-0005-0000-0000-0000C09E0000}"/>
    <cellStyle name="Normal 2 7 2 2 2 2 2" xfId="38733" xr:uid="{00000000-0005-0000-0000-0000C19E0000}"/>
    <cellStyle name="Normal 2 7 2 2 2 2 2 2" xfId="38734" xr:uid="{00000000-0005-0000-0000-0000C29E0000}"/>
    <cellStyle name="Normal 2 7 2 2 2 2 2 3" xfId="38735" xr:uid="{00000000-0005-0000-0000-0000C39E0000}"/>
    <cellStyle name="Normal 2 7 2 2 2 2 2_OATT calc" xfId="38736" xr:uid="{00000000-0005-0000-0000-0000C49E0000}"/>
    <cellStyle name="Normal 2 7 2 2 2 2 3" xfId="38737" xr:uid="{00000000-0005-0000-0000-0000C59E0000}"/>
    <cellStyle name="Normal 2 7 2 2 2 2 4" xfId="38738" xr:uid="{00000000-0005-0000-0000-0000C69E0000}"/>
    <cellStyle name="Normal 2 7 2 2 2 2 5" xfId="38739" xr:uid="{00000000-0005-0000-0000-0000C79E0000}"/>
    <cellStyle name="Normal 2 7 2 2 2 2_OATT calc" xfId="38740" xr:uid="{00000000-0005-0000-0000-0000C89E0000}"/>
    <cellStyle name="Normal 2 7 2 2 2 3" xfId="38741" xr:uid="{00000000-0005-0000-0000-0000C99E0000}"/>
    <cellStyle name="Normal 2 7 2 2 2 3 2" xfId="38742" xr:uid="{00000000-0005-0000-0000-0000CA9E0000}"/>
    <cellStyle name="Normal 2 7 2 2 2 3 2 2" xfId="38743" xr:uid="{00000000-0005-0000-0000-0000CB9E0000}"/>
    <cellStyle name="Normal 2 7 2 2 2 3 2 3" xfId="38744" xr:uid="{00000000-0005-0000-0000-0000CC9E0000}"/>
    <cellStyle name="Normal 2 7 2 2 2 3 2_OATT calc" xfId="38745" xr:uid="{00000000-0005-0000-0000-0000CD9E0000}"/>
    <cellStyle name="Normal 2 7 2 2 2 3 3" xfId="38746" xr:uid="{00000000-0005-0000-0000-0000CE9E0000}"/>
    <cellStyle name="Normal 2 7 2 2 2 3 4" xfId="38747" xr:uid="{00000000-0005-0000-0000-0000CF9E0000}"/>
    <cellStyle name="Normal 2 7 2 2 2 3_OATT calc" xfId="38748" xr:uid="{00000000-0005-0000-0000-0000D09E0000}"/>
    <cellStyle name="Normal 2 7 2 2 2 4" xfId="38749" xr:uid="{00000000-0005-0000-0000-0000D19E0000}"/>
    <cellStyle name="Normal 2 7 2 2 2 4 2" xfId="38750" xr:uid="{00000000-0005-0000-0000-0000D29E0000}"/>
    <cellStyle name="Normal 2 7 2 2 2 4 3" xfId="38751" xr:uid="{00000000-0005-0000-0000-0000D39E0000}"/>
    <cellStyle name="Normal 2 7 2 2 2 4_OATT calc" xfId="38752" xr:uid="{00000000-0005-0000-0000-0000D49E0000}"/>
    <cellStyle name="Normal 2 7 2 2 2 5" xfId="38753" xr:uid="{00000000-0005-0000-0000-0000D59E0000}"/>
    <cellStyle name="Normal 2 7 2 2 2 6" xfId="38754" xr:uid="{00000000-0005-0000-0000-0000D69E0000}"/>
    <cellStyle name="Normal 2 7 2 2 2 7" xfId="38755" xr:uid="{00000000-0005-0000-0000-0000D79E0000}"/>
    <cellStyle name="Normal 2 7 2 2 2 8" xfId="38756" xr:uid="{00000000-0005-0000-0000-0000D89E0000}"/>
    <cellStyle name="Normal 2 7 2 2 2 9" xfId="38757" xr:uid="{00000000-0005-0000-0000-0000D99E0000}"/>
    <cellStyle name="Normal 2 7 2 2 2_OATT calc" xfId="38758" xr:uid="{00000000-0005-0000-0000-0000DA9E0000}"/>
    <cellStyle name="Normal 2 7 2 2 3" xfId="38759" xr:uid="{00000000-0005-0000-0000-0000DB9E0000}"/>
    <cellStyle name="Normal 2 7 2 2 3 2" xfId="38760" xr:uid="{00000000-0005-0000-0000-0000DC9E0000}"/>
    <cellStyle name="Normal 2 7 2 2 3 2 2" xfId="38761" xr:uid="{00000000-0005-0000-0000-0000DD9E0000}"/>
    <cellStyle name="Normal 2 7 2 2 3 2 3" xfId="38762" xr:uid="{00000000-0005-0000-0000-0000DE9E0000}"/>
    <cellStyle name="Normal 2 7 2 2 3 2_OATT calc" xfId="38763" xr:uid="{00000000-0005-0000-0000-0000DF9E0000}"/>
    <cellStyle name="Normal 2 7 2 2 3 3" xfId="38764" xr:uid="{00000000-0005-0000-0000-0000E09E0000}"/>
    <cellStyle name="Normal 2 7 2 2 3 4" xfId="38765" xr:uid="{00000000-0005-0000-0000-0000E19E0000}"/>
    <cellStyle name="Normal 2 7 2 2 3 5" xfId="38766" xr:uid="{00000000-0005-0000-0000-0000E29E0000}"/>
    <cellStyle name="Normal 2 7 2 2 3_OATT calc" xfId="38767" xr:uid="{00000000-0005-0000-0000-0000E39E0000}"/>
    <cellStyle name="Normal 2 7 2 2 4" xfId="38768" xr:uid="{00000000-0005-0000-0000-0000E49E0000}"/>
    <cellStyle name="Normal 2 7 2 2 4 2" xfId="38769" xr:uid="{00000000-0005-0000-0000-0000E59E0000}"/>
    <cellStyle name="Normal 2 7 2 2 4 2 2" xfId="38770" xr:uid="{00000000-0005-0000-0000-0000E69E0000}"/>
    <cellStyle name="Normal 2 7 2 2 4 2 3" xfId="38771" xr:uid="{00000000-0005-0000-0000-0000E79E0000}"/>
    <cellStyle name="Normal 2 7 2 2 4 2_OATT calc" xfId="38772" xr:uid="{00000000-0005-0000-0000-0000E89E0000}"/>
    <cellStyle name="Normal 2 7 2 2 4 3" xfId="38773" xr:uid="{00000000-0005-0000-0000-0000E99E0000}"/>
    <cellStyle name="Normal 2 7 2 2 4 4" xfId="38774" xr:uid="{00000000-0005-0000-0000-0000EA9E0000}"/>
    <cellStyle name="Normal 2 7 2 2 4_OATT calc" xfId="38775" xr:uid="{00000000-0005-0000-0000-0000EB9E0000}"/>
    <cellStyle name="Normal 2 7 2 2 5" xfId="38776" xr:uid="{00000000-0005-0000-0000-0000EC9E0000}"/>
    <cellStyle name="Normal 2 7 2 2 5 2" xfId="38777" xr:uid="{00000000-0005-0000-0000-0000ED9E0000}"/>
    <cellStyle name="Normal 2 7 2 2 5 3" xfId="38778" xr:uid="{00000000-0005-0000-0000-0000EE9E0000}"/>
    <cellStyle name="Normal 2 7 2 2 5_OATT calc" xfId="38779" xr:uid="{00000000-0005-0000-0000-0000EF9E0000}"/>
    <cellStyle name="Normal 2 7 2 2 6" xfId="38780" xr:uid="{00000000-0005-0000-0000-0000F09E0000}"/>
    <cellStyle name="Normal 2 7 2 2 7" xfId="38781" xr:uid="{00000000-0005-0000-0000-0000F19E0000}"/>
    <cellStyle name="Normal 2 7 2 2 8" xfId="38782" xr:uid="{00000000-0005-0000-0000-0000F29E0000}"/>
    <cellStyle name="Normal 2 7 2 2 9" xfId="38783" xr:uid="{00000000-0005-0000-0000-0000F39E0000}"/>
    <cellStyle name="Normal 2 7 2 2_OATT calc" xfId="38784" xr:uid="{00000000-0005-0000-0000-0000F49E0000}"/>
    <cellStyle name="Normal 2 7 2 3" xfId="38785" xr:uid="{00000000-0005-0000-0000-0000F59E0000}"/>
    <cellStyle name="Normal 2 7 2 3 10" xfId="38786" xr:uid="{00000000-0005-0000-0000-0000F69E0000}"/>
    <cellStyle name="Normal 2 7 2 3 11" xfId="38787" xr:uid="{00000000-0005-0000-0000-0000F79E0000}"/>
    <cellStyle name="Normal 2 7 2 3 2" xfId="38788" xr:uid="{00000000-0005-0000-0000-0000F89E0000}"/>
    <cellStyle name="Normal 2 7 2 3 2 2" xfId="38789" xr:uid="{00000000-0005-0000-0000-0000F99E0000}"/>
    <cellStyle name="Normal 2 7 2 3 2 2 2" xfId="38790" xr:uid="{00000000-0005-0000-0000-0000FA9E0000}"/>
    <cellStyle name="Normal 2 7 2 3 2 2 3" xfId="38791" xr:uid="{00000000-0005-0000-0000-0000FB9E0000}"/>
    <cellStyle name="Normal 2 7 2 3 2 2_OATT calc" xfId="38792" xr:uid="{00000000-0005-0000-0000-0000FC9E0000}"/>
    <cellStyle name="Normal 2 7 2 3 2 3" xfId="38793" xr:uid="{00000000-0005-0000-0000-0000FD9E0000}"/>
    <cellStyle name="Normal 2 7 2 3 2 4" xfId="38794" xr:uid="{00000000-0005-0000-0000-0000FE9E0000}"/>
    <cellStyle name="Normal 2 7 2 3 2 5" xfId="38795" xr:uid="{00000000-0005-0000-0000-0000FF9E0000}"/>
    <cellStyle name="Normal 2 7 2 3 2_OATT calc" xfId="38796" xr:uid="{00000000-0005-0000-0000-0000009F0000}"/>
    <cellStyle name="Normal 2 7 2 3 3" xfId="38797" xr:uid="{00000000-0005-0000-0000-0000019F0000}"/>
    <cellStyle name="Normal 2 7 2 3 3 2" xfId="38798" xr:uid="{00000000-0005-0000-0000-0000029F0000}"/>
    <cellStyle name="Normal 2 7 2 3 3 2 2" xfId="38799" xr:uid="{00000000-0005-0000-0000-0000039F0000}"/>
    <cellStyle name="Normal 2 7 2 3 3 2 3" xfId="38800" xr:uid="{00000000-0005-0000-0000-0000049F0000}"/>
    <cellStyle name="Normal 2 7 2 3 3 2_OATT calc" xfId="38801" xr:uid="{00000000-0005-0000-0000-0000059F0000}"/>
    <cellStyle name="Normal 2 7 2 3 3 3" xfId="38802" xr:uid="{00000000-0005-0000-0000-0000069F0000}"/>
    <cellStyle name="Normal 2 7 2 3 3 4" xfId="38803" xr:uid="{00000000-0005-0000-0000-0000079F0000}"/>
    <cellStyle name="Normal 2 7 2 3 3_OATT calc" xfId="38804" xr:uid="{00000000-0005-0000-0000-0000089F0000}"/>
    <cellStyle name="Normal 2 7 2 3 4" xfId="38805" xr:uid="{00000000-0005-0000-0000-0000099F0000}"/>
    <cellStyle name="Normal 2 7 2 3 4 2" xfId="38806" xr:uid="{00000000-0005-0000-0000-00000A9F0000}"/>
    <cellStyle name="Normal 2 7 2 3 4 3" xfId="38807" xr:uid="{00000000-0005-0000-0000-00000B9F0000}"/>
    <cellStyle name="Normal 2 7 2 3 4_OATT calc" xfId="38808" xr:uid="{00000000-0005-0000-0000-00000C9F0000}"/>
    <cellStyle name="Normal 2 7 2 3 5" xfId="38809" xr:uid="{00000000-0005-0000-0000-00000D9F0000}"/>
    <cellStyle name="Normal 2 7 2 3 6" xfId="38810" xr:uid="{00000000-0005-0000-0000-00000E9F0000}"/>
    <cellStyle name="Normal 2 7 2 3 7" xfId="38811" xr:uid="{00000000-0005-0000-0000-00000F9F0000}"/>
    <cellStyle name="Normal 2 7 2 3 8" xfId="38812" xr:uid="{00000000-0005-0000-0000-0000109F0000}"/>
    <cellStyle name="Normal 2 7 2 3 9" xfId="38813" xr:uid="{00000000-0005-0000-0000-0000119F0000}"/>
    <cellStyle name="Normal 2 7 2 3_OATT calc" xfId="38814" xr:uid="{00000000-0005-0000-0000-0000129F0000}"/>
    <cellStyle name="Normal 2 7 2 4" xfId="38815" xr:uid="{00000000-0005-0000-0000-0000139F0000}"/>
    <cellStyle name="Normal 2 7 2 4 2" xfId="38816" xr:uid="{00000000-0005-0000-0000-0000149F0000}"/>
    <cellStyle name="Normal 2 7 2 4 2 2" xfId="38817" xr:uid="{00000000-0005-0000-0000-0000159F0000}"/>
    <cellStyle name="Normal 2 7 2 4 2 3" xfId="38818" xr:uid="{00000000-0005-0000-0000-0000169F0000}"/>
    <cellStyle name="Normal 2 7 2 4 2_OATT calc" xfId="38819" xr:uid="{00000000-0005-0000-0000-0000179F0000}"/>
    <cellStyle name="Normal 2 7 2 4 3" xfId="38820" xr:uid="{00000000-0005-0000-0000-0000189F0000}"/>
    <cellStyle name="Normal 2 7 2 4 4" xfId="38821" xr:uid="{00000000-0005-0000-0000-0000199F0000}"/>
    <cellStyle name="Normal 2 7 2 4 5" xfId="38822" xr:uid="{00000000-0005-0000-0000-00001A9F0000}"/>
    <cellStyle name="Normal 2 7 2 4_OATT calc" xfId="38823" xr:uid="{00000000-0005-0000-0000-00001B9F0000}"/>
    <cellStyle name="Normal 2 7 2 5" xfId="38824" xr:uid="{00000000-0005-0000-0000-00001C9F0000}"/>
    <cellStyle name="Normal 2 7 2 5 2" xfId="38825" xr:uid="{00000000-0005-0000-0000-00001D9F0000}"/>
    <cellStyle name="Normal 2 7 2 5 2 2" xfId="38826" xr:uid="{00000000-0005-0000-0000-00001E9F0000}"/>
    <cellStyle name="Normal 2 7 2 5 2 3" xfId="38827" xr:uid="{00000000-0005-0000-0000-00001F9F0000}"/>
    <cellStyle name="Normal 2 7 2 5 2_OATT calc" xfId="38828" xr:uid="{00000000-0005-0000-0000-0000209F0000}"/>
    <cellStyle name="Normal 2 7 2 5 3" xfId="38829" xr:uid="{00000000-0005-0000-0000-0000219F0000}"/>
    <cellStyle name="Normal 2 7 2 5 4" xfId="38830" xr:uid="{00000000-0005-0000-0000-0000229F0000}"/>
    <cellStyle name="Normal 2 7 2 5_OATT calc" xfId="38831" xr:uid="{00000000-0005-0000-0000-0000239F0000}"/>
    <cellStyle name="Normal 2 7 2 6" xfId="38832" xr:uid="{00000000-0005-0000-0000-0000249F0000}"/>
    <cellStyle name="Normal 2 7 2 6 2" xfId="38833" xr:uid="{00000000-0005-0000-0000-0000259F0000}"/>
    <cellStyle name="Normal 2 7 2 6 3" xfId="38834" xr:uid="{00000000-0005-0000-0000-0000269F0000}"/>
    <cellStyle name="Normal 2 7 2 6_OATT calc" xfId="38835" xr:uid="{00000000-0005-0000-0000-0000279F0000}"/>
    <cellStyle name="Normal 2 7 2 7" xfId="38836" xr:uid="{00000000-0005-0000-0000-0000289F0000}"/>
    <cellStyle name="Normal 2 7 2 8" xfId="38837" xr:uid="{00000000-0005-0000-0000-0000299F0000}"/>
    <cellStyle name="Normal 2 7 2 9" xfId="38838" xr:uid="{00000000-0005-0000-0000-00002A9F0000}"/>
    <cellStyle name="Normal 2 7 2_OATT calc" xfId="38839" xr:uid="{00000000-0005-0000-0000-00002B9F0000}"/>
    <cellStyle name="Normal 2 7 3" xfId="38840" xr:uid="{00000000-0005-0000-0000-00002C9F0000}"/>
    <cellStyle name="Normal 2 7 3 10" xfId="38841" xr:uid="{00000000-0005-0000-0000-00002D9F0000}"/>
    <cellStyle name="Normal 2 7 3 11" xfId="38842" xr:uid="{00000000-0005-0000-0000-00002E9F0000}"/>
    <cellStyle name="Normal 2 7 3 12" xfId="38843" xr:uid="{00000000-0005-0000-0000-00002F9F0000}"/>
    <cellStyle name="Normal 2 7 3 2" xfId="38844" xr:uid="{00000000-0005-0000-0000-0000309F0000}"/>
    <cellStyle name="Normal 2 7 3 2 10" xfId="38845" xr:uid="{00000000-0005-0000-0000-0000319F0000}"/>
    <cellStyle name="Normal 2 7 3 2 11" xfId="38846" xr:uid="{00000000-0005-0000-0000-0000329F0000}"/>
    <cellStyle name="Normal 2 7 3 2 2" xfId="38847" xr:uid="{00000000-0005-0000-0000-0000339F0000}"/>
    <cellStyle name="Normal 2 7 3 2 2 10" xfId="38848" xr:uid="{00000000-0005-0000-0000-0000349F0000}"/>
    <cellStyle name="Normal 2 7 3 2 2 11" xfId="38849" xr:uid="{00000000-0005-0000-0000-0000359F0000}"/>
    <cellStyle name="Normal 2 7 3 2 2 2" xfId="38850" xr:uid="{00000000-0005-0000-0000-0000369F0000}"/>
    <cellStyle name="Normal 2 7 3 2 2 2 2" xfId="38851" xr:uid="{00000000-0005-0000-0000-0000379F0000}"/>
    <cellStyle name="Normal 2 7 3 2 2 2 2 2" xfId="38852" xr:uid="{00000000-0005-0000-0000-0000389F0000}"/>
    <cellStyle name="Normal 2 7 3 2 2 2 2 3" xfId="38853" xr:uid="{00000000-0005-0000-0000-0000399F0000}"/>
    <cellStyle name="Normal 2 7 3 2 2 2 2_OATT calc" xfId="38854" xr:uid="{00000000-0005-0000-0000-00003A9F0000}"/>
    <cellStyle name="Normal 2 7 3 2 2 2 3" xfId="38855" xr:uid="{00000000-0005-0000-0000-00003B9F0000}"/>
    <cellStyle name="Normal 2 7 3 2 2 2 4" xfId="38856" xr:uid="{00000000-0005-0000-0000-00003C9F0000}"/>
    <cellStyle name="Normal 2 7 3 2 2 2 5" xfId="38857" xr:uid="{00000000-0005-0000-0000-00003D9F0000}"/>
    <cellStyle name="Normal 2 7 3 2 2 2_OATT calc" xfId="38858" xr:uid="{00000000-0005-0000-0000-00003E9F0000}"/>
    <cellStyle name="Normal 2 7 3 2 2 3" xfId="38859" xr:uid="{00000000-0005-0000-0000-00003F9F0000}"/>
    <cellStyle name="Normal 2 7 3 2 2 3 2" xfId="38860" xr:uid="{00000000-0005-0000-0000-0000409F0000}"/>
    <cellStyle name="Normal 2 7 3 2 2 3 2 2" xfId="38861" xr:uid="{00000000-0005-0000-0000-0000419F0000}"/>
    <cellStyle name="Normal 2 7 3 2 2 3 2 3" xfId="38862" xr:uid="{00000000-0005-0000-0000-0000429F0000}"/>
    <cellStyle name="Normal 2 7 3 2 2 3 2_OATT calc" xfId="38863" xr:uid="{00000000-0005-0000-0000-0000439F0000}"/>
    <cellStyle name="Normal 2 7 3 2 2 3 3" xfId="38864" xr:uid="{00000000-0005-0000-0000-0000449F0000}"/>
    <cellStyle name="Normal 2 7 3 2 2 3 4" xfId="38865" xr:uid="{00000000-0005-0000-0000-0000459F0000}"/>
    <cellStyle name="Normal 2 7 3 2 2 3_OATT calc" xfId="38866" xr:uid="{00000000-0005-0000-0000-0000469F0000}"/>
    <cellStyle name="Normal 2 7 3 2 2 4" xfId="38867" xr:uid="{00000000-0005-0000-0000-0000479F0000}"/>
    <cellStyle name="Normal 2 7 3 2 2 4 2" xfId="38868" xr:uid="{00000000-0005-0000-0000-0000489F0000}"/>
    <cellStyle name="Normal 2 7 3 2 2 4 3" xfId="38869" xr:uid="{00000000-0005-0000-0000-0000499F0000}"/>
    <cellStyle name="Normal 2 7 3 2 2 4_OATT calc" xfId="38870" xr:uid="{00000000-0005-0000-0000-00004A9F0000}"/>
    <cellStyle name="Normal 2 7 3 2 2 5" xfId="38871" xr:uid="{00000000-0005-0000-0000-00004B9F0000}"/>
    <cellStyle name="Normal 2 7 3 2 2 6" xfId="38872" xr:uid="{00000000-0005-0000-0000-00004C9F0000}"/>
    <cellStyle name="Normal 2 7 3 2 2 7" xfId="38873" xr:uid="{00000000-0005-0000-0000-00004D9F0000}"/>
    <cellStyle name="Normal 2 7 3 2 2 8" xfId="38874" xr:uid="{00000000-0005-0000-0000-00004E9F0000}"/>
    <cellStyle name="Normal 2 7 3 2 2 9" xfId="38875" xr:uid="{00000000-0005-0000-0000-00004F9F0000}"/>
    <cellStyle name="Normal 2 7 3 2 2_OATT calc" xfId="38876" xr:uid="{00000000-0005-0000-0000-0000509F0000}"/>
    <cellStyle name="Normal 2 7 3 2 3" xfId="38877" xr:uid="{00000000-0005-0000-0000-0000519F0000}"/>
    <cellStyle name="Normal 2 7 3 2 3 2" xfId="38878" xr:uid="{00000000-0005-0000-0000-0000529F0000}"/>
    <cellStyle name="Normal 2 7 3 2 3 2 2" xfId="38879" xr:uid="{00000000-0005-0000-0000-0000539F0000}"/>
    <cellStyle name="Normal 2 7 3 2 3 2 3" xfId="38880" xr:uid="{00000000-0005-0000-0000-0000549F0000}"/>
    <cellStyle name="Normal 2 7 3 2 3 2_OATT calc" xfId="38881" xr:uid="{00000000-0005-0000-0000-0000559F0000}"/>
    <cellStyle name="Normal 2 7 3 2 3 3" xfId="38882" xr:uid="{00000000-0005-0000-0000-0000569F0000}"/>
    <cellStyle name="Normal 2 7 3 2 3 4" xfId="38883" xr:uid="{00000000-0005-0000-0000-0000579F0000}"/>
    <cellStyle name="Normal 2 7 3 2 3 5" xfId="38884" xr:uid="{00000000-0005-0000-0000-0000589F0000}"/>
    <cellStyle name="Normal 2 7 3 2 3_OATT calc" xfId="38885" xr:uid="{00000000-0005-0000-0000-0000599F0000}"/>
    <cellStyle name="Normal 2 7 3 2 4" xfId="38886" xr:uid="{00000000-0005-0000-0000-00005A9F0000}"/>
    <cellStyle name="Normal 2 7 3 2 4 2" xfId="38887" xr:uid="{00000000-0005-0000-0000-00005B9F0000}"/>
    <cellStyle name="Normal 2 7 3 2 4 2 2" xfId="38888" xr:uid="{00000000-0005-0000-0000-00005C9F0000}"/>
    <cellStyle name="Normal 2 7 3 2 4 2 3" xfId="38889" xr:uid="{00000000-0005-0000-0000-00005D9F0000}"/>
    <cellStyle name="Normal 2 7 3 2 4 2_OATT calc" xfId="38890" xr:uid="{00000000-0005-0000-0000-00005E9F0000}"/>
    <cellStyle name="Normal 2 7 3 2 4 3" xfId="38891" xr:uid="{00000000-0005-0000-0000-00005F9F0000}"/>
    <cellStyle name="Normal 2 7 3 2 4 4" xfId="38892" xr:uid="{00000000-0005-0000-0000-0000609F0000}"/>
    <cellStyle name="Normal 2 7 3 2 4_OATT calc" xfId="38893" xr:uid="{00000000-0005-0000-0000-0000619F0000}"/>
    <cellStyle name="Normal 2 7 3 2 5" xfId="38894" xr:uid="{00000000-0005-0000-0000-0000629F0000}"/>
    <cellStyle name="Normal 2 7 3 2 5 2" xfId="38895" xr:uid="{00000000-0005-0000-0000-0000639F0000}"/>
    <cellStyle name="Normal 2 7 3 2 5 3" xfId="38896" xr:uid="{00000000-0005-0000-0000-0000649F0000}"/>
    <cellStyle name="Normal 2 7 3 2 5_OATT calc" xfId="38897" xr:uid="{00000000-0005-0000-0000-0000659F0000}"/>
    <cellStyle name="Normal 2 7 3 2 6" xfId="38898" xr:uid="{00000000-0005-0000-0000-0000669F0000}"/>
    <cellStyle name="Normal 2 7 3 2 7" xfId="38899" xr:uid="{00000000-0005-0000-0000-0000679F0000}"/>
    <cellStyle name="Normal 2 7 3 2 8" xfId="38900" xr:uid="{00000000-0005-0000-0000-0000689F0000}"/>
    <cellStyle name="Normal 2 7 3 2 9" xfId="38901" xr:uid="{00000000-0005-0000-0000-0000699F0000}"/>
    <cellStyle name="Normal 2 7 3 2_OATT calc" xfId="38902" xr:uid="{00000000-0005-0000-0000-00006A9F0000}"/>
    <cellStyle name="Normal 2 7 3 3" xfId="38903" xr:uid="{00000000-0005-0000-0000-00006B9F0000}"/>
    <cellStyle name="Normal 2 7 3 3 10" xfId="38904" xr:uid="{00000000-0005-0000-0000-00006C9F0000}"/>
    <cellStyle name="Normal 2 7 3 3 11" xfId="38905" xr:uid="{00000000-0005-0000-0000-00006D9F0000}"/>
    <cellStyle name="Normal 2 7 3 3 2" xfId="38906" xr:uid="{00000000-0005-0000-0000-00006E9F0000}"/>
    <cellStyle name="Normal 2 7 3 3 2 2" xfId="38907" xr:uid="{00000000-0005-0000-0000-00006F9F0000}"/>
    <cellStyle name="Normal 2 7 3 3 2 2 2" xfId="38908" xr:uid="{00000000-0005-0000-0000-0000709F0000}"/>
    <cellStyle name="Normal 2 7 3 3 2 2 3" xfId="38909" xr:uid="{00000000-0005-0000-0000-0000719F0000}"/>
    <cellStyle name="Normal 2 7 3 3 2 2_OATT calc" xfId="38910" xr:uid="{00000000-0005-0000-0000-0000729F0000}"/>
    <cellStyle name="Normal 2 7 3 3 2 3" xfId="38911" xr:uid="{00000000-0005-0000-0000-0000739F0000}"/>
    <cellStyle name="Normal 2 7 3 3 2 4" xfId="38912" xr:uid="{00000000-0005-0000-0000-0000749F0000}"/>
    <cellStyle name="Normal 2 7 3 3 2 5" xfId="38913" xr:uid="{00000000-0005-0000-0000-0000759F0000}"/>
    <cellStyle name="Normal 2 7 3 3 2_OATT calc" xfId="38914" xr:uid="{00000000-0005-0000-0000-0000769F0000}"/>
    <cellStyle name="Normal 2 7 3 3 3" xfId="38915" xr:uid="{00000000-0005-0000-0000-0000779F0000}"/>
    <cellStyle name="Normal 2 7 3 3 3 2" xfId="38916" xr:uid="{00000000-0005-0000-0000-0000789F0000}"/>
    <cellStyle name="Normal 2 7 3 3 3 2 2" xfId="38917" xr:uid="{00000000-0005-0000-0000-0000799F0000}"/>
    <cellStyle name="Normal 2 7 3 3 3 2 3" xfId="38918" xr:uid="{00000000-0005-0000-0000-00007A9F0000}"/>
    <cellStyle name="Normal 2 7 3 3 3 2_OATT calc" xfId="38919" xr:uid="{00000000-0005-0000-0000-00007B9F0000}"/>
    <cellStyle name="Normal 2 7 3 3 3 3" xfId="38920" xr:uid="{00000000-0005-0000-0000-00007C9F0000}"/>
    <cellStyle name="Normal 2 7 3 3 3 4" xfId="38921" xr:uid="{00000000-0005-0000-0000-00007D9F0000}"/>
    <cellStyle name="Normal 2 7 3 3 3_OATT calc" xfId="38922" xr:uid="{00000000-0005-0000-0000-00007E9F0000}"/>
    <cellStyle name="Normal 2 7 3 3 4" xfId="38923" xr:uid="{00000000-0005-0000-0000-00007F9F0000}"/>
    <cellStyle name="Normal 2 7 3 3 4 2" xfId="38924" xr:uid="{00000000-0005-0000-0000-0000809F0000}"/>
    <cellStyle name="Normal 2 7 3 3 4 3" xfId="38925" xr:uid="{00000000-0005-0000-0000-0000819F0000}"/>
    <cellStyle name="Normal 2 7 3 3 4_OATT calc" xfId="38926" xr:uid="{00000000-0005-0000-0000-0000829F0000}"/>
    <cellStyle name="Normal 2 7 3 3 5" xfId="38927" xr:uid="{00000000-0005-0000-0000-0000839F0000}"/>
    <cellStyle name="Normal 2 7 3 3 6" xfId="38928" xr:uid="{00000000-0005-0000-0000-0000849F0000}"/>
    <cellStyle name="Normal 2 7 3 3 7" xfId="38929" xr:uid="{00000000-0005-0000-0000-0000859F0000}"/>
    <cellStyle name="Normal 2 7 3 3 8" xfId="38930" xr:uid="{00000000-0005-0000-0000-0000869F0000}"/>
    <cellStyle name="Normal 2 7 3 3 9" xfId="38931" xr:uid="{00000000-0005-0000-0000-0000879F0000}"/>
    <cellStyle name="Normal 2 7 3 3_OATT calc" xfId="38932" xr:uid="{00000000-0005-0000-0000-0000889F0000}"/>
    <cellStyle name="Normal 2 7 3 4" xfId="38933" xr:uid="{00000000-0005-0000-0000-0000899F0000}"/>
    <cellStyle name="Normal 2 7 3 4 2" xfId="38934" xr:uid="{00000000-0005-0000-0000-00008A9F0000}"/>
    <cellStyle name="Normal 2 7 3 4 2 2" xfId="38935" xr:uid="{00000000-0005-0000-0000-00008B9F0000}"/>
    <cellStyle name="Normal 2 7 3 4 2 3" xfId="38936" xr:uid="{00000000-0005-0000-0000-00008C9F0000}"/>
    <cellStyle name="Normal 2 7 3 4 2_OATT calc" xfId="38937" xr:uid="{00000000-0005-0000-0000-00008D9F0000}"/>
    <cellStyle name="Normal 2 7 3 4 3" xfId="38938" xr:uid="{00000000-0005-0000-0000-00008E9F0000}"/>
    <cellStyle name="Normal 2 7 3 4 4" xfId="38939" xr:uid="{00000000-0005-0000-0000-00008F9F0000}"/>
    <cellStyle name="Normal 2 7 3 4 5" xfId="38940" xr:uid="{00000000-0005-0000-0000-0000909F0000}"/>
    <cellStyle name="Normal 2 7 3 4_OATT calc" xfId="38941" xr:uid="{00000000-0005-0000-0000-0000919F0000}"/>
    <cellStyle name="Normal 2 7 3 5" xfId="38942" xr:uid="{00000000-0005-0000-0000-0000929F0000}"/>
    <cellStyle name="Normal 2 7 3 5 2" xfId="38943" xr:uid="{00000000-0005-0000-0000-0000939F0000}"/>
    <cellStyle name="Normal 2 7 3 5 2 2" xfId="38944" xr:uid="{00000000-0005-0000-0000-0000949F0000}"/>
    <cellStyle name="Normal 2 7 3 5 2 3" xfId="38945" xr:uid="{00000000-0005-0000-0000-0000959F0000}"/>
    <cellStyle name="Normal 2 7 3 5 2_OATT calc" xfId="38946" xr:uid="{00000000-0005-0000-0000-0000969F0000}"/>
    <cellStyle name="Normal 2 7 3 5 3" xfId="38947" xr:uid="{00000000-0005-0000-0000-0000979F0000}"/>
    <cellStyle name="Normal 2 7 3 5 4" xfId="38948" xr:uid="{00000000-0005-0000-0000-0000989F0000}"/>
    <cellStyle name="Normal 2 7 3 5_OATT calc" xfId="38949" xr:uid="{00000000-0005-0000-0000-0000999F0000}"/>
    <cellStyle name="Normal 2 7 3 6" xfId="38950" xr:uid="{00000000-0005-0000-0000-00009A9F0000}"/>
    <cellStyle name="Normal 2 7 3 6 2" xfId="38951" xr:uid="{00000000-0005-0000-0000-00009B9F0000}"/>
    <cellStyle name="Normal 2 7 3 6 3" xfId="38952" xr:uid="{00000000-0005-0000-0000-00009C9F0000}"/>
    <cellStyle name="Normal 2 7 3 6_OATT calc" xfId="38953" xr:uid="{00000000-0005-0000-0000-00009D9F0000}"/>
    <cellStyle name="Normal 2 7 3 7" xfId="38954" xr:uid="{00000000-0005-0000-0000-00009E9F0000}"/>
    <cellStyle name="Normal 2 7 3 8" xfId="38955" xr:uid="{00000000-0005-0000-0000-00009F9F0000}"/>
    <cellStyle name="Normal 2 7 3 9" xfId="38956" xr:uid="{00000000-0005-0000-0000-0000A09F0000}"/>
    <cellStyle name="Normal 2 7 3_OATT calc" xfId="38957" xr:uid="{00000000-0005-0000-0000-0000A19F0000}"/>
    <cellStyle name="Normal 2 7 4" xfId="38958" xr:uid="{00000000-0005-0000-0000-0000A29F0000}"/>
    <cellStyle name="Normal 2 7 4 10" xfId="38959" xr:uid="{00000000-0005-0000-0000-0000A39F0000}"/>
    <cellStyle name="Normal 2 7 4 11" xfId="38960" xr:uid="{00000000-0005-0000-0000-0000A49F0000}"/>
    <cellStyle name="Normal 2 7 4 2" xfId="38961" xr:uid="{00000000-0005-0000-0000-0000A59F0000}"/>
    <cellStyle name="Normal 2 7 4 2 10" xfId="38962" xr:uid="{00000000-0005-0000-0000-0000A69F0000}"/>
    <cellStyle name="Normal 2 7 4 2 11" xfId="38963" xr:uid="{00000000-0005-0000-0000-0000A79F0000}"/>
    <cellStyle name="Normal 2 7 4 2 2" xfId="38964" xr:uid="{00000000-0005-0000-0000-0000A89F0000}"/>
    <cellStyle name="Normal 2 7 4 2 2 2" xfId="38965" xr:uid="{00000000-0005-0000-0000-0000A99F0000}"/>
    <cellStyle name="Normal 2 7 4 2 2 2 2" xfId="38966" xr:uid="{00000000-0005-0000-0000-0000AA9F0000}"/>
    <cellStyle name="Normal 2 7 4 2 2 2 3" xfId="38967" xr:uid="{00000000-0005-0000-0000-0000AB9F0000}"/>
    <cellStyle name="Normal 2 7 4 2 2 2_OATT calc" xfId="38968" xr:uid="{00000000-0005-0000-0000-0000AC9F0000}"/>
    <cellStyle name="Normal 2 7 4 2 2 3" xfId="38969" xr:uid="{00000000-0005-0000-0000-0000AD9F0000}"/>
    <cellStyle name="Normal 2 7 4 2 2 4" xfId="38970" xr:uid="{00000000-0005-0000-0000-0000AE9F0000}"/>
    <cellStyle name="Normal 2 7 4 2 2 5" xfId="38971" xr:uid="{00000000-0005-0000-0000-0000AF9F0000}"/>
    <cellStyle name="Normal 2 7 4 2 2_OATT calc" xfId="38972" xr:uid="{00000000-0005-0000-0000-0000B09F0000}"/>
    <cellStyle name="Normal 2 7 4 2 3" xfId="38973" xr:uid="{00000000-0005-0000-0000-0000B19F0000}"/>
    <cellStyle name="Normal 2 7 4 2 3 2" xfId="38974" xr:uid="{00000000-0005-0000-0000-0000B29F0000}"/>
    <cellStyle name="Normal 2 7 4 2 3 2 2" xfId="38975" xr:uid="{00000000-0005-0000-0000-0000B39F0000}"/>
    <cellStyle name="Normal 2 7 4 2 3 2 3" xfId="38976" xr:uid="{00000000-0005-0000-0000-0000B49F0000}"/>
    <cellStyle name="Normal 2 7 4 2 3 2_OATT calc" xfId="38977" xr:uid="{00000000-0005-0000-0000-0000B59F0000}"/>
    <cellStyle name="Normal 2 7 4 2 3 3" xfId="38978" xr:uid="{00000000-0005-0000-0000-0000B69F0000}"/>
    <cellStyle name="Normal 2 7 4 2 3 4" xfId="38979" xr:uid="{00000000-0005-0000-0000-0000B79F0000}"/>
    <cellStyle name="Normal 2 7 4 2 3_OATT calc" xfId="38980" xr:uid="{00000000-0005-0000-0000-0000B89F0000}"/>
    <cellStyle name="Normal 2 7 4 2 4" xfId="38981" xr:uid="{00000000-0005-0000-0000-0000B99F0000}"/>
    <cellStyle name="Normal 2 7 4 2 4 2" xfId="38982" xr:uid="{00000000-0005-0000-0000-0000BA9F0000}"/>
    <cellStyle name="Normal 2 7 4 2 4 3" xfId="38983" xr:uid="{00000000-0005-0000-0000-0000BB9F0000}"/>
    <cellStyle name="Normal 2 7 4 2 4_OATT calc" xfId="38984" xr:uid="{00000000-0005-0000-0000-0000BC9F0000}"/>
    <cellStyle name="Normal 2 7 4 2 5" xfId="38985" xr:uid="{00000000-0005-0000-0000-0000BD9F0000}"/>
    <cellStyle name="Normal 2 7 4 2 6" xfId="38986" xr:uid="{00000000-0005-0000-0000-0000BE9F0000}"/>
    <cellStyle name="Normal 2 7 4 2 7" xfId="38987" xr:uid="{00000000-0005-0000-0000-0000BF9F0000}"/>
    <cellStyle name="Normal 2 7 4 2 8" xfId="38988" xr:uid="{00000000-0005-0000-0000-0000C09F0000}"/>
    <cellStyle name="Normal 2 7 4 2 9" xfId="38989" xr:uid="{00000000-0005-0000-0000-0000C19F0000}"/>
    <cellStyle name="Normal 2 7 4 2_OATT calc" xfId="38990" xr:uid="{00000000-0005-0000-0000-0000C29F0000}"/>
    <cellStyle name="Normal 2 7 4 3" xfId="38991" xr:uid="{00000000-0005-0000-0000-0000C39F0000}"/>
    <cellStyle name="Normal 2 7 4 3 2" xfId="38992" xr:uid="{00000000-0005-0000-0000-0000C49F0000}"/>
    <cellStyle name="Normal 2 7 4 3 2 2" xfId="38993" xr:uid="{00000000-0005-0000-0000-0000C59F0000}"/>
    <cellStyle name="Normal 2 7 4 3 2 3" xfId="38994" xr:uid="{00000000-0005-0000-0000-0000C69F0000}"/>
    <cellStyle name="Normal 2 7 4 3 2_OATT calc" xfId="38995" xr:uid="{00000000-0005-0000-0000-0000C79F0000}"/>
    <cellStyle name="Normal 2 7 4 3 3" xfId="38996" xr:uid="{00000000-0005-0000-0000-0000C89F0000}"/>
    <cellStyle name="Normal 2 7 4 3 4" xfId="38997" xr:uid="{00000000-0005-0000-0000-0000C99F0000}"/>
    <cellStyle name="Normal 2 7 4 3 5" xfId="38998" xr:uid="{00000000-0005-0000-0000-0000CA9F0000}"/>
    <cellStyle name="Normal 2 7 4 3_OATT calc" xfId="38999" xr:uid="{00000000-0005-0000-0000-0000CB9F0000}"/>
    <cellStyle name="Normal 2 7 4 4" xfId="39000" xr:uid="{00000000-0005-0000-0000-0000CC9F0000}"/>
    <cellStyle name="Normal 2 7 4 4 2" xfId="39001" xr:uid="{00000000-0005-0000-0000-0000CD9F0000}"/>
    <cellStyle name="Normal 2 7 4 4 2 2" xfId="39002" xr:uid="{00000000-0005-0000-0000-0000CE9F0000}"/>
    <cellStyle name="Normal 2 7 4 4 2 3" xfId="39003" xr:uid="{00000000-0005-0000-0000-0000CF9F0000}"/>
    <cellStyle name="Normal 2 7 4 4 2_OATT calc" xfId="39004" xr:uid="{00000000-0005-0000-0000-0000D09F0000}"/>
    <cellStyle name="Normal 2 7 4 4 3" xfId="39005" xr:uid="{00000000-0005-0000-0000-0000D19F0000}"/>
    <cellStyle name="Normal 2 7 4 4 4" xfId="39006" xr:uid="{00000000-0005-0000-0000-0000D29F0000}"/>
    <cellStyle name="Normal 2 7 4 4_OATT calc" xfId="39007" xr:uid="{00000000-0005-0000-0000-0000D39F0000}"/>
    <cellStyle name="Normal 2 7 4 5" xfId="39008" xr:uid="{00000000-0005-0000-0000-0000D49F0000}"/>
    <cellStyle name="Normal 2 7 4 5 2" xfId="39009" xr:uid="{00000000-0005-0000-0000-0000D59F0000}"/>
    <cellStyle name="Normal 2 7 4 5 3" xfId="39010" xr:uid="{00000000-0005-0000-0000-0000D69F0000}"/>
    <cellStyle name="Normal 2 7 4 5_OATT calc" xfId="39011" xr:uid="{00000000-0005-0000-0000-0000D79F0000}"/>
    <cellStyle name="Normal 2 7 4 6" xfId="39012" xr:uid="{00000000-0005-0000-0000-0000D89F0000}"/>
    <cellStyle name="Normal 2 7 4 7" xfId="39013" xr:uid="{00000000-0005-0000-0000-0000D99F0000}"/>
    <cellStyle name="Normal 2 7 4 8" xfId="39014" xr:uid="{00000000-0005-0000-0000-0000DA9F0000}"/>
    <cellStyle name="Normal 2 7 4 9" xfId="39015" xr:uid="{00000000-0005-0000-0000-0000DB9F0000}"/>
    <cellStyle name="Normal 2 7 4_OATT calc" xfId="39016" xr:uid="{00000000-0005-0000-0000-0000DC9F0000}"/>
    <cellStyle name="Normal 2 7 5" xfId="39017" xr:uid="{00000000-0005-0000-0000-0000DD9F0000}"/>
    <cellStyle name="Normal 2 7 5 10" xfId="39018" xr:uid="{00000000-0005-0000-0000-0000DE9F0000}"/>
    <cellStyle name="Normal 2 7 5 11" xfId="39019" xr:uid="{00000000-0005-0000-0000-0000DF9F0000}"/>
    <cellStyle name="Normal 2 7 5 2" xfId="39020" xr:uid="{00000000-0005-0000-0000-0000E09F0000}"/>
    <cellStyle name="Normal 2 7 5 2 2" xfId="39021" xr:uid="{00000000-0005-0000-0000-0000E19F0000}"/>
    <cellStyle name="Normal 2 7 5 2 2 2" xfId="39022" xr:uid="{00000000-0005-0000-0000-0000E29F0000}"/>
    <cellStyle name="Normal 2 7 5 2 2 3" xfId="39023" xr:uid="{00000000-0005-0000-0000-0000E39F0000}"/>
    <cellStyle name="Normal 2 7 5 2 2_OATT calc" xfId="39024" xr:uid="{00000000-0005-0000-0000-0000E49F0000}"/>
    <cellStyle name="Normal 2 7 5 2 3" xfId="39025" xr:uid="{00000000-0005-0000-0000-0000E59F0000}"/>
    <cellStyle name="Normal 2 7 5 2 4" xfId="39026" xr:uid="{00000000-0005-0000-0000-0000E69F0000}"/>
    <cellStyle name="Normal 2 7 5 2 5" xfId="39027" xr:uid="{00000000-0005-0000-0000-0000E79F0000}"/>
    <cellStyle name="Normal 2 7 5 2_OATT calc" xfId="39028" xr:uid="{00000000-0005-0000-0000-0000E89F0000}"/>
    <cellStyle name="Normal 2 7 5 3" xfId="39029" xr:uid="{00000000-0005-0000-0000-0000E99F0000}"/>
    <cellStyle name="Normal 2 7 5 3 2" xfId="39030" xr:uid="{00000000-0005-0000-0000-0000EA9F0000}"/>
    <cellStyle name="Normal 2 7 5 3 2 2" xfId="39031" xr:uid="{00000000-0005-0000-0000-0000EB9F0000}"/>
    <cellStyle name="Normal 2 7 5 3 2 3" xfId="39032" xr:uid="{00000000-0005-0000-0000-0000EC9F0000}"/>
    <cellStyle name="Normal 2 7 5 3 2_OATT calc" xfId="39033" xr:uid="{00000000-0005-0000-0000-0000ED9F0000}"/>
    <cellStyle name="Normal 2 7 5 3 3" xfId="39034" xr:uid="{00000000-0005-0000-0000-0000EE9F0000}"/>
    <cellStyle name="Normal 2 7 5 3 4" xfId="39035" xr:uid="{00000000-0005-0000-0000-0000EF9F0000}"/>
    <cellStyle name="Normal 2 7 5 3_OATT calc" xfId="39036" xr:uid="{00000000-0005-0000-0000-0000F09F0000}"/>
    <cellStyle name="Normal 2 7 5 4" xfId="39037" xr:uid="{00000000-0005-0000-0000-0000F19F0000}"/>
    <cellStyle name="Normal 2 7 5 4 2" xfId="39038" xr:uid="{00000000-0005-0000-0000-0000F29F0000}"/>
    <cellStyle name="Normal 2 7 5 4 3" xfId="39039" xr:uid="{00000000-0005-0000-0000-0000F39F0000}"/>
    <cellStyle name="Normal 2 7 5 4_OATT calc" xfId="39040" xr:uid="{00000000-0005-0000-0000-0000F49F0000}"/>
    <cellStyle name="Normal 2 7 5 5" xfId="39041" xr:uid="{00000000-0005-0000-0000-0000F59F0000}"/>
    <cellStyle name="Normal 2 7 5 6" xfId="39042" xr:uid="{00000000-0005-0000-0000-0000F69F0000}"/>
    <cellStyle name="Normal 2 7 5 7" xfId="39043" xr:uid="{00000000-0005-0000-0000-0000F79F0000}"/>
    <cellStyle name="Normal 2 7 5 8" xfId="39044" xr:uid="{00000000-0005-0000-0000-0000F89F0000}"/>
    <cellStyle name="Normal 2 7 5 9" xfId="39045" xr:uid="{00000000-0005-0000-0000-0000F99F0000}"/>
    <cellStyle name="Normal 2 7 5_OATT calc" xfId="39046" xr:uid="{00000000-0005-0000-0000-0000FA9F0000}"/>
    <cellStyle name="Normal 2 7 6" xfId="39047" xr:uid="{00000000-0005-0000-0000-0000FB9F0000}"/>
    <cellStyle name="Normal 2 7 6 2" xfId="39048" xr:uid="{00000000-0005-0000-0000-0000FC9F0000}"/>
    <cellStyle name="Normal 2 7 6 2 2" xfId="39049" xr:uid="{00000000-0005-0000-0000-0000FD9F0000}"/>
    <cellStyle name="Normal 2 7 6 2 3" xfId="39050" xr:uid="{00000000-0005-0000-0000-0000FE9F0000}"/>
    <cellStyle name="Normal 2 7 6 2_OATT calc" xfId="39051" xr:uid="{00000000-0005-0000-0000-0000FF9F0000}"/>
    <cellStyle name="Normal 2 7 6 3" xfId="39052" xr:uid="{00000000-0005-0000-0000-000000A00000}"/>
    <cellStyle name="Normal 2 7 6 4" xfId="39053" xr:uid="{00000000-0005-0000-0000-000001A00000}"/>
    <cellStyle name="Normal 2 7 6 5" xfId="39054" xr:uid="{00000000-0005-0000-0000-000002A00000}"/>
    <cellStyle name="Normal 2 7 6_OATT calc" xfId="39055" xr:uid="{00000000-0005-0000-0000-000003A00000}"/>
    <cellStyle name="Normal 2 7 7" xfId="39056" xr:uid="{00000000-0005-0000-0000-000004A00000}"/>
    <cellStyle name="Normal 2 7 7 2" xfId="39057" xr:uid="{00000000-0005-0000-0000-000005A00000}"/>
    <cellStyle name="Normal 2 7 7 2 2" xfId="39058" xr:uid="{00000000-0005-0000-0000-000006A00000}"/>
    <cellStyle name="Normal 2 7 7 2 3" xfId="39059" xr:uid="{00000000-0005-0000-0000-000007A00000}"/>
    <cellStyle name="Normal 2 7 7 2_OATT calc" xfId="39060" xr:uid="{00000000-0005-0000-0000-000008A00000}"/>
    <cellStyle name="Normal 2 7 7 3" xfId="39061" xr:uid="{00000000-0005-0000-0000-000009A00000}"/>
    <cellStyle name="Normal 2 7 7 4" xfId="39062" xr:uid="{00000000-0005-0000-0000-00000AA00000}"/>
    <cellStyle name="Normal 2 7 7_OATT calc" xfId="39063" xr:uid="{00000000-0005-0000-0000-00000BA00000}"/>
    <cellStyle name="Normal 2 7 8" xfId="39064" xr:uid="{00000000-0005-0000-0000-00000CA00000}"/>
    <cellStyle name="Normal 2 7 8 2" xfId="39065" xr:uid="{00000000-0005-0000-0000-00000DA00000}"/>
    <cellStyle name="Normal 2 7 8 2 2" xfId="39066" xr:uid="{00000000-0005-0000-0000-00000EA00000}"/>
    <cellStyle name="Normal 2 7 8 2 3" xfId="39067" xr:uid="{00000000-0005-0000-0000-00000FA00000}"/>
    <cellStyle name="Normal 2 7 8 2_OATT calc" xfId="39068" xr:uid="{00000000-0005-0000-0000-000010A00000}"/>
    <cellStyle name="Normal 2 7 8 3" xfId="39069" xr:uid="{00000000-0005-0000-0000-000011A00000}"/>
    <cellStyle name="Normal 2 7 8 4" xfId="39070" xr:uid="{00000000-0005-0000-0000-000012A00000}"/>
    <cellStyle name="Normal 2 7 8_OATT calc" xfId="39071" xr:uid="{00000000-0005-0000-0000-000013A00000}"/>
    <cellStyle name="Normal 2 7 9" xfId="39072" xr:uid="{00000000-0005-0000-0000-000014A00000}"/>
    <cellStyle name="Normal 2 7 9 2" xfId="39073" xr:uid="{00000000-0005-0000-0000-000015A00000}"/>
    <cellStyle name="Normal 2 7 9 3" xfId="39074" xr:uid="{00000000-0005-0000-0000-000016A00000}"/>
    <cellStyle name="Normal 2 7 9_OATT calc" xfId="39075" xr:uid="{00000000-0005-0000-0000-000017A00000}"/>
    <cellStyle name="Normal 2 7_OATT calc" xfId="39076" xr:uid="{00000000-0005-0000-0000-000018A00000}"/>
    <cellStyle name="Normal 2 8" xfId="39077" xr:uid="{00000000-0005-0000-0000-000019A00000}"/>
    <cellStyle name="Normal 2 8 10" xfId="39078" xr:uid="{00000000-0005-0000-0000-00001AA00000}"/>
    <cellStyle name="Normal 2 8 11" xfId="39079" xr:uid="{00000000-0005-0000-0000-00001BA00000}"/>
    <cellStyle name="Normal 2 8 12" xfId="39080" xr:uid="{00000000-0005-0000-0000-00001CA00000}"/>
    <cellStyle name="Normal 2 8 13" xfId="57084" xr:uid="{00000000-0005-0000-0000-00001DA00000}"/>
    <cellStyle name="Normal 2 8 2" xfId="39081" xr:uid="{00000000-0005-0000-0000-00001EA00000}"/>
    <cellStyle name="Normal 2 8 2 10" xfId="39082" xr:uid="{00000000-0005-0000-0000-00001FA00000}"/>
    <cellStyle name="Normal 2 8 2 11" xfId="39083" xr:uid="{00000000-0005-0000-0000-000020A00000}"/>
    <cellStyle name="Normal 2 8 2 12" xfId="57085" xr:uid="{00000000-0005-0000-0000-000021A00000}"/>
    <cellStyle name="Normal 2 8 2 2" xfId="39084" xr:uid="{00000000-0005-0000-0000-000022A00000}"/>
    <cellStyle name="Normal 2 8 2 2 10" xfId="39085" xr:uid="{00000000-0005-0000-0000-000023A00000}"/>
    <cellStyle name="Normal 2 8 2 2 11" xfId="39086" xr:uid="{00000000-0005-0000-0000-000024A00000}"/>
    <cellStyle name="Normal 2 8 2 2 2" xfId="39087" xr:uid="{00000000-0005-0000-0000-000025A00000}"/>
    <cellStyle name="Normal 2 8 2 2 2 2" xfId="39088" xr:uid="{00000000-0005-0000-0000-000026A00000}"/>
    <cellStyle name="Normal 2 8 2 2 2 2 2" xfId="39089" xr:uid="{00000000-0005-0000-0000-000027A00000}"/>
    <cellStyle name="Normal 2 8 2 2 2 2 3" xfId="39090" xr:uid="{00000000-0005-0000-0000-000028A00000}"/>
    <cellStyle name="Normal 2 8 2 2 2 2_OATT calc" xfId="39091" xr:uid="{00000000-0005-0000-0000-000029A00000}"/>
    <cellStyle name="Normal 2 8 2 2 2 3" xfId="39092" xr:uid="{00000000-0005-0000-0000-00002AA00000}"/>
    <cellStyle name="Normal 2 8 2 2 2 4" xfId="39093" xr:uid="{00000000-0005-0000-0000-00002BA00000}"/>
    <cellStyle name="Normal 2 8 2 2 2 5" xfId="39094" xr:uid="{00000000-0005-0000-0000-00002CA00000}"/>
    <cellStyle name="Normal 2 8 2 2 2_OATT calc" xfId="39095" xr:uid="{00000000-0005-0000-0000-00002DA00000}"/>
    <cellStyle name="Normal 2 8 2 2 3" xfId="39096" xr:uid="{00000000-0005-0000-0000-00002EA00000}"/>
    <cellStyle name="Normal 2 8 2 2 3 2" xfId="39097" xr:uid="{00000000-0005-0000-0000-00002FA00000}"/>
    <cellStyle name="Normal 2 8 2 2 3 2 2" xfId="39098" xr:uid="{00000000-0005-0000-0000-000030A00000}"/>
    <cellStyle name="Normal 2 8 2 2 3 2 3" xfId="39099" xr:uid="{00000000-0005-0000-0000-000031A00000}"/>
    <cellStyle name="Normal 2 8 2 2 3 2_OATT calc" xfId="39100" xr:uid="{00000000-0005-0000-0000-000032A00000}"/>
    <cellStyle name="Normal 2 8 2 2 3 3" xfId="39101" xr:uid="{00000000-0005-0000-0000-000033A00000}"/>
    <cellStyle name="Normal 2 8 2 2 3 4" xfId="39102" xr:uid="{00000000-0005-0000-0000-000034A00000}"/>
    <cellStyle name="Normal 2 8 2 2 3_OATT calc" xfId="39103" xr:uid="{00000000-0005-0000-0000-000035A00000}"/>
    <cellStyle name="Normal 2 8 2 2 4" xfId="39104" xr:uid="{00000000-0005-0000-0000-000036A00000}"/>
    <cellStyle name="Normal 2 8 2 2 4 2" xfId="39105" xr:uid="{00000000-0005-0000-0000-000037A00000}"/>
    <cellStyle name="Normal 2 8 2 2 4 3" xfId="39106" xr:uid="{00000000-0005-0000-0000-000038A00000}"/>
    <cellStyle name="Normal 2 8 2 2 4_OATT calc" xfId="39107" xr:uid="{00000000-0005-0000-0000-000039A00000}"/>
    <cellStyle name="Normal 2 8 2 2 5" xfId="39108" xr:uid="{00000000-0005-0000-0000-00003AA00000}"/>
    <cellStyle name="Normal 2 8 2 2 6" xfId="39109" xr:uid="{00000000-0005-0000-0000-00003BA00000}"/>
    <cellStyle name="Normal 2 8 2 2 7" xfId="39110" xr:uid="{00000000-0005-0000-0000-00003CA00000}"/>
    <cellStyle name="Normal 2 8 2 2 8" xfId="39111" xr:uid="{00000000-0005-0000-0000-00003DA00000}"/>
    <cellStyle name="Normal 2 8 2 2 9" xfId="39112" xr:uid="{00000000-0005-0000-0000-00003EA00000}"/>
    <cellStyle name="Normal 2 8 2 2_OATT calc" xfId="39113" xr:uid="{00000000-0005-0000-0000-00003FA00000}"/>
    <cellStyle name="Normal 2 8 2 3" xfId="39114" xr:uid="{00000000-0005-0000-0000-000040A00000}"/>
    <cellStyle name="Normal 2 8 2 3 2" xfId="39115" xr:uid="{00000000-0005-0000-0000-000041A00000}"/>
    <cellStyle name="Normal 2 8 2 3 2 2" xfId="39116" xr:uid="{00000000-0005-0000-0000-000042A00000}"/>
    <cellStyle name="Normal 2 8 2 3 2 3" xfId="39117" xr:uid="{00000000-0005-0000-0000-000043A00000}"/>
    <cellStyle name="Normal 2 8 2 3 2_OATT calc" xfId="39118" xr:uid="{00000000-0005-0000-0000-000044A00000}"/>
    <cellStyle name="Normal 2 8 2 3 3" xfId="39119" xr:uid="{00000000-0005-0000-0000-000045A00000}"/>
    <cellStyle name="Normal 2 8 2 3 4" xfId="39120" xr:uid="{00000000-0005-0000-0000-000046A00000}"/>
    <cellStyle name="Normal 2 8 2 3 5" xfId="39121" xr:uid="{00000000-0005-0000-0000-000047A00000}"/>
    <cellStyle name="Normal 2 8 2 3_OATT calc" xfId="39122" xr:uid="{00000000-0005-0000-0000-000048A00000}"/>
    <cellStyle name="Normal 2 8 2 4" xfId="39123" xr:uid="{00000000-0005-0000-0000-000049A00000}"/>
    <cellStyle name="Normal 2 8 2 4 2" xfId="39124" xr:uid="{00000000-0005-0000-0000-00004AA00000}"/>
    <cellStyle name="Normal 2 8 2 4 2 2" xfId="39125" xr:uid="{00000000-0005-0000-0000-00004BA00000}"/>
    <cellStyle name="Normal 2 8 2 4 2 3" xfId="39126" xr:uid="{00000000-0005-0000-0000-00004CA00000}"/>
    <cellStyle name="Normal 2 8 2 4 2_OATT calc" xfId="39127" xr:uid="{00000000-0005-0000-0000-00004DA00000}"/>
    <cellStyle name="Normal 2 8 2 4 3" xfId="39128" xr:uid="{00000000-0005-0000-0000-00004EA00000}"/>
    <cellStyle name="Normal 2 8 2 4 4" xfId="39129" xr:uid="{00000000-0005-0000-0000-00004FA00000}"/>
    <cellStyle name="Normal 2 8 2 4_OATT calc" xfId="39130" xr:uid="{00000000-0005-0000-0000-000050A00000}"/>
    <cellStyle name="Normal 2 8 2 5" xfId="39131" xr:uid="{00000000-0005-0000-0000-000051A00000}"/>
    <cellStyle name="Normal 2 8 2 5 2" xfId="39132" xr:uid="{00000000-0005-0000-0000-000052A00000}"/>
    <cellStyle name="Normal 2 8 2 5 3" xfId="39133" xr:uid="{00000000-0005-0000-0000-000053A00000}"/>
    <cellStyle name="Normal 2 8 2 5_OATT calc" xfId="39134" xr:uid="{00000000-0005-0000-0000-000054A00000}"/>
    <cellStyle name="Normal 2 8 2 6" xfId="39135" xr:uid="{00000000-0005-0000-0000-000055A00000}"/>
    <cellStyle name="Normal 2 8 2 7" xfId="39136" xr:uid="{00000000-0005-0000-0000-000056A00000}"/>
    <cellStyle name="Normal 2 8 2 8" xfId="39137" xr:uid="{00000000-0005-0000-0000-000057A00000}"/>
    <cellStyle name="Normal 2 8 2 9" xfId="39138" xr:uid="{00000000-0005-0000-0000-000058A00000}"/>
    <cellStyle name="Normal 2 8 2_OATT calc" xfId="39139" xr:uid="{00000000-0005-0000-0000-000059A00000}"/>
    <cellStyle name="Normal 2 8 3" xfId="39140" xr:uid="{00000000-0005-0000-0000-00005AA00000}"/>
    <cellStyle name="Normal 2 8 3 10" xfId="39141" xr:uid="{00000000-0005-0000-0000-00005BA00000}"/>
    <cellStyle name="Normal 2 8 3 11" xfId="39142" xr:uid="{00000000-0005-0000-0000-00005CA00000}"/>
    <cellStyle name="Normal 2 8 3 12" xfId="57086" xr:uid="{00000000-0005-0000-0000-00005DA00000}"/>
    <cellStyle name="Normal 2 8 3 2" xfId="39143" xr:uid="{00000000-0005-0000-0000-00005EA00000}"/>
    <cellStyle name="Normal 2 8 3 2 2" xfId="39144" xr:uid="{00000000-0005-0000-0000-00005FA00000}"/>
    <cellStyle name="Normal 2 8 3 2 2 2" xfId="39145" xr:uid="{00000000-0005-0000-0000-000060A00000}"/>
    <cellStyle name="Normal 2 8 3 2 2 3" xfId="39146" xr:uid="{00000000-0005-0000-0000-000061A00000}"/>
    <cellStyle name="Normal 2 8 3 2 2_OATT calc" xfId="39147" xr:uid="{00000000-0005-0000-0000-000062A00000}"/>
    <cellStyle name="Normal 2 8 3 2 3" xfId="39148" xr:uid="{00000000-0005-0000-0000-000063A00000}"/>
    <cellStyle name="Normal 2 8 3 2 4" xfId="39149" xr:uid="{00000000-0005-0000-0000-000064A00000}"/>
    <cellStyle name="Normal 2 8 3 2 5" xfId="39150" xr:uid="{00000000-0005-0000-0000-000065A00000}"/>
    <cellStyle name="Normal 2 8 3 2_OATT calc" xfId="39151" xr:uid="{00000000-0005-0000-0000-000066A00000}"/>
    <cellStyle name="Normal 2 8 3 3" xfId="39152" xr:uid="{00000000-0005-0000-0000-000067A00000}"/>
    <cellStyle name="Normal 2 8 3 3 2" xfId="39153" xr:uid="{00000000-0005-0000-0000-000068A00000}"/>
    <cellStyle name="Normal 2 8 3 3 2 2" xfId="39154" xr:uid="{00000000-0005-0000-0000-000069A00000}"/>
    <cellStyle name="Normal 2 8 3 3 2 3" xfId="39155" xr:uid="{00000000-0005-0000-0000-00006AA00000}"/>
    <cellStyle name="Normal 2 8 3 3 2_OATT calc" xfId="39156" xr:uid="{00000000-0005-0000-0000-00006BA00000}"/>
    <cellStyle name="Normal 2 8 3 3 3" xfId="39157" xr:uid="{00000000-0005-0000-0000-00006CA00000}"/>
    <cellStyle name="Normal 2 8 3 3 4" xfId="39158" xr:uid="{00000000-0005-0000-0000-00006DA00000}"/>
    <cellStyle name="Normal 2 8 3 3_OATT calc" xfId="39159" xr:uid="{00000000-0005-0000-0000-00006EA00000}"/>
    <cellStyle name="Normal 2 8 3 4" xfId="39160" xr:uid="{00000000-0005-0000-0000-00006FA00000}"/>
    <cellStyle name="Normal 2 8 3 4 2" xfId="39161" xr:uid="{00000000-0005-0000-0000-000070A00000}"/>
    <cellStyle name="Normal 2 8 3 4 3" xfId="39162" xr:uid="{00000000-0005-0000-0000-000071A00000}"/>
    <cellStyle name="Normal 2 8 3 4_OATT calc" xfId="39163" xr:uid="{00000000-0005-0000-0000-000072A00000}"/>
    <cellStyle name="Normal 2 8 3 5" xfId="39164" xr:uid="{00000000-0005-0000-0000-000073A00000}"/>
    <cellStyle name="Normal 2 8 3 6" xfId="39165" xr:uid="{00000000-0005-0000-0000-000074A00000}"/>
    <cellStyle name="Normal 2 8 3 7" xfId="39166" xr:uid="{00000000-0005-0000-0000-000075A00000}"/>
    <cellStyle name="Normal 2 8 3 8" xfId="39167" xr:uid="{00000000-0005-0000-0000-000076A00000}"/>
    <cellStyle name="Normal 2 8 3 9" xfId="39168" xr:uid="{00000000-0005-0000-0000-000077A00000}"/>
    <cellStyle name="Normal 2 8 3_OATT calc" xfId="39169" xr:uid="{00000000-0005-0000-0000-000078A00000}"/>
    <cellStyle name="Normal 2 8 4" xfId="39170" xr:uid="{00000000-0005-0000-0000-000079A00000}"/>
    <cellStyle name="Normal 2 8 4 2" xfId="39171" xr:uid="{00000000-0005-0000-0000-00007AA00000}"/>
    <cellStyle name="Normal 2 8 4 2 2" xfId="39172" xr:uid="{00000000-0005-0000-0000-00007BA00000}"/>
    <cellStyle name="Normal 2 8 4 2 3" xfId="39173" xr:uid="{00000000-0005-0000-0000-00007CA00000}"/>
    <cellStyle name="Normal 2 8 4 2_OATT calc" xfId="39174" xr:uid="{00000000-0005-0000-0000-00007DA00000}"/>
    <cellStyle name="Normal 2 8 4 3" xfId="39175" xr:uid="{00000000-0005-0000-0000-00007EA00000}"/>
    <cellStyle name="Normal 2 8 4 4" xfId="39176" xr:uid="{00000000-0005-0000-0000-00007FA00000}"/>
    <cellStyle name="Normal 2 8 4 5" xfId="39177" xr:uid="{00000000-0005-0000-0000-000080A00000}"/>
    <cellStyle name="Normal 2 8 4_OATT calc" xfId="39178" xr:uid="{00000000-0005-0000-0000-000081A00000}"/>
    <cellStyle name="Normal 2 8 5" xfId="39179" xr:uid="{00000000-0005-0000-0000-000082A00000}"/>
    <cellStyle name="Normal 2 8 5 2" xfId="39180" xr:uid="{00000000-0005-0000-0000-000083A00000}"/>
    <cellStyle name="Normal 2 8 5 2 2" xfId="39181" xr:uid="{00000000-0005-0000-0000-000084A00000}"/>
    <cellStyle name="Normal 2 8 5 2 3" xfId="39182" xr:uid="{00000000-0005-0000-0000-000085A00000}"/>
    <cellStyle name="Normal 2 8 5 2_OATT calc" xfId="39183" xr:uid="{00000000-0005-0000-0000-000086A00000}"/>
    <cellStyle name="Normal 2 8 5 3" xfId="39184" xr:uid="{00000000-0005-0000-0000-000087A00000}"/>
    <cellStyle name="Normal 2 8 5 4" xfId="39185" xr:uid="{00000000-0005-0000-0000-000088A00000}"/>
    <cellStyle name="Normal 2 8 5_OATT calc" xfId="39186" xr:uid="{00000000-0005-0000-0000-000089A00000}"/>
    <cellStyle name="Normal 2 8 6" xfId="39187" xr:uid="{00000000-0005-0000-0000-00008AA00000}"/>
    <cellStyle name="Normal 2 8 6 2" xfId="39188" xr:uid="{00000000-0005-0000-0000-00008BA00000}"/>
    <cellStyle name="Normal 2 8 6 3" xfId="39189" xr:uid="{00000000-0005-0000-0000-00008CA00000}"/>
    <cellStyle name="Normal 2 8 6_OATT calc" xfId="39190" xr:uid="{00000000-0005-0000-0000-00008DA00000}"/>
    <cellStyle name="Normal 2 8 7" xfId="39191" xr:uid="{00000000-0005-0000-0000-00008EA00000}"/>
    <cellStyle name="Normal 2 8 8" xfId="39192" xr:uid="{00000000-0005-0000-0000-00008FA00000}"/>
    <cellStyle name="Normal 2 8 9" xfId="39193" xr:uid="{00000000-0005-0000-0000-000090A00000}"/>
    <cellStyle name="Normal 2 8_OATT calc" xfId="39194" xr:uid="{00000000-0005-0000-0000-000091A00000}"/>
    <cellStyle name="Normal 2 9" xfId="39195" xr:uid="{00000000-0005-0000-0000-000092A00000}"/>
    <cellStyle name="Normal 2 9 2" xfId="39196" xr:uid="{00000000-0005-0000-0000-000093A00000}"/>
    <cellStyle name="Normal 2 9 2 2" xfId="57088" xr:uid="{00000000-0005-0000-0000-000094A00000}"/>
    <cellStyle name="Normal 2 9 3" xfId="39197" xr:uid="{00000000-0005-0000-0000-000095A00000}"/>
    <cellStyle name="Normal 2 9 3 2" xfId="39198" xr:uid="{00000000-0005-0000-0000-000096A00000}"/>
    <cellStyle name="Normal 2 9 4" xfId="39199" xr:uid="{00000000-0005-0000-0000-000097A00000}"/>
    <cellStyle name="Normal 2 9 5" xfId="57087" xr:uid="{00000000-0005-0000-0000-000098A00000}"/>
    <cellStyle name="Normal 2_1080005" xfId="57089" xr:uid="{00000000-0005-0000-0000-000099A00000}"/>
    <cellStyle name="Normal 20" xfId="39200" xr:uid="{00000000-0005-0000-0000-00009AA00000}"/>
    <cellStyle name="Normal 20 2" xfId="57091" xr:uid="{00000000-0005-0000-0000-00009BA00000}"/>
    <cellStyle name="Normal 20 3" xfId="57092" xr:uid="{00000000-0005-0000-0000-00009CA00000}"/>
    <cellStyle name="Normal 20 4" xfId="57093" xr:uid="{00000000-0005-0000-0000-00009DA00000}"/>
    <cellStyle name="Normal 20 5" xfId="57090" xr:uid="{00000000-0005-0000-0000-00009EA00000}"/>
    <cellStyle name="Normal 21" xfId="39201" xr:uid="{00000000-0005-0000-0000-00009FA00000}"/>
    <cellStyle name="Normal 21 2" xfId="39202" xr:uid="{00000000-0005-0000-0000-0000A0A00000}"/>
    <cellStyle name="Normal 21 2 10" xfId="57096" xr:uid="{00000000-0005-0000-0000-0000A1A00000}"/>
    <cellStyle name="Normal 21 2 11" xfId="57095" xr:uid="{00000000-0005-0000-0000-0000A2A00000}"/>
    <cellStyle name="Normal 21 2 2" xfId="57097" xr:uid="{00000000-0005-0000-0000-0000A3A00000}"/>
    <cellStyle name="Normal 21 2 2 2" xfId="57098" xr:uid="{00000000-0005-0000-0000-0000A4A00000}"/>
    <cellStyle name="Normal 21 2 3" xfId="57099" xr:uid="{00000000-0005-0000-0000-0000A5A00000}"/>
    <cellStyle name="Normal 21 2 4" xfId="57100" xr:uid="{00000000-0005-0000-0000-0000A6A00000}"/>
    <cellStyle name="Normal 21 2 5" xfId="57101" xr:uid="{00000000-0005-0000-0000-0000A7A00000}"/>
    <cellStyle name="Normal 21 2 6" xfId="57102" xr:uid="{00000000-0005-0000-0000-0000A8A00000}"/>
    <cellStyle name="Normal 21 2 7" xfId="57103" xr:uid="{00000000-0005-0000-0000-0000A9A00000}"/>
    <cellStyle name="Normal 21 2 8" xfId="57104" xr:uid="{00000000-0005-0000-0000-0000AAA00000}"/>
    <cellStyle name="Normal 21 2 9" xfId="57105" xr:uid="{00000000-0005-0000-0000-0000ABA00000}"/>
    <cellStyle name="Normal 21 3" xfId="55283" xr:uid="{00000000-0005-0000-0000-0000ACA00000}"/>
    <cellStyle name="Normal 21 3 2" xfId="57106" xr:uid="{00000000-0005-0000-0000-0000ADA00000}"/>
    <cellStyle name="Normal 21 4" xfId="57107" xr:uid="{00000000-0005-0000-0000-0000AEA00000}"/>
    <cellStyle name="Normal 21 4 2" xfId="57108" xr:uid="{00000000-0005-0000-0000-0000AFA00000}"/>
    <cellStyle name="Normal 21 5" xfId="57094" xr:uid="{00000000-0005-0000-0000-0000B0A00000}"/>
    <cellStyle name="Normal 22" xfId="55330" xr:uid="{00000000-0005-0000-0000-0000B1A00000}"/>
    <cellStyle name="Normal 22 2" xfId="57110" xr:uid="{00000000-0005-0000-0000-0000B2A00000}"/>
    <cellStyle name="Normal 22 2 10" xfId="57111" xr:uid="{00000000-0005-0000-0000-0000B3A00000}"/>
    <cellStyle name="Normal 22 2 2" xfId="57112" xr:uid="{00000000-0005-0000-0000-0000B4A00000}"/>
    <cellStyle name="Normal 22 2 3" xfId="57113" xr:uid="{00000000-0005-0000-0000-0000B5A00000}"/>
    <cellStyle name="Normal 22 2 4" xfId="57114" xr:uid="{00000000-0005-0000-0000-0000B6A00000}"/>
    <cellStyle name="Normal 22 2 5" xfId="57115" xr:uid="{00000000-0005-0000-0000-0000B7A00000}"/>
    <cellStyle name="Normal 22 2 6" xfId="57116" xr:uid="{00000000-0005-0000-0000-0000B8A00000}"/>
    <cellStyle name="Normal 22 2 7" xfId="57117" xr:uid="{00000000-0005-0000-0000-0000B9A00000}"/>
    <cellStyle name="Normal 22 2 8" xfId="57118" xr:uid="{00000000-0005-0000-0000-0000BAA00000}"/>
    <cellStyle name="Normal 22 2 9" xfId="57119" xr:uid="{00000000-0005-0000-0000-0000BBA00000}"/>
    <cellStyle name="Normal 22 3" xfId="57120" xr:uid="{00000000-0005-0000-0000-0000BCA00000}"/>
    <cellStyle name="Normal 22 3 2" xfId="57121" xr:uid="{00000000-0005-0000-0000-0000BDA00000}"/>
    <cellStyle name="Normal 22 4" xfId="57109" xr:uid="{00000000-0005-0000-0000-0000BEA00000}"/>
    <cellStyle name="Normal 23" xfId="55331" xr:uid="{00000000-0005-0000-0000-0000BFA00000}"/>
    <cellStyle name="Normal 23 2" xfId="57123" xr:uid="{00000000-0005-0000-0000-0000C0A00000}"/>
    <cellStyle name="Normal 23 2 10" xfId="57124" xr:uid="{00000000-0005-0000-0000-0000C1A00000}"/>
    <cellStyle name="Normal 23 2 2" xfId="57125" xr:uid="{00000000-0005-0000-0000-0000C2A00000}"/>
    <cellStyle name="Normal 23 2 3" xfId="57126" xr:uid="{00000000-0005-0000-0000-0000C3A00000}"/>
    <cellStyle name="Normal 23 2 4" xfId="57127" xr:uid="{00000000-0005-0000-0000-0000C4A00000}"/>
    <cellStyle name="Normal 23 2 5" xfId="57128" xr:uid="{00000000-0005-0000-0000-0000C5A00000}"/>
    <cellStyle name="Normal 23 2 6" xfId="57129" xr:uid="{00000000-0005-0000-0000-0000C6A00000}"/>
    <cellStyle name="Normal 23 2 7" xfId="57130" xr:uid="{00000000-0005-0000-0000-0000C7A00000}"/>
    <cellStyle name="Normal 23 2 8" xfId="57131" xr:uid="{00000000-0005-0000-0000-0000C8A00000}"/>
    <cellStyle name="Normal 23 2 9" xfId="57132" xr:uid="{00000000-0005-0000-0000-0000C9A00000}"/>
    <cellStyle name="Normal 23 3" xfId="57133" xr:uid="{00000000-0005-0000-0000-0000CAA00000}"/>
    <cellStyle name="Normal 23 3 2" xfId="57134" xr:uid="{00000000-0005-0000-0000-0000CBA00000}"/>
    <cellStyle name="Normal 23 4" xfId="57122" xr:uid="{00000000-0005-0000-0000-0000CCA00000}"/>
    <cellStyle name="Normal 24" xfId="57135" xr:uid="{00000000-0005-0000-0000-0000CDA00000}"/>
    <cellStyle name="Normal 24 2" xfId="57136" xr:uid="{00000000-0005-0000-0000-0000CEA00000}"/>
    <cellStyle name="Normal 24 2 10" xfId="57137" xr:uid="{00000000-0005-0000-0000-0000CFA00000}"/>
    <cellStyle name="Normal 24 2 2" xfId="57138" xr:uid="{00000000-0005-0000-0000-0000D0A00000}"/>
    <cellStyle name="Normal 24 2 3" xfId="57139" xr:uid="{00000000-0005-0000-0000-0000D1A00000}"/>
    <cellStyle name="Normal 24 2 4" xfId="57140" xr:uid="{00000000-0005-0000-0000-0000D2A00000}"/>
    <cellStyle name="Normal 24 2 5" xfId="57141" xr:uid="{00000000-0005-0000-0000-0000D3A00000}"/>
    <cellStyle name="Normal 24 2 6" xfId="57142" xr:uid="{00000000-0005-0000-0000-0000D4A00000}"/>
    <cellStyle name="Normal 24 2 7" xfId="57143" xr:uid="{00000000-0005-0000-0000-0000D5A00000}"/>
    <cellStyle name="Normal 24 2 8" xfId="57144" xr:uid="{00000000-0005-0000-0000-0000D6A00000}"/>
    <cellStyle name="Normal 24 2 9" xfId="57145" xr:uid="{00000000-0005-0000-0000-0000D7A00000}"/>
    <cellStyle name="Normal 24 3" xfId="57146" xr:uid="{00000000-0005-0000-0000-0000D8A00000}"/>
    <cellStyle name="Normal 24 4" xfId="57147" xr:uid="{00000000-0005-0000-0000-0000D9A00000}"/>
    <cellStyle name="Normal 25" xfId="57148" xr:uid="{00000000-0005-0000-0000-0000DAA00000}"/>
    <cellStyle name="Normal 25 2" xfId="57149" xr:uid="{00000000-0005-0000-0000-0000DBA00000}"/>
    <cellStyle name="Normal 25 2 10" xfId="57150" xr:uid="{00000000-0005-0000-0000-0000DCA00000}"/>
    <cellStyle name="Normal 25 2 2" xfId="57151" xr:uid="{00000000-0005-0000-0000-0000DDA00000}"/>
    <cellStyle name="Normal 25 2 3" xfId="57152" xr:uid="{00000000-0005-0000-0000-0000DEA00000}"/>
    <cellStyle name="Normal 25 2 4" xfId="57153" xr:uid="{00000000-0005-0000-0000-0000DFA00000}"/>
    <cellStyle name="Normal 25 2 5" xfId="57154" xr:uid="{00000000-0005-0000-0000-0000E0A00000}"/>
    <cellStyle name="Normal 25 2 6" xfId="57155" xr:uid="{00000000-0005-0000-0000-0000E1A00000}"/>
    <cellStyle name="Normal 25 2 7" xfId="57156" xr:uid="{00000000-0005-0000-0000-0000E2A00000}"/>
    <cellStyle name="Normal 25 2 8" xfId="57157" xr:uid="{00000000-0005-0000-0000-0000E3A00000}"/>
    <cellStyle name="Normal 25 2 9" xfId="57158" xr:uid="{00000000-0005-0000-0000-0000E4A00000}"/>
    <cellStyle name="Normal 25 3" xfId="57159" xr:uid="{00000000-0005-0000-0000-0000E5A00000}"/>
    <cellStyle name="Normal 26" xfId="57160" xr:uid="{00000000-0005-0000-0000-0000E6A00000}"/>
    <cellStyle name="Normal 26 2" xfId="57161" xr:uid="{00000000-0005-0000-0000-0000E7A00000}"/>
    <cellStyle name="Normal 26 2 2" xfId="57162" xr:uid="{00000000-0005-0000-0000-0000E8A00000}"/>
    <cellStyle name="Normal 26 2 3" xfId="57163" xr:uid="{00000000-0005-0000-0000-0000E9A00000}"/>
    <cellStyle name="Normal 26 2 4" xfId="57164" xr:uid="{00000000-0005-0000-0000-0000EAA00000}"/>
    <cellStyle name="Normal 26 2 5" xfId="57165" xr:uid="{00000000-0005-0000-0000-0000EBA00000}"/>
    <cellStyle name="Normal 26 2 6" xfId="57166" xr:uid="{00000000-0005-0000-0000-0000ECA00000}"/>
    <cellStyle name="Normal 26 2 7" xfId="57167" xr:uid="{00000000-0005-0000-0000-0000EDA00000}"/>
    <cellStyle name="Normal 26 2 8" xfId="57168" xr:uid="{00000000-0005-0000-0000-0000EEA00000}"/>
    <cellStyle name="Normal 26 2 9" xfId="57169" xr:uid="{00000000-0005-0000-0000-0000EFA00000}"/>
    <cellStyle name="Normal 26 3" xfId="57170" xr:uid="{00000000-0005-0000-0000-0000F0A00000}"/>
    <cellStyle name="Normal 27" xfId="57171" xr:uid="{00000000-0005-0000-0000-0000F1A00000}"/>
    <cellStyle name="Normal 27 2" xfId="57172" xr:uid="{00000000-0005-0000-0000-0000F2A00000}"/>
    <cellStyle name="Normal 28" xfId="57173" xr:uid="{00000000-0005-0000-0000-0000F3A00000}"/>
    <cellStyle name="Normal 28 2" xfId="57174" xr:uid="{00000000-0005-0000-0000-0000F4A00000}"/>
    <cellStyle name="Normal 29" xfId="57175" xr:uid="{00000000-0005-0000-0000-0000F5A00000}"/>
    <cellStyle name="Normal 29 2" xfId="57176" xr:uid="{00000000-0005-0000-0000-0000F6A00000}"/>
    <cellStyle name="Normal 29 3" xfId="57177" xr:uid="{00000000-0005-0000-0000-0000F7A00000}"/>
    <cellStyle name="Normal 29 4" xfId="57178" xr:uid="{00000000-0005-0000-0000-0000F8A00000}"/>
    <cellStyle name="Normal 29 5" xfId="57179" xr:uid="{00000000-0005-0000-0000-0000F9A00000}"/>
    <cellStyle name="Normal 29 6" xfId="57180" xr:uid="{00000000-0005-0000-0000-0000FAA00000}"/>
    <cellStyle name="Normal 29 7" xfId="57181" xr:uid="{00000000-0005-0000-0000-0000FBA00000}"/>
    <cellStyle name="Normal 3" xfId="11" xr:uid="{00000000-0005-0000-0000-0000FCA00000}"/>
    <cellStyle name="Normal 3 10" xfId="39203" xr:uid="{00000000-0005-0000-0000-0000FDA00000}"/>
    <cellStyle name="Normal 3 10 2" xfId="39204" xr:uid="{00000000-0005-0000-0000-0000FEA00000}"/>
    <cellStyle name="Normal 3 10 2 2" xfId="39205" xr:uid="{00000000-0005-0000-0000-0000FFA00000}"/>
    <cellStyle name="Normal 3 10 2 3" xfId="39206" xr:uid="{00000000-0005-0000-0000-000000A10000}"/>
    <cellStyle name="Normal 3 10 2_OATT calc" xfId="39207" xr:uid="{00000000-0005-0000-0000-000001A10000}"/>
    <cellStyle name="Normal 3 10 3" xfId="39208" xr:uid="{00000000-0005-0000-0000-000002A10000}"/>
    <cellStyle name="Normal 3 10 4" xfId="39209" xr:uid="{00000000-0005-0000-0000-000003A10000}"/>
    <cellStyle name="Normal 3 10 5" xfId="39210" xr:uid="{00000000-0005-0000-0000-000004A10000}"/>
    <cellStyle name="Normal 3 10_OATT calc" xfId="39211" xr:uid="{00000000-0005-0000-0000-000005A10000}"/>
    <cellStyle name="Normal 3 11" xfId="39212" xr:uid="{00000000-0005-0000-0000-000006A10000}"/>
    <cellStyle name="Normal 3 11 2" xfId="39213" xr:uid="{00000000-0005-0000-0000-000007A10000}"/>
    <cellStyle name="Normal 3 11 2 2" xfId="39214" xr:uid="{00000000-0005-0000-0000-000008A10000}"/>
    <cellStyle name="Normal 3 11 2 3" xfId="39215" xr:uid="{00000000-0005-0000-0000-000009A10000}"/>
    <cellStyle name="Normal 3 11 2_OATT calc" xfId="39216" xr:uid="{00000000-0005-0000-0000-00000AA10000}"/>
    <cellStyle name="Normal 3 11 3" xfId="39217" xr:uid="{00000000-0005-0000-0000-00000BA10000}"/>
    <cellStyle name="Normal 3 11 4" xfId="39218" xr:uid="{00000000-0005-0000-0000-00000CA10000}"/>
    <cellStyle name="Normal 3 11_OATT calc" xfId="39219" xr:uid="{00000000-0005-0000-0000-00000DA10000}"/>
    <cellStyle name="Normal 3 12" xfId="39220" xr:uid="{00000000-0005-0000-0000-00000EA10000}"/>
    <cellStyle name="Normal 3 13" xfId="39221" xr:uid="{00000000-0005-0000-0000-00000FA10000}"/>
    <cellStyle name="Normal 3 14" xfId="39222" xr:uid="{00000000-0005-0000-0000-000010A10000}"/>
    <cellStyle name="Normal 3 15" xfId="39223" xr:uid="{00000000-0005-0000-0000-000011A10000}"/>
    <cellStyle name="Normal 3 16" xfId="39224" xr:uid="{00000000-0005-0000-0000-000012A10000}"/>
    <cellStyle name="Normal 3 17" xfId="39225" xr:uid="{00000000-0005-0000-0000-000013A10000}"/>
    <cellStyle name="Normal 3 18" xfId="39226" xr:uid="{00000000-0005-0000-0000-000014A10000}"/>
    <cellStyle name="Normal 3 19" xfId="39227" xr:uid="{00000000-0005-0000-0000-000015A10000}"/>
    <cellStyle name="Normal 3 2" xfId="39228" xr:uid="{00000000-0005-0000-0000-000016A10000}"/>
    <cellStyle name="Normal 3 2 10" xfId="39229" xr:uid="{00000000-0005-0000-0000-000017A10000}"/>
    <cellStyle name="Normal 3 2 10 2" xfId="39230" xr:uid="{00000000-0005-0000-0000-000018A10000}"/>
    <cellStyle name="Normal 3 2 10 3" xfId="39231" xr:uid="{00000000-0005-0000-0000-000019A10000}"/>
    <cellStyle name="Normal 3 2 10_OATT calc" xfId="39232" xr:uid="{00000000-0005-0000-0000-00001AA10000}"/>
    <cellStyle name="Normal 3 2 11" xfId="39233" xr:uid="{00000000-0005-0000-0000-00001BA10000}"/>
    <cellStyle name="Normal 3 2 12" xfId="39234" xr:uid="{00000000-0005-0000-0000-00001CA10000}"/>
    <cellStyle name="Normal 3 2 13" xfId="39235" xr:uid="{00000000-0005-0000-0000-00001DA10000}"/>
    <cellStyle name="Normal 3 2 14" xfId="39236" xr:uid="{00000000-0005-0000-0000-00001EA10000}"/>
    <cellStyle name="Normal 3 2 15" xfId="39237" xr:uid="{00000000-0005-0000-0000-00001FA10000}"/>
    <cellStyle name="Normal 3 2 16" xfId="39238" xr:uid="{00000000-0005-0000-0000-000020A10000}"/>
    <cellStyle name="Normal 3 2 17" xfId="39239" xr:uid="{00000000-0005-0000-0000-000021A10000}"/>
    <cellStyle name="Normal 3 2 18" xfId="57182" xr:uid="{00000000-0005-0000-0000-000022A10000}"/>
    <cellStyle name="Normal 3 2 19" xfId="59089" xr:uid="{00000000-0005-0000-0000-000023A10000}"/>
    <cellStyle name="Normal 3 2 2" xfId="39240" xr:uid="{00000000-0005-0000-0000-000024A10000}"/>
    <cellStyle name="Normal 3 2 2 10" xfId="39241" xr:uid="{00000000-0005-0000-0000-000025A10000}"/>
    <cellStyle name="Normal 3 2 2 11" xfId="39242" xr:uid="{00000000-0005-0000-0000-000026A10000}"/>
    <cellStyle name="Normal 3 2 2 12" xfId="39243" xr:uid="{00000000-0005-0000-0000-000027A10000}"/>
    <cellStyle name="Normal 3 2 2 13" xfId="39244" xr:uid="{00000000-0005-0000-0000-000028A10000}"/>
    <cellStyle name="Normal 3 2 2 14" xfId="39245" xr:uid="{00000000-0005-0000-0000-000029A10000}"/>
    <cellStyle name="Normal 3 2 2 15" xfId="57183" xr:uid="{00000000-0005-0000-0000-00002AA10000}"/>
    <cellStyle name="Normal 3 2 2 2" xfId="39246" xr:uid="{00000000-0005-0000-0000-00002BA10000}"/>
    <cellStyle name="Normal 3 2 2 2 10" xfId="39247" xr:uid="{00000000-0005-0000-0000-00002CA10000}"/>
    <cellStyle name="Normal 3 2 2 2 11" xfId="39248" xr:uid="{00000000-0005-0000-0000-00002DA10000}"/>
    <cellStyle name="Normal 3 2 2 2 12" xfId="39249" xr:uid="{00000000-0005-0000-0000-00002EA10000}"/>
    <cellStyle name="Normal 3 2 2 2 13" xfId="57184" xr:uid="{00000000-0005-0000-0000-00002FA10000}"/>
    <cellStyle name="Normal 3 2 2 2 2" xfId="39250" xr:uid="{00000000-0005-0000-0000-000030A10000}"/>
    <cellStyle name="Normal 3 2 2 2 2 10" xfId="39251" xr:uid="{00000000-0005-0000-0000-000031A10000}"/>
    <cellStyle name="Normal 3 2 2 2 2 11" xfId="39252" xr:uid="{00000000-0005-0000-0000-000032A10000}"/>
    <cellStyle name="Normal 3 2 2 2 2 2" xfId="39253" xr:uid="{00000000-0005-0000-0000-000033A10000}"/>
    <cellStyle name="Normal 3 2 2 2 2 2 10" xfId="39254" xr:uid="{00000000-0005-0000-0000-000034A10000}"/>
    <cellStyle name="Normal 3 2 2 2 2 2 11" xfId="39255" xr:uid="{00000000-0005-0000-0000-000035A10000}"/>
    <cellStyle name="Normal 3 2 2 2 2 2 2" xfId="39256" xr:uid="{00000000-0005-0000-0000-000036A10000}"/>
    <cellStyle name="Normal 3 2 2 2 2 2 2 2" xfId="39257" xr:uid="{00000000-0005-0000-0000-000037A10000}"/>
    <cellStyle name="Normal 3 2 2 2 2 2 2 2 2" xfId="39258" xr:uid="{00000000-0005-0000-0000-000038A10000}"/>
    <cellStyle name="Normal 3 2 2 2 2 2 2 2 3" xfId="39259" xr:uid="{00000000-0005-0000-0000-000039A10000}"/>
    <cellStyle name="Normal 3 2 2 2 2 2 2 2_OATT calc" xfId="39260" xr:uid="{00000000-0005-0000-0000-00003AA10000}"/>
    <cellStyle name="Normal 3 2 2 2 2 2 2 3" xfId="39261" xr:uid="{00000000-0005-0000-0000-00003BA10000}"/>
    <cellStyle name="Normal 3 2 2 2 2 2 2 4" xfId="39262" xr:uid="{00000000-0005-0000-0000-00003CA10000}"/>
    <cellStyle name="Normal 3 2 2 2 2 2 2 5" xfId="39263" xr:uid="{00000000-0005-0000-0000-00003DA10000}"/>
    <cellStyle name="Normal 3 2 2 2 2 2 2_OATT calc" xfId="39264" xr:uid="{00000000-0005-0000-0000-00003EA10000}"/>
    <cellStyle name="Normal 3 2 2 2 2 2 3" xfId="39265" xr:uid="{00000000-0005-0000-0000-00003FA10000}"/>
    <cellStyle name="Normal 3 2 2 2 2 2 3 2" xfId="39266" xr:uid="{00000000-0005-0000-0000-000040A10000}"/>
    <cellStyle name="Normal 3 2 2 2 2 2 3 2 2" xfId="39267" xr:uid="{00000000-0005-0000-0000-000041A10000}"/>
    <cellStyle name="Normal 3 2 2 2 2 2 3 2 3" xfId="39268" xr:uid="{00000000-0005-0000-0000-000042A10000}"/>
    <cellStyle name="Normal 3 2 2 2 2 2 3 2_OATT calc" xfId="39269" xr:uid="{00000000-0005-0000-0000-000043A10000}"/>
    <cellStyle name="Normal 3 2 2 2 2 2 3 3" xfId="39270" xr:uid="{00000000-0005-0000-0000-000044A10000}"/>
    <cellStyle name="Normal 3 2 2 2 2 2 3 4" xfId="39271" xr:uid="{00000000-0005-0000-0000-000045A10000}"/>
    <cellStyle name="Normal 3 2 2 2 2 2 3_OATT calc" xfId="39272" xr:uid="{00000000-0005-0000-0000-000046A10000}"/>
    <cellStyle name="Normal 3 2 2 2 2 2 4" xfId="39273" xr:uid="{00000000-0005-0000-0000-000047A10000}"/>
    <cellStyle name="Normal 3 2 2 2 2 2 4 2" xfId="39274" xr:uid="{00000000-0005-0000-0000-000048A10000}"/>
    <cellStyle name="Normal 3 2 2 2 2 2 4 3" xfId="39275" xr:uid="{00000000-0005-0000-0000-000049A10000}"/>
    <cellStyle name="Normal 3 2 2 2 2 2 4_OATT calc" xfId="39276" xr:uid="{00000000-0005-0000-0000-00004AA10000}"/>
    <cellStyle name="Normal 3 2 2 2 2 2 5" xfId="39277" xr:uid="{00000000-0005-0000-0000-00004BA10000}"/>
    <cellStyle name="Normal 3 2 2 2 2 2 6" xfId="39278" xr:uid="{00000000-0005-0000-0000-00004CA10000}"/>
    <cellStyle name="Normal 3 2 2 2 2 2 7" xfId="39279" xr:uid="{00000000-0005-0000-0000-00004DA10000}"/>
    <cellStyle name="Normal 3 2 2 2 2 2 8" xfId="39280" xr:uid="{00000000-0005-0000-0000-00004EA10000}"/>
    <cellStyle name="Normal 3 2 2 2 2 2 9" xfId="39281" xr:uid="{00000000-0005-0000-0000-00004FA10000}"/>
    <cellStyle name="Normal 3 2 2 2 2 2_OATT calc" xfId="39282" xr:uid="{00000000-0005-0000-0000-000050A10000}"/>
    <cellStyle name="Normal 3 2 2 2 2 3" xfId="39283" xr:uid="{00000000-0005-0000-0000-000051A10000}"/>
    <cellStyle name="Normal 3 2 2 2 2 3 2" xfId="39284" xr:uid="{00000000-0005-0000-0000-000052A10000}"/>
    <cellStyle name="Normal 3 2 2 2 2 3 2 2" xfId="39285" xr:uid="{00000000-0005-0000-0000-000053A10000}"/>
    <cellStyle name="Normal 3 2 2 2 2 3 2 3" xfId="39286" xr:uid="{00000000-0005-0000-0000-000054A10000}"/>
    <cellStyle name="Normal 3 2 2 2 2 3 2_OATT calc" xfId="39287" xr:uid="{00000000-0005-0000-0000-000055A10000}"/>
    <cellStyle name="Normal 3 2 2 2 2 3 3" xfId="39288" xr:uid="{00000000-0005-0000-0000-000056A10000}"/>
    <cellStyle name="Normal 3 2 2 2 2 3 4" xfId="39289" xr:uid="{00000000-0005-0000-0000-000057A10000}"/>
    <cellStyle name="Normal 3 2 2 2 2 3 5" xfId="39290" xr:uid="{00000000-0005-0000-0000-000058A10000}"/>
    <cellStyle name="Normal 3 2 2 2 2 3_OATT calc" xfId="39291" xr:uid="{00000000-0005-0000-0000-000059A10000}"/>
    <cellStyle name="Normal 3 2 2 2 2 4" xfId="39292" xr:uid="{00000000-0005-0000-0000-00005AA10000}"/>
    <cellStyle name="Normal 3 2 2 2 2 4 2" xfId="39293" xr:uid="{00000000-0005-0000-0000-00005BA10000}"/>
    <cellStyle name="Normal 3 2 2 2 2 4 2 2" xfId="39294" xr:uid="{00000000-0005-0000-0000-00005CA10000}"/>
    <cellStyle name="Normal 3 2 2 2 2 4 2 3" xfId="39295" xr:uid="{00000000-0005-0000-0000-00005DA10000}"/>
    <cellStyle name="Normal 3 2 2 2 2 4 2_OATT calc" xfId="39296" xr:uid="{00000000-0005-0000-0000-00005EA10000}"/>
    <cellStyle name="Normal 3 2 2 2 2 4 3" xfId="39297" xr:uid="{00000000-0005-0000-0000-00005FA10000}"/>
    <cellStyle name="Normal 3 2 2 2 2 4 4" xfId="39298" xr:uid="{00000000-0005-0000-0000-000060A10000}"/>
    <cellStyle name="Normal 3 2 2 2 2 4_OATT calc" xfId="39299" xr:uid="{00000000-0005-0000-0000-000061A10000}"/>
    <cellStyle name="Normal 3 2 2 2 2 5" xfId="39300" xr:uid="{00000000-0005-0000-0000-000062A10000}"/>
    <cellStyle name="Normal 3 2 2 2 2 5 2" xfId="39301" xr:uid="{00000000-0005-0000-0000-000063A10000}"/>
    <cellStyle name="Normal 3 2 2 2 2 5 3" xfId="39302" xr:uid="{00000000-0005-0000-0000-000064A10000}"/>
    <cellStyle name="Normal 3 2 2 2 2 5_OATT calc" xfId="39303" xr:uid="{00000000-0005-0000-0000-000065A10000}"/>
    <cellStyle name="Normal 3 2 2 2 2 6" xfId="39304" xr:uid="{00000000-0005-0000-0000-000066A10000}"/>
    <cellStyle name="Normal 3 2 2 2 2 7" xfId="39305" xr:uid="{00000000-0005-0000-0000-000067A10000}"/>
    <cellStyle name="Normal 3 2 2 2 2 8" xfId="39306" xr:uid="{00000000-0005-0000-0000-000068A10000}"/>
    <cellStyle name="Normal 3 2 2 2 2 9" xfId="39307" xr:uid="{00000000-0005-0000-0000-000069A10000}"/>
    <cellStyle name="Normal 3 2 2 2 2_OATT calc" xfId="39308" xr:uid="{00000000-0005-0000-0000-00006AA10000}"/>
    <cellStyle name="Normal 3 2 2 2 3" xfId="39309" xr:uid="{00000000-0005-0000-0000-00006BA10000}"/>
    <cellStyle name="Normal 3 2 2 2 3 10" xfId="39310" xr:uid="{00000000-0005-0000-0000-00006CA10000}"/>
    <cellStyle name="Normal 3 2 2 2 3 11" xfId="39311" xr:uid="{00000000-0005-0000-0000-00006DA10000}"/>
    <cellStyle name="Normal 3 2 2 2 3 2" xfId="39312" xr:uid="{00000000-0005-0000-0000-00006EA10000}"/>
    <cellStyle name="Normal 3 2 2 2 3 2 2" xfId="39313" xr:uid="{00000000-0005-0000-0000-00006FA10000}"/>
    <cellStyle name="Normal 3 2 2 2 3 2 2 2" xfId="39314" xr:uid="{00000000-0005-0000-0000-000070A10000}"/>
    <cellStyle name="Normal 3 2 2 2 3 2 2 3" xfId="39315" xr:uid="{00000000-0005-0000-0000-000071A10000}"/>
    <cellStyle name="Normal 3 2 2 2 3 2 2_OATT calc" xfId="39316" xr:uid="{00000000-0005-0000-0000-000072A10000}"/>
    <cellStyle name="Normal 3 2 2 2 3 2 3" xfId="39317" xr:uid="{00000000-0005-0000-0000-000073A10000}"/>
    <cellStyle name="Normal 3 2 2 2 3 2 4" xfId="39318" xr:uid="{00000000-0005-0000-0000-000074A10000}"/>
    <cellStyle name="Normal 3 2 2 2 3 2 5" xfId="39319" xr:uid="{00000000-0005-0000-0000-000075A10000}"/>
    <cellStyle name="Normal 3 2 2 2 3 2_OATT calc" xfId="39320" xr:uid="{00000000-0005-0000-0000-000076A10000}"/>
    <cellStyle name="Normal 3 2 2 2 3 3" xfId="39321" xr:uid="{00000000-0005-0000-0000-000077A10000}"/>
    <cellStyle name="Normal 3 2 2 2 3 3 2" xfId="39322" xr:uid="{00000000-0005-0000-0000-000078A10000}"/>
    <cellStyle name="Normal 3 2 2 2 3 3 2 2" xfId="39323" xr:uid="{00000000-0005-0000-0000-000079A10000}"/>
    <cellStyle name="Normal 3 2 2 2 3 3 2 3" xfId="39324" xr:uid="{00000000-0005-0000-0000-00007AA10000}"/>
    <cellStyle name="Normal 3 2 2 2 3 3 2_OATT calc" xfId="39325" xr:uid="{00000000-0005-0000-0000-00007BA10000}"/>
    <cellStyle name="Normal 3 2 2 2 3 3 3" xfId="39326" xr:uid="{00000000-0005-0000-0000-00007CA10000}"/>
    <cellStyle name="Normal 3 2 2 2 3 3 4" xfId="39327" xr:uid="{00000000-0005-0000-0000-00007DA10000}"/>
    <cellStyle name="Normal 3 2 2 2 3 3_OATT calc" xfId="39328" xr:uid="{00000000-0005-0000-0000-00007EA10000}"/>
    <cellStyle name="Normal 3 2 2 2 3 4" xfId="39329" xr:uid="{00000000-0005-0000-0000-00007FA10000}"/>
    <cellStyle name="Normal 3 2 2 2 3 4 2" xfId="39330" xr:uid="{00000000-0005-0000-0000-000080A10000}"/>
    <cellStyle name="Normal 3 2 2 2 3 4 3" xfId="39331" xr:uid="{00000000-0005-0000-0000-000081A10000}"/>
    <cellStyle name="Normal 3 2 2 2 3 4_OATT calc" xfId="39332" xr:uid="{00000000-0005-0000-0000-000082A10000}"/>
    <cellStyle name="Normal 3 2 2 2 3 5" xfId="39333" xr:uid="{00000000-0005-0000-0000-000083A10000}"/>
    <cellStyle name="Normal 3 2 2 2 3 6" xfId="39334" xr:uid="{00000000-0005-0000-0000-000084A10000}"/>
    <cellStyle name="Normal 3 2 2 2 3 7" xfId="39335" xr:uid="{00000000-0005-0000-0000-000085A10000}"/>
    <cellStyle name="Normal 3 2 2 2 3 8" xfId="39336" xr:uid="{00000000-0005-0000-0000-000086A10000}"/>
    <cellStyle name="Normal 3 2 2 2 3 9" xfId="39337" xr:uid="{00000000-0005-0000-0000-000087A10000}"/>
    <cellStyle name="Normal 3 2 2 2 3_OATT calc" xfId="39338" xr:uid="{00000000-0005-0000-0000-000088A10000}"/>
    <cellStyle name="Normal 3 2 2 2 4" xfId="39339" xr:uid="{00000000-0005-0000-0000-000089A10000}"/>
    <cellStyle name="Normal 3 2 2 2 4 2" xfId="39340" xr:uid="{00000000-0005-0000-0000-00008AA10000}"/>
    <cellStyle name="Normal 3 2 2 2 4 2 2" xfId="39341" xr:uid="{00000000-0005-0000-0000-00008BA10000}"/>
    <cellStyle name="Normal 3 2 2 2 4 2 3" xfId="39342" xr:uid="{00000000-0005-0000-0000-00008CA10000}"/>
    <cellStyle name="Normal 3 2 2 2 4 2_OATT calc" xfId="39343" xr:uid="{00000000-0005-0000-0000-00008DA10000}"/>
    <cellStyle name="Normal 3 2 2 2 4 3" xfId="39344" xr:uid="{00000000-0005-0000-0000-00008EA10000}"/>
    <cellStyle name="Normal 3 2 2 2 4 4" xfId="39345" xr:uid="{00000000-0005-0000-0000-00008FA10000}"/>
    <cellStyle name="Normal 3 2 2 2 4 5" xfId="39346" xr:uid="{00000000-0005-0000-0000-000090A10000}"/>
    <cellStyle name="Normal 3 2 2 2 4_OATT calc" xfId="39347" xr:uid="{00000000-0005-0000-0000-000091A10000}"/>
    <cellStyle name="Normal 3 2 2 2 5" xfId="39348" xr:uid="{00000000-0005-0000-0000-000092A10000}"/>
    <cellStyle name="Normal 3 2 2 2 5 2" xfId="39349" xr:uid="{00000000-0005-0000-0000-000093A10000}"/>
    <cellStyle name="Normal 3 2 2 2 5 2 2" xfId="39350" xr:uid="{00000000-0005-0000-0000-000094A10000}"/>
    <cellStyle name="Normal 3 2 2 2 5 2 3" xfId="39351" xr:uid="{00000000-0005-0000-0000-000095A10000}"/>
    <cellStyle name="Normal 3 2 2 2 5 2_OATT calc" xfId="39352" xr:uid="{00000000-0005-0000-0000-000096A10000}"/>
    <cellStyle name="Normal 3 2 2 2 5 3" xfId="39353" xr:uid="{00000000-0005-0000-0000-000097A10000}"/>
    <cellStyle name="Normal 3 2 2 2 5 4" xfId="39354" xr:uid="{00000000-0005-0000-0000-000098A10000}"/>
    <cellStyle name="Normal 3 2 2 2 5_OATT calc" xfId="39355" xr:uid="{00000000-0005-0000-0000-000099A10000}"/>
    <cellStyle name="Normal 3 2 2 2 6" xfId="39356" xr:uid="{00000000-0005-0000-0000-00009AA10000}"/>
    <cellStyle name="Normal 3 2 2 2 6 2" xfId="39357" xr:uid="{00000000-0005-0000-0000-00009BA10000}"/>
    <cellStyle name="Normal 3 2 2 2 6 3" xfId="39358" xr:uid="{00000000-0005-0000-0000-00009CA10000}"/>
    <cellStyle name="Normal 3 2 2 2 6_OATT calc" xfId="39359" xr:uid="{00000000-0005-0000-0000-00009DA10000}"/>
    <cellStyle name="Normal 3 2 2 2 7" xfId="39360" xr:uid="{00000000-0005-0000-0000-00009EA10000}"/>
    <cellStyle name="Normal 3 2 2 2 8" xfId="39361" xr:uid="{00000000-0005-0000-0000-00009FA10000}"/>
    <cellStyle name="Normal 3 2 2 2 9" xfId="39362" xr:uid="{00000000-0005-0000-0000-0000A0A10000}"/>
    <cellStyle name="Normal 3 2 2 2_OATT calc" xfId="39363" xr:uid="{00000000-0005-0000-0000-0000A1A10000}"/>
    <cellStyle name="Normal 3 2 2 3" xfId="39364" xr:uid="{00000000-0005-0000-0000-0000A2A10000}"/>
    <cellStyle name="Normal 3 2 2 3 10" xfId="39365" xr:uid="{00000000-0005-0000-0000-0000A3A10000}"/>
    <cellStyle name="Normal 3 2 2 3 11" xfId="39366" xr:uid="{00000000-0005-0000-0000-0000A4A10000}"/>
    <cellStyle name="Normal 3 2 2 3 12" xfId="39367" xr:uid="{00000000-0005-0000-0000-0000A5A10000}"/>
    <cellStyle name="Normal 3 2 2 3 2" xfId="39368" xr:uid="{00000000-0005-0000-0000-0000A6A10000}"/>
    <cellStyle name="Normal 3 2 2 3 2 10" xfId="39369" xr:uid="{00000000-0005-0000-0000-0000A7A10000}"/>
    <cellStyle name="Normal 3 2 2 3 2 11" xfId="39370" xr:uid="{00000000-0005-0000-0000-0000A8A10000}"/>
    <cellStyle name="Normal 3 2 2 3 2 2" xfId="39371" xr:uid="{00000000-0005-0000-0000-0000A9A10000}"/>
    <cellStyle name="Normal 3 2 2 3 2 2 10" xfId="39372" xr:uid="{00000000-0005-0000-0000-0000AAA10000}"/>
    <cellStyle name="Normal 3 2 2 3 2 2 11" xfId="39373" xr:uid="{00000000-0005-0000-0000-0000ABA10000}"/>
    <cellStyle name="Normal 3 2 2 3 2 2 2" xfId="39374" xr:uid="{00000000-0005-0000-0000-0000ACA10000}"/>
    <cellStyle name="Normal 3 2 2 3 2 2 2 2" xfId="39375" xr:uid="{00000000-0005-0000-0000-0000ADA10000}"/>
    <cellStyle name="Normal 3 2 2 3 2 2 2 2 2" xfId="39376" xr:uid="{00000000-0005-0000-0000-0000AEA10000}"/>
    <cellStyle name="Normal 3 2 2 3 2 2 2 2 3" xfId="39377" xr:uid="{00000000-0005-0000-0000-0000AFA10000}"/>
    <cellStyle name="Normal 3 2 2 3 2 2 2 2_OATT calc" xfId="39378" xr:uid="{00000000-0005-0000-0000-0000B0A10000}"/>
    <cellStyle name="Normal 3 2 2 3 2 2 2 3" xfId="39379" xr:uid="{00000000-0005-0000-0000-0000B1A10000}"/>
    <cellStyle name="Normal 3 2 2 3 2 2 2 4" xfId="39380" xr:uid="{00000000-0005-0000-0000-0000B2A10000}"/>
    <cellStyle name="Normal 3 2 2 3 2 2 2 5" xfId="39381" xr:uid="{00000000-0005-0000-0000-0000B3A10000}"/>
    <cellStyle name="Normal 3 2 2 3 2 2 2_OATT calc" xfId="39382" xr:uid="{00000000-0005-0000-0000-0000B4A10000}"/>
    <cellStyle name="Normal 3 2 2 3 2 2 3" xfId="39383" xr:uid="{00000000-0005-0000-0000-0000B5A10000}"/>
    <cellStyle name="Normal 3 2 2 3 2 2 3 2" xfId="39384" xr:uid="{00000000-0005-0000-0000-0000B6A10000}"/>
    <cellStyle name="Normal 3 2 2 3 2 2 3 2 2" xfId="39385" xr:uid="{00000000-0005-0000-0000-0000B7A10000}"/>
    <cellStyle name="Normal 3 2 2 3 2 2 3 2 3" xfId="39386" xr:uid="{00000000-0005-0000-0000-0000B8A10000}"/>
    <cellStyle name="Normal 3 2 2 3 2 2 3 2_OATT calc" xfId="39387" xr:uid="{00000000-0005-0000-0000-0000B9A10000}"/>
    <cellStyle name="Normal 3 2 2 3 2 2 3 3" xfId="39388" xr:uid="{00000000-0005-0000-0000-0000BAA10000}"/>
    <cellStyle name="Normal 3 2 2 3 2 2 3 4" xfId="39389" xr:uid="{00000000-0005-0000-0000-0000BBA10000}"/>
    <cellStyle name="Normal 3 2 2 3 2 2 3_OATT calc" xfId="39390" xr:uid="{00000000-0005-0000-0000-0000BCA10000}"/>
    <cellStyle name="Normal 3 2 2 3 2 2 4" xfId="39391" xr:uid="{00000000-0005-0000-0000-0000BDA10000}"/>
    <cellStyle name="Normal 3 2 2 3 2 2 4 2" xfId="39392" xr:uid="{00000000-0005-0000-0000-0000BEA10000}"/>
    <cellStyle name="Normal 3 2 2 3 2 2 4 3" xfId="39393" xr:uid="{00000000-0005-0000-0000-0000BFA10000}"/>
    <cellStyle name="Normal 3 2 2 3 2 2 4_OATT calc" xfId="39394" xr:uid="{00000000-0005-0000-0000-0000C0A10000}"/>
    <cellStyle name="Normal 3 2 2 3 2 2 5" xfId="39395" xr:uid="{00000000-0005-0000-0000-0000C1A10000}"/>
    <cellStyle name="Normal 3 2 2 3 2 2 6" xfId="39396" xr:uid="{00000000-0005-0000-0000-0000C2A10000}"/>
    <cellStyle name="Normal 3 2 2 3 2 2 7" xfId="39397" xr:uid="{00000000-0005-0000-0000-0000C3A10000}"/>
    <cellStyle name="Normal 3 2 2 3 2 2 8" xfId="39398" xr:uid="{00000000-0005-0000-0000-0000C4A10000}"/>
    <cellStyle name="Normal 3 2 2 3 2 2 9" xfId="39399" xr:uid="{00000000-0005-0000-0000-0000C5A10000}"/>
    <cellStyle name="Normal 3 2 2 3 2 2_OATT calc" xfId="39400" xr:uid="{00000000-0005-0000-0000-0000C6A10000}"/>
    <cellStyle name="Normal 3 2 2 3 2 3" xfId="39401" xr:uid="{00000000-0005-0000-0000-0000C7A10000}"/>
    <cellStyle name="Normal 3 2 2 3 2 3 2" xfId="39402" xr:uid="{00000000-0005-0000-0000-0000C8A10000}"/>
    <cellStyle name="Normal 3 2 2 3 2 3 2 2" xfId="39403" xr:uid="{00000000-0005-0000-0000-0000C9A10000}"/>
    <cellStyle name="Normal 3 2 2 3 2 3 2 3" xfId="39404" xr:uid="{00000000-0005-0000-0000-0000CAA10000}"/>
    <cellStyle name="Normal 3 2 2 3 2 3 2_OATT calc" xfId="39405" xr:uid="{00000000-0005-0000-0000-0000CBA10000}"/>
    <cellStyle name="Normal 3 2 2 3 2 3 3" xfId="39406" xr:uid="{00000000-0005-0000-0000-0000CCA10000}"/>
    <cellStyle name="Normal 3 2 2 3 2 3 4" xfId="39407" xr:uid="{00000000-0005-0000-0000-0000CDA10000}"/>
    <cellStyle name="Normal 3 2 2 3 2 3 5" xfId="39408" xr:uid="{00000000-0005-0000-0000-0000CEA10000}"/>
    <cellStyle name="Normal 3 2 2 3 2 3_OATT calc" xfId="39409" xr:uid="{00000000-0005-0000-0000-0000CFA10000}"/>
    <cellStyle name="Normal 3 2 2 3 2 4" xfId="39410" xr:uid="{00000000-0005-0000-0000-0000D0A10000}"/>
    <cellStyle name="Normal 3 2 2 3 2 4 2" xfId="39411" xr:uid="{00000000-0005-0000-0000-0000D1A10000}"/>
    <cellStyle name="Normal 3 2 2 3 2 4 2 2" xfId="39412" xr:uid="{00000000-0005-0000-0000-0000D2A10000}"/>
    <cellStyle name="Normal 3 2 2 3 2 4 2 3" xfId="39413" xr:uid="{00000000-0005-0000-0000-0000D3A10000}"/>
    <cellStyle name="Normal 3 2 2 3 2 4 2_OATT calc" xfId="39414" xr:uid="{00000000-0005-0000-0000-0000D4A10000}"/>
    <cellStyle name="Normal 3 2 2 3 2 4 3" xfId="39415" xr:uid="{00000000-0005-0000-0000-0000D5A10000}"/>
    <cellStyle name="Normal 3 2 2 3 2 4 4" xfId="39416" xr:uid="{00000000-0005-0000-0000-0000D6A10000}"/>
    <cellStyle name="Normal 3 2 2 3 2 4_OATT calc" xfId="39417" xr:uid="{00000000-0005-0000-0000-0000D7A10000}"/>
    <cellStyle name="Normal 3 2 2 3 2 5" xfId="39418" xr:uid="{00000000-0005-0000-0000-0000D8A10000}"/>
    <cellStyle name="Normal 3 2 2 3 2 5 2" xfId="39419" xr:uid="{00000000-0005-0000-0000-0000D9A10000}"/>
    <cellStyle name="Normal 3 2 2 3 2 5 3" xfId="39420" xr:uid="{00000000-0005-0000-0000-0000DAA10000}"/>
    <cellStyle name="Normal 3 2 2 3 2 5_OATT calc" xfId="39421" xr:uid="{00000000-0005-0000-0000-0000DBA10000}"/>
    <cellStyle name="Normal 3 2 2 3 2 6" xfId="39422" xr:uid="{00000000-0005-0000-0000-0000DCA10000}"/>
    <cellStyle name="Normal 3 2 2 3 2 7" xfId="39423" xr:uid="{00000000-0005-0000-0000-0000DDA10000}"/>
    <cellStyle name="Normal 3 2 2 3 2 8" xfId="39424" xr:uid="{00000000-0005-0000-0000-0000DEA10000}"/>
    <cellStyle name="Normal 3 2 2 3 2 9" xfId="39425" xr:uid="{00000000-0005-0000-0000-0000DFA10000}"/>
    <cellStyle name="Normal 3 2 2 3 2_OATT calc" xfId="39426" xr:uid="{00000000-0005-0000-0000-0000E0A10000}"/>
    <cellStyle name="Normal 3 2 2 3 3" xfId="39427" xr:uid="{00000000-0005-0000-0000-0000E1A10000}"/>
    <cellStyle name="Normal 3 2 2 3 3 10" xfId="39428" xr:uid="{00000000-0005-0000-0000-0000E2A10000}"/>
    <cellStyle name="Normal 3 2 2 3 3 11" xfId="39429" xr:uid="{00000000-0005-0000-0000-0000E3A10000}"/>
    <cellStyle name="Normal 3 2 2 3 3 2" xfId="39430" xr:uid="{00000000-0005-0000-0000-0000E4A10000}"/>
    <cellStyle name="Normal 3 2 2 3 3 2 2" xfId="39431" xr:uid="{00000000-0005-0000-0000-0000E5A10000}"/>
    <cellStyle name="Normal 3 2 2 3 3 2 2 2" xfId="39432" xr:uid="{00000000-0005-0000-0000-0000E6A10000}"/>
    <cellStyle name="Normal 3 2 2 3 3 2 2 3" xfId="39433" xr:uid="{00000000-0005-0000-0000-0000E7A10000}"/>
    <cellStyle name="Normal 3 2 2 3 3 2 2_OATT calc" xfId="39434" xr:uid="{00000000-0005-0000-0000-0000E8A10000}"/>
    <cellStyle name="Normal 3 2 2 3 3 2 3" xfId="39435" xr:uid="{00000000-0005-0000-0000-0000E9A10000}"/>
    <cellStyle name="Normal 3 2 2 3 3 2 4" xfId="39436" xr:uid="{00000000-0005-0000-0000-0000EAA10000}"/>
    <cellStyle name="Normal 3 2 2 3 3 2 5" xfId="39437" xr:uid="{00000000-0005-0000-0000-0000EBA10000}"/>
    <cellStyle name="Normal 3 2 2 3 3 2_OATT calc" xfId="39438" xr:uid="{00000000-0005-0000-0000-0000ECA10000}"/>
    <cellStyle name="Normal 3 2 2 3 3 3" xfId="39439" xr:uid="{00000000-0005-0000-0000-0000EDA10000}"/>
    <cellStyle name="Normal 3 2 2 3 3 3 2" xfId="39440" xr:uid="{00000000-0005-0000-0000-0000EEA10000}"/>
    <cellStyle name="Normal 3 2 2 3 3 3 2 2" xfId="39441" xr:uid="{00000000-0005-0000-0000-0000EFA10000}"/>
    <cellStyle name="Normal 3 2 2 3 3 3 2 3" xfId="39442" xr:uid="{00000000-0005-0000-0000-0000F0A10000}"/>
    <cellStyle name="Normal 3 2 2 3 3 3 2_OATT calc" xfId="39443" xr:uid="{00000000-0005-0000-0000-0000F1A10000}"/>
    <cellStyle name="Normal 3 2 2 3 3 3 3" xfId="39444" xr:uid="{00000000-0005-0000-0000-0000F2A10000}"/>
    <cellStyle name="Normal 3 2 2 3 3 3 4" xfId="39445" xr:uid="{00000000-0005-0000-0000-0000F3A10000}"/>
    <cellStyle name="Normal 3 2 2 3 3 3_OATT calc" xfId="39446" xr:uid="{00000000-0005-0000-0000-0000F4A10000}"/>
    <cellStyle name="Normal 3 2 2 3 3 4" xfId="39447" xr:uid="{00000000-0005-0000-0000-0000F5A10000}"/>
    <cellStyle name="Normal 3 2 2 3 3 4 2" xfId="39448" xr:uid="{00000000-0005-0000-0000-0000F6A10000}"/>
    <cellStyle name="Normal 3 2 2 3 3 4 3" xfId="39449" xr:uid="{00000000-0005-0000-0000-0000F7A10000}"/>
    <cellStyle name="Normal 3 2 2 3 3 4_OATT calc" xfId="39450" xr:uid="{00000000-0005-0000-0000-0000F8A10000}"/>
    <cellStyle name="Normal 3 2 2 3 3 5" xfId="39451" xr:uid="{00000000-0005-0000-0000-0000F9A10000}"/>
    <cellStyle name="Normal 3 2 2 3 3 6" xfId="39452" xr:uid="{00000000-0005-0000-0000-0000FAA10000}"/>
    <cellStyle name="Normal 3 2 2 3 3 7" xfId="39453" xr:uid="{00000000-0005-0000-0000-0000FBA10000}"/>
    <cellStyle name="Normal 3 2 2 3 3 8" xfId="39454" xr:uid="{00000000-0005-0000-0000-0000FCA10000}"/>
    <cellStyle name="Normal 3 2 2 3 3 9" xfId="39455" xr:uid="{00000000-0005-0000-0000-0000FDA10000}"/>
    <cellStyle name="Normal 3 2 2 3 3_OATT calc" xfId="39456" xr:uid="{00000000-0005-0000-0000-0000FEA10000}"/>
    <cellStyle name="Normal 3 2 2 3 4" xfId="39457" xr:uid="{00000000-0005-0000-0000-0000FFA10000}"/>
    <cellStyle name="Normal 3 2 2 3 4 2" xfId="39458" xr:uid="{00000000-0005-0000-0000-000000A20000}"/>
    <cellStyle name="Normal 3 2 2 3 4 2 2" xfId="39459" xr:uid="{00000000-0005-0000-0000-000001A20000}"/>
    <cellStyle name="Normal 3 2 2 3 4 2 3" xfId="39460" xr:uid="{00000000-0005-0000-0000-000002A20000}"/>
    <cellStyle name="Normal 3 2 2 3 4 2_OATT calc" xfId="39461" xr:uid="{00000000-0005-0000-0000-000003A20000}"/>
    <cellStyle name="Normal 3 2 2 3 4 3" xfId="39462" xr:uid="{00000000-0005-0000-0000-000004A20000}"/>
    <cellStyle name="Normal 3 2 2 3 4 4" xfId="39463" xr:uid="{00000000-0005-0000-0000-000005A20000}"/>
    <cellStyle name="Normal 3 2 2 3 4 5" xfId="39464" xr:uid="{00000000-0005-0000-0000-000006A20000}"/>
    <cellStyle name="Normal 3 2 2 3 4_OATT calc" xfId="39465" xr:uid="{00000000-0005-0000-0000-000007A20000}"/>
    <cellStyle name="Normal 3 2 2 3 5" xfId="39466" xr:uid="{00000000-0005-0000-0000-000008A20000}"/>
    <cellStyle name="Normal 3 2 2 3 5 2" xfId="39467" xr:uid="{00000000-0005-0000-0000-000009A20000}"/>
    <cellStyle name="Normal 3 2 2 3 5 2 2" xfId="39468" xr:uid="{00000000-0005-0000-0000-00000AA20000}"/>
    <cellStyle name="Normal 3 2 2 3 5 2 3" xfId="39469" xr:uid="{00000000-0005-0000-0000-00000BA20000}"/>
    <cellStyle name="Normal 3 2 2 3 5 2_OATT calc" xfId="39470" xr:uid="{00000000-0005-0000-0000-00000CA20000}"/>
    <cellStyle name="Normal 3 2 2 3 5 3" xfId="39471" xr:uid="{00000000-0005-0000-0000-00000DA20000}"/>
    <cellStyle name="Normal 3 2 2 3 5 4" xfId="39472" xr:uid="{00000000-0005-0000-0000-00000EA20000}"/>
    <cellStyle name="Normal 3 2 2 3 5_OATT calc" xfId="39473" xr:uid="{00000000-0005-0000-0000-00000FA20000}"/>
    <cellStyle name="Normal 3 2 2 3 6" xfId="39474" xr:uid="{00000000-0005-0000-0000-000010A20000}"/>
    <cellStyle name="Normal 3 2 2 3 6 2" xfId="39475" xr:uid="{00000000-0005-0000-0000-000011A20000}"/>
    <cellStyle name="Normal 3 2 2 3 6 3" xfId="39476" xr:uid="{00000000-0005-0000-0000-000012A20000}"/>
    <cellStyle name="Normal 3 2 2 3 6_OATT calc" xfId="39477" xr:uid="{00000000-0005-0000-0000-000013A20000}"/>
    <cellStyle name="Normal 3 2 2 3 7" xfId="39478" xr:uid="{00000000-0005-0000-0000-000014A20000}"/>
    <cellStyle name="Normal 3 2 2 3 8" xfId="39479" xr:uid="{00000000-0005-0000-0000-000015A20000}"/>
    <cellStyle name="Normal 3 2 2 3 9" xfId="39480" xr:uid="{00000000-0005-0000-0000-000016A20000}"/>
    <cellStyle name="Normal 3 2 2 3_OATT calc" xfId="39481" xr:uid="{00000000-0005-0000-0000-000017A20000}"/>
    <cellStyle name="Normal 3 2 2 4" xfId="39482" xr:uid="{00000000-0005-0000-0000-000018A20000}"/>
    <cellStyle name="Normal 3 2 2 4 10" xfId="39483" xr:uid="{00000000-0005-0000-0000-000019A20000}"/>
    <cellStyle name="Normal 3 2 2 4 11" xfId="39484" xr:uid="{00000000-0005-0000-0000-00001AA20000}"/>
    <cellStyle name="Normal 3 2 2 4 2" xfId="39485" xr:uid="{00000000-0005-0000-0000-00001BA20000}"/>
    <cellStyle name="Normal 3 2 2 4 2 10" xfId="39486" xr:uid="{00000000-0005-0000-0000-00001CA20000}"/>
    <cellStyle name="Normal 3 2 2 4 2 11" xfId="39487" xr:uid="{00000000-0005-0000-0000-00001DA20000}"/>
    <cellStyle name="Normal 3 2 2 4 2 2" xfId="39488" xr:uid="{00000000-0005-0000-0000-00001EA20000}"/>
    <cellStyle name="Normal 3 2 2 4 2 2 2" xfId="39489" xr:uid="{00000000-0005-0000-0000-00001FA20000}"/>
    <cellStyle name="Normal 3 2 2 4 2 2 2 2" xfId="39490" xr:uid="{00000000-0005-0000-0000-000020A20000}"/>
    <cellStyle name="Normal 3 2 2 4 2 2 2 3" xfId="39491" xr:uid="{00000000-0005-0000-0000-000021A20000}"/>
    <cellStyle name="Normal 3 2 2 4 2 2 2_OATT calc" xfId="39492" xr:uid="{00000000-0005-0000-0000-000022A20000}"/>
    <cellStyle name="Normal 3 2 2 4 2 2 3" xfId="39493" xr:uid="{00000000-0005-0000-0000-000023A20000}"/>
    <cellStyle name="Normal 3 2 2 4 2 2 4" xfId="39494" xr:uid="{00000000-0005-0000-0000-000024A20000}"/>
    <cellStyle name="Normal 3 2 2 4 2 2 5" xfId="39495" xr:uid="{00000000-0005-0000-0000-000025A20000}"/>
    <cellStyle name="Normal 3 2 2 4 2 2_OATT calc" xfId="39496" xr:uid="{00000000-0005-0000-0000-000026A20000}"/>
    <cellStyle name="Normal 3 2 2 4 2 3" xfId="39497" xr:uid="{00000000-0005-0000-0000-000027A20000}"/>
    <cellStyle name="Normal 3 2 2 4 2 3 2" xfId="39498" xr:uid="{00000000-0005-0000-0000-000028A20000}"/>
    <cellStyle name="Normal 3 2 2 4 2 3 2 2" xfId="39499" xr:uid="{00000000-0005-0000-0000-000029A20000}"/>
    <cellStyle name="Normal 3 2 2 4 2 3 2 3" xfId="39500" xr:uid="{00000000-0005-0000-0000-00002AA20000}"/>
    <cellStyle name="Normal 3 2 2 4 2 3 2_OATT calc" xfId="39501" xr:uid="{00000000-0005-0000-0000-00002BA20000}"/>
    <cellStyle name="Normal 3 2 2 4 2 3 3" xfId="39502" xr:uid="{00000000-0005-0000-0000-00002CA20000}"/>
    <cellStyle name="Normal 3 2 2 4 2 3 4" xfId="39503" xr:uid="{00000000-0005-0000-0000-00002DA20000}"/>
    <cellStyle name="Normal 3 2 2 4 2 3_OATT calc" xfId="39504" xr:uid="{00000000-0005-0000-0000-00002EA20000}"/>
    <cellStyle name="Normal 3 2 2 4 2 4" xfId="39505" xr:uid="{00000000-0005-0000-0000-00002FA20000}"/>
    <cellStyle name="Normal 3 2 2 4 2 4 2" xfId="39506" xr:uid="{00000000-0005-0000-0000-000030A20000}"/>
    <cellStyle name="Normal 3 2 2 4 2 4 3" xfId="39507" xr:uid="{00000000-0005-0000-0000-000031A20000}"/>
    <cellStyle name="Normal 3 2 2 4 2 4_OATT calc" xfId="39508" xr:uid="{00000000-0005-0000-0000-000032A20000}"/>
    <cellStyle name="Normal 3 2 2 4 2 5" xfId="39509" xr:uid="{00000000-0005-0000-0000-000033A20000}"/>
    <cellStyle name="Normal 3 2 2 4 2 6" xfId="39510" xr:uid="{00000000-0005-0000-0000-000034A20000}"/>
    <cellStyle name="Normal 3 2 2 4 2 7" xfId="39511" xr:uid="{00000000-0005-0000-0000-000035A20000}"/>
    <cellStyle name="Normal 3 2 2 4 2 8" xfId="39512" xr:uid="{00000000-0005-0000-0000-000036A20000}"/>
    <cellStyle name="Normal 3 2 2 4 2 9" xfId="39513" xr:uid="{00000000-0005-0000-0000-000037A20000}"/>
    <cellStyle name="Normal 3 2 2 4 2_OATT calc" xfId="39514" xr:uid="{00000000-0005-0000-0000-000038A20000}"/>
    <cellStyle name="Normal 3 2 2 4 3" xfId="39515" xr:uid="{00000000-0005-0000-0000-000039A20000}"/>
    <cellStyle name="Normal 3 2 2 4 3 2" xfId="39516" xr:uid="{00000000-0005-0000-0000-00003AA20000}"/>
    <cellStyle name="Normal 3 2 2 4 3 2 2" xfId="39517" xr:uid="{00000000-0005-0000-0000-00003BA20000}"/>
    <cellStyle name="Normal 3 2 2 4 3 2 3" xfId="39518" xr:uid="{00000000-0005-0000-0000-00003CA20000}"/>
    <cellStyle name="Normal 3 2 2 4 3 2_OATT calc" xfId="39519" xr:uid="{00000000-0005-0000-0000-00003DA20000}"/>
    <cellStyle name="Normal 3 2 2 4 3 3" xfId="39520" xr:uid="{00000000-0005-0000-0000-00003EA20000}"/>
    <cellStyle name="Normal 3 2 2 4 3 4" xfId="39521" xr:uid="{00000000-0005-0000-0000-00003FA20000}"/>
    <cellStyle name="Normal 3 2 2 4 3 5" xfId="39522" xr:uid="{00000000-0005-0000-0000-000040A20000}"/>
    <cellStyle name="Normal 3 2 2 4 3_OATT calc" xfId="39523" xr:uid="{00000000-0005-0000-0000-000041A20000}"/>
    <cellStyle name="Normal 3 2 2 4 4" xfId="39524" xr:uid="{00000000-0005-0000-0000-000042A20000}"/>
    <cellStyle name="Normal 3 2 2 4 4 2" xfId="39525" xr:uid="{00000000-0005-0000-0000-000043A20000}"/>
    <cellStyle name="Normal 3 2 2 4 4 2 2" xfId="39526" xr:uid="{00000000-0005-0000-0000-000044A20000}"/>
    <cellStyle name="Normal 3 2 2 4 4 2 3" xfId="39527" xr:uid="{00000000-0005-0000-0000-000045A20000}"/>
    <cellStyle name="Normal 3 2 2 4 4 2_OATT calc" xfId="39528" xr:uid="{00000000-0005-0000-0000-000046A20000}"/>
    <cellStyle name="Normal 3 2 2 4 4 3" xfId="39529" xr:uid="{00000000-0005-0000-0000-000047A20000}"/>
    <cellStyle name="Normal 3 2 2 4 4 4" xfId="39530" xr:uid="{00000000-0005-0000-0000-000048A20000}"/>
    <cellStyle name="Normal 3 2 2 4 4_OATT calc" xfId="39531" xr:uid="{00000000-0005-0000-0000-000049A20000}"/>
    <cellStyle name="Normal 3 2 2 4 5" xfId="39532" xr:uid="{00000000-0005-0000-0000-00004AA20000}"/>
    <cellStyle name="Normal 3 2 2 4 5 2" xfId="39533" xr:uid="{00000000-0005-0000-0000-00004BA20000}"/>
    <cellStyle name="Normal 3 2 2 4 5 3" xfId="39534" xr:uid="{00000000-0005-0000-0000-00004CA20000}"/>
    <cellStyle name="Normal 3 2 2 4 5_OATT calc" xfId="39535" xr:uid="{00000000-0005-0000-0000-00004DA20000}"/>
    <cellStyle name="Normal 3 2 2 4 6" xfId="39536" xr:uid="{00000000-0005-0000-0000-00004EA20000}"/>
    <cellStyle name="Normal 3 2 2 4 7" xfId="39537" xr:uid="{00000000-0005-0000-0000-00004FA20000}"/>
    <cellStyle name="Normal 3 2 2 4 8" xfId="39538" xr:uid="{00000000-0005-0000-0000-000050A20000}"/>
    <cellStyle name="Normal 3 2 2 4 9" xfId="39539" xr:uid="{00000000-0005-0000-0000-000051A20000}"/>
    <cellStyle name="Normal 3 2 2 4_OATT calc" xfId="39540" xr:uid="{00000000-0005-0000-0000-000052A20000}"/>
    <cellStyle name="Normal 3 2 2 5" xfId="39541" xr:uid="{00000000-0005-0000-0000-000053A20000}"/>
    <cellStyle name="Normal 3 2 2 5 10" xfId="39542" xr:uid="{00000000-0005-0000-0000-000054A20000}"/>
    <cellStyle name="Normal 3 2 2 5 11" xfId="39543" xr:uid="{00000000-0005-0000-0000-000055A20000}"/>
    <cellStyle name="Normal 3 2 2 5 2" xfId="39544" xr:uid="{00000000-0005-0000-0000-000056A20000}"/>
    <cellStyle name="Normal 3 2 2 5 2 2" xfId="39545" xr:uid="{00000000-0005-0000-0000-000057A20000}"/>
    <cellStyle name="Normal 3 2 2 5 2 2 2" xfId="39546" xr:uid="{00000000-0005-0000-0000-000058A20000}"/>
    <cellStyle name="Normal 3 2 2 5 2 2 3" xfId="39547" xr:uid="{00000000-0005-0000-0000-000059A20000}"/>
    <cellStyle name="Normal 3 2 2 5 2 2_OATT calc" xfId="39548" xr:uid="{00000000-0005-0000-0000-00005AA20000}"/>
    <cellStyle name="Normal 3 2 2 5 2 3" xfId="39549" xr:uid="{00000000-0005-0000-0000-00005BA20000}"/>
    <cellStyle name="Normal 3 2 2 5 2 4" xfId="39550" xr:uid="{00000000-0005-0000-0000-00005CA20000}"/>
    <cellStyle name="Normal 3 2 2 5 2 5" xfId="39551" xr:uid="{00000000-0005-0000-0000-00005DA20000}"/>
    <cellStyle name="Normal 3 2 2 5 2_OATT calc" xfId="39552" xr:uid="{00000000-0005-0000-0000-00005EA20000}"/>
    <cellStyle name="Normal 3 2 2 5 3" xfId="39553" xr:uid="{00000000-0005-0000-0000-00005FA20000}"/>
    <cellStyle name="Normal 3 2 2 5 3 2" xfId="39554" xr:uid="{00000000-0005-0000-0000-000060A20000}"/>
    <cellStyle name="Normal 3 2 2 5 3 2 2" xfId="39555" xr:uid="{00000000-0005-0000-0000-000061A20000}"/>
    <cellStyle name="Normal 3 2 2 5 3 2 3" xfId="39556" xr:uid="{00000000-0005-0000-0000-000062A20000}"/>
    <cellStyle name="Normal 3 2 2 5 3 2_OATT calc" xfId="39557" xr:uid="{00000000-0005-0000-0000-000063A20000}"/>
    <cellStyle name="Normal 3 2 2 5 3 3" xfId="39558" xr:uid="{00000000-0005-0000-0000-000064A20000}"/>
    <cellStyle name="Normal 3 2 2 5 3 4" xfId="39559" xr:uid="{00000000-0005-0000-0000-000065A20000}"/>
    <cellStyle name="Normal 3 2 2 5 3_OATT calc" xfId="39560" xr:uid="{00000000-0005-0000-0000-000066A20000}"/>
    <cellStyle name="Normal 3 2 2 5 4" xfId="39561" xr:uid="{00000000-0005-0000-0000-000067A20000}"/>
    <cellStyle name="Normal 3 2 2 5 4 2" xfId="39562" xr:uid="{00000000-0005-0000-0000-000068A20000}"/>
    <cellStyle name="Normal 3 2 2 5 4 3" xfId="39563" xr:uid="{00000000-0005-0000-0000-000069A20000}"/>
    <cellStyle name="Normal 3 2 2 5 4_OATT calc" xfId="39564" xr:uid="{00000000-0005-0000-0000-00006AA20000}"/>
    <cellStyle name="Normal 3 2 2 5 5" xfId="39565" xr:uid="{00000000-0005-0000-0000-00006BA20000}"/>
    <cellStyle name="Normal 3 2 2 5 6" xfId="39566" xr:uid="{00000000-0005-0000-0000-00006CA20000}"/>
    <cellStyle name="Normal 3 2 2 5 7" xfId="39567" xr:uid="{00000000-0005-0000-0000-00006DA20000}"/>
    <cellStyle name="Normal 3 2 2 5 8" xfId="39568" xr:uid="{00000000-0005-0000-0000-00006EA20000}"/>
    <cellStyle name="Normal 3 2 2 5 9" xfId="39569" xr:uid="{00000000-0005-0000-0000-00006FA20000}"/>
    <cellStyle name="Normal 3 2 2 5_OATT calc" xfId="39570" xr:uid="{00000000-0005-0000-0000-000070A20000}"/>
    <cellStyle name="Normal 3 2 2 6" xfId="39571" xr:uid="{00000000-0005-0000-0000-000071A20000}"/>
    <cellStyle name="Normal 3 2 2 6 2" xfId="39572" xr:uid="{00000000-0005-0000-0000-000072A20000}"/>
    <cellStyle name="Normal 3 2 2 6 2 2" xfId="39573" xr:uid="{00000000-0005-0000-0000-000073A20000}"/>
    <cellStyle name="Normal 3 2 2 6 2 3" xfId="39574" xr:uid="{00000000-0005-0000-0000-000074A20000}"/>
    <cellStyle name="Normal 3 2 2 6 2_OATT calc" xfId="39575" xr:uid="{00000000-0005-0000-0000-000075A20000}"/>
    <cellStyle name="Normal 3 2 2 6 3" xfId="39576" xr:uid="{00000000-0005-0000-0000-000076A20000}"/>
    <cellStyle name="Normal 3 2 2 6 4" xfId="39577" xr:uid="{00000000-0005-0000-0000-000077A20000}"/>
    <cellStyle name="Normal 3 2 2 6 5" xfId="39578" xr:uid="{00000000-0005-0000-0000-000078A20000}"/>
    <cellStyle name="Normal 3 2 2 6_OATT calc" xfId="39579" xr:uid="{00000000-0005-0000-0000-000079A20000}"/>
    <cellStyle name="Normal 3 2 2 7" xfId="39580" xr:uid="{00000000-0005-0000-0000-00007AA20000}"/>
    <cellStyle name="Normal 3 2 2 7 2" xfId="39581" xr:uid="{00000000-0005-0000-0000-00007BA20000}"/>
    <cellStyle name="Normal 3 2 2 7 2 2" xfId="39582" xr:uid="{00000000-0005-0000-0000-00007CA20000}"/>
    <cellStyle name="Normal 3 2 2 7 2 3" xfId="39583" xr:uid="{00000000-0005-0000-0000-00007DA20000}"/>
    <cellStyle name="Normal 3 2 2 7 2_OATT calc" xfId="39584" xr:uid="{00000000-0005-0000-0000-00007EA20000}"/>
    <cellStyle name="Normal 3 2 2 7 3" xfId="39585" xr:uid="{00000000-0005-0000-0000-00007FA20000}"/>
    <cellStyle name="Normal 3 2 2 7 4" xfId="39586" xr:uid="{00000000-0005-0000-0000-000080A20000}"/>
    <cellStyle name="Normal 3 2 2 7_OATT calc" xfId="39587" xr:uid="{00000000-0005-0000-0000-000081A20000}"/>
    <cellStyle name="Normal 3 2 2 8" xfId="39588" xr:uid="{00000000-0005-0000-0000-000082A20000}"/>
    <cellStyle name="Normal 3 2 2 8 2" xfId="39589" xr:uid="{00000000-0005-0000-0000-000083A20000}"/>
    <cellStyle name="Normal 3 2 2 8 3" xfId="39590" xr:uid="{00000000-0005-0000-0000-000084A20000}"/>
    <cellStyle name="Normal 3 2 2 8_OATT calc" xfId="39591" xr:uid="{00000000-0005-0000-0000-000085A20000}"/>
    <cellStyle name="Normal 3 2 2 9" xfId="39592" xr:uid="{00000000-0005-0000-0000-000086A20000}"/>
    <cellStyle name="Normal 3 2 2_OATT calc" xfId="39593" xr:uid="{00000000-0005-0000-0000-000087A20000}"/>
    <cellStyle name="Normal 3 2 20" xfId="59061" xr:uid="{00000000-0005-0000-0000-000088A20000}"/>
    <cellStyle name="Normal 3 2 3" xfId="39594" xr:uid="{00000000-0005-0000-0000-000089A20000}"/>
    <cellStyle name="Normal 3 2 3 10" xfId="39595" xr:uid="{00000000-0005-0000-0000-00008AA20000}"/>
    <cellStyle name="Normal 3 2 3 11" xfId="39596" xr:uid="{00000000-0005-0000-0000-00008BA20000}"/>
    <cellStyle name="Normal 3 2 3 12" xfId="39597" xr:uid="{00000000-0005-0000-0000-00008CA20000}"/>
    <cellStyle name="Normal 3 2 3 2" xfId="39598" xr:uid="{00000000-0005-0000-0000-00008DA20000}"/>
    <cellStyle name="Normal 3 2 3 2 10" xfId="39599" xr:uid="{00000000-0005-0000-0000-00008EA20000}"/>
    <cellStyle name="Normal 3 2 3 2 11" xfId="39600" xr:uid="{00000000-0005-0000-0000-00008FA20000}"/>
    <cellStyle name="Normal 3 2 3 2 2" xfId="39601" xr:uid="{00000000-0005-0000-0000-000090A20000}"/>
    <cellStyle name="Normal 3 2 3 2 2 10" xfId="39602" xr:uid="{00000000-0005-0000-0000-000091A20000}"/>
    <cellStyle name="Normal 3 2 3 2 2 11" xfId="39603" xr:uid="{00000000-0005-0000-0000-000092A20000}"/>
    <cellStyle name="Normal 3 2 3 2 2 2" xfId="39604" xr:uid="{00000000-0005-0000-0000-000093A20000}"/>
    <cellStyle name="Normal 3 2 3 2 2 2 2" xfId="39605" xr:uid="{00000000-0005-0000-0000-000094A20000}"/>
    <cellStyle name="Normal 3 2 3 2 2 2 2 2" xfId="39606" xr:uid="{00000000-0005-0000-0000-000095A20000}"/>
    <cellStyle name="Normal 3 2 3 2 2 2 2 3" xfId="39607" xr:uid="{00000000-0005-0000-0000-000096A20000}"/>
    <cellStyle name="Normal 3 2 3 2 2 2 2_OATT calc" xfId="39608" xr:uid="{00000000-0005-0000-0000-000097A20000}"/>
    <cellStyle name="Normal 3 2 3 2 2 2 3" xfId="39609" xr:uid="{00000000-0005-0000-0000-000098A20000}"/>
    <cellStyle name="Normal 3 2 3 2 2 2 4" xfId="39610" xr:uid="{00000000-0005-0000-0000-000099A20000}"/>
    <cellStyle name="Normal 3 2 3 2 2 2 5" xfId="39611" xr:uid="{00000000-0005-0000-0000-00009AA20000}"/>
    <cellStyle name="Normal 3 2 3 2 2 2_OATT calc" xfId="39612" xr:uid="{00000000-0005-0000-0000-00009BA20000}"/>
    <cellStyle name="Normal 3 2 3 2 2 3" xfId="39613" xr:uid="{00000000-0005-0000-0000-00009CA20000}"/>
    <cellStyle name="Normal 3 2 3 2 2 3 2" xfId="39614" xr:uid="{00000000-0005-0000-0000-00009DA20000}"/>
    <cellStyle name="Normal 3 2 3 2 2 3 2 2" xfId="39615" xr:uid="{00000000-0005-0000-0000-00009EA20000}"/>
    <cellStyle name="Normal 3 2 3 2 2 3 2 3" xfId="39616" xr:uid="{00000000-0005-0000-0000-00009FA20000}"/>
    <cellStyle name="Normal 3 2 3 2 2 3 2_OATT calc" xfId="39617" xr:uid="{00000000-0005-0000-0000-0000A0A20000}"/>
    <cellStyle name="Normal 3 2 3 2 2 3 3" xfId="39618" xr:uid="{00000000-0005-0000-0000-0000A1A20000}"/>
    <cellStyle name="Normal 3 2 3 2 2 3 4" xfId="39619" xr:uid="{00000000-0005-0000-0000-0000A2A20000}"/>
    <cellStyle name="Normal 3 2 3 2 2 3_OATT calc" xfId="39620" xr:uid="{00000000-0005-0000-0000-0000A3A20000}"/>
    <cellStyle name="Normal 3 2 3 2 2 4" xfId="39621" xr:uid="{00000000-0005-0000-0000-0000A4A20000}"/>
    <cellStyle name="Normal 3 2 3 2 2 4 2" xfId="39622" xr:uid="{00000000-0005-0000-0000-0000A5A20000}"/>
    <cellStyle name="Normal 3 2 3 2 2 4 3" xfId="39623" xr:uid="{00000000-0005-0000-0000-0000A6A20000}"/>
    <cellStyle name="Normal 3 2 3 2 2 4_OATT calc" xfId="39624" xr:uid="{00000000-0005-0000-0000-0000A7A20000}"/>
    <cellStyle name="Normal 3 2 3 2 2 5" xfId="39625" xr:uid="{00000000-0005-0000-0000-0000A8A20000}"/>
    <cellStyle name="Normal 3 2 3 2 2 6" xfId="39626" xr:uid="{00000000-0005-0000-0000-0000A9A20000}"/>
    <cellStyle name="Normal 3 2 3 2 2 7" xfId="39627" xr:uid="{00000000-0005-0000-0000-0000AAA20000}"/>
    <cellStyle name="Normal 3 2 3 2 2 8" xfId="39628" xr:uid="{00000000-0005-0000-0000-0000ABA20000}"/>
    <cellStyle name="Normal 3 2 3 2 2 9" xfId="39629" xr:uid="{00000000-0005-0000-0000-0000ACA20000}"/>
    <cellStyle name="Normal 3 2 3 2 2_OATT calc" xfId="39630" xr:uid="{00000000-0005-0000-0000-0000ADA20000}"/>
    <cellStyle name="Normal 3 2 3 2 3" xfId="39631" xr:uid="{00000000-0005-0000-0000-0000AEA20000}"/>
    <cellStyle name="Normal 3 2 3 2 3 2" xfId="39632" xr:uid="{00000000-0005-0000-0000-0000AFA20000}"/>
    <cellStyle name="Normal 3 2 3 2 3 2 2" xfId="39633" xr:uid="{00000000-0005-0000-0000-0000B0A20000}"/>
    <cellStyle name="Normal 3 2 3 2 3 2 3" xfId="39634" xr:uid="{00000000-0005-0000-0000-0000B1A20000}"/>
    <cellStyle name="Normal 3 2 3 2 3 2_OATT calc" xfId="39635" xr:uid="{00000000-0005-0000-0000-0000B2A20000}"/>
    <cellStyle name="Normal 3 2 3 2 3 3" xfId="39636" xr:uid="{00000000-0005-0000-0000-0000B3A20000}"/>
    <cellStyle name="Normal 3 2 3 2 3 4" xfId="39637" xr:uid="{00000000-0005-0000-0000-0000B4A20000}"/>
    <cellStyle name="Normal 3 2 3 2 3 5" xfId="39638" xr:uid="{00000000-0005-0000-0000-0000B5A20000}"/>
    <cellStyle name="Normal 3 2 3 2 3_OATT calc" xfId="39639" xr:uid="{00000000-0005-0000-0000-0000B6A20000}"/>
    <cellStyle name="Normal 3 2 3 2 4" xfId="39640" xr:uid="{00000000-0005-0000-0000-0000B7A20000}"/>
    <cellStyle name="Normal 3 2 3 2 4 2" xfId="39641" xr:uid="{00000000-0005-0000-0000-0000B8A20000}"/>
    <cellStyle name="Normal 3 2 3 2 4 2 2" xfId="39642" xr:uid="{00000000-0005-0000-0000-0000B9A20000}"/>
    <cellStyle name="Normal 3 2 3 2 4 2 3" xfId="39643" xr:uid="{00000000-0005-0000-0000-0000BAA20000}"/>
    <cellStyle name="Normal 3 2 3 2 4 2_OATT calc" xfId="39644" xr:uid="{00000000-0005-0000-0000-0000BBA20000}"/>
    <cellStyle name="Normal 3 2 3 2 4 3" xfId="39645" xr:uid="{00000000-0005-0000-0000-0000BCA20000}"/>
    <cellStyle name="Normal 3 2 3 2 4 4" xfId="39646" xr:uid="{00000000-0005-0000-0000-0000BDA20000}"/>
    <cellStyle name="Normal 3 2 3 2 4_OATT calc" xfId="39647" xr:uid="{00000000-0005-0000-0000-0000BEA20000}"/>
    <cellStyle name="Normal 3 2 3 2 5" xfId="39648" xr:uid="{00000000-0005-0000-0000-0000BFA20000}"/>
    <cellStyle name="Normal 3 2 3 2 5 2" xfId="39649" xr:uid="{00000000-0005-0000-0000-0000C0A20000}"/>
    <cellStyle name="Normal 3 2 3 2 5 3" xfId="39650" xr:uid="{00000000-0005-0000-0000-0000C1A20000}"/>
    <cellStyle name="Normal 3 2 3 2 5_OATT calc" xfId="39651" xr:uid="{00000000-0005-0000-0000-0000C2A20000}"/>
    <cellStyle name="Normal 3 2 3 2 6" xfId="39652" xr:uid="{00000000-0005-0000-0000-0000C3A20000}"/>
    <cellStyle name="Normal 3 2 3 2 7" xfId="39653" xr:uid="{00000000-0005-0000-0000-0000C4A20000}"/>
    <cellStyle name="Normal 3 2 3 2 8" xfId="39654" xr:uid="{00000000-0005-0000-0000-0000C5A20000}"/>
    <cellStyle name="Normal 3 2 3 2 9" xfId="39655" xr:uid="{00000000-0005-0000-0000-0000C6A20000}"/>
    <cellStyle name="Normal 3 2 3 2_OATT calc" xfId="39656" xr:uid="{00000000-0005-0000-0000-0000C7A20000}"/>
    <cellStyle name="Normal 3 2 3 3" xfId="39657" xr:uid="{00000000-0005-0000-0000-0000C8A20000}"/>
    <cellStyle name="Normal 3 2 3 3 10" xfId="39658" xr:uid="{00000000-0005-0000-0000-0000C9A20000}"/>
    <cellStyle name="Normal 3 2 3 3 11" xfId="39659" xr:uid="{00000000-0005-0000-0000-0000CAA20000}"/>
    <cellStyle name="Normal 3 2 3 3 12" xfId="57185" xr:uid="{00000000-0005-0000-0000-0000CBA20000}"/>
    <cellStyle name="Normal 3 2 3 3 2" xfId="39660" xr:uid="{00000000-0005-0000-0000-0000CCA20000}"/>
    <cellStyle name="Normal 3 2 3 3 2 2" xfId="39661" xr:uid="{00000000-0005-0000-0000-0000CDA20000}"/>
    <cellStyle name="Normal 3 2 3 3 2 2 2" xfId="39662" xr:uid="{00000000-0005-0000-0000-0000CEA20000}"/>
    <cellStyle name="Normal 3 2 3 3 2 2 3" xfId="39663" xr:uid="{00000000-0005-0000-0000-0000CFA20000}"/>
    <cellStyle name="Normal 3 2 3 3 2 2_OATT calc" xfId="39664" xr:uid="{00000000-0005-0000-0000-0000D0A20000}"/>
    <cellStyle name="Normal 3 2 3 3 2 3" xfId="39665" xr:uid="{00000000-0005-0000-0000-0000D1A20000}"/>
    <cellStyle name="Normal 3 2 3 3 2 4" xfId="39666" xr:uid="{00000000-0005-0000-0000-0000D2A20000}"/>
    <cellStyle name="Normal 3 2 3 3 2 5" xfId="39667" xr:uid="{00000000-0005-0000-0000-0000D3A20000}"/>
    <cellStyle name="Normal 3 2 3 3 2_OATT calc" xfId="39668" xr:uid="{00000000-0005-0000-0000-0000D4A20000}"/>
    <cellStyle name="Normal 3 2 3 3 3" xfId="39669" xr:uid="{00000000-0005-0000-0000-0000D5A20000}"/>
    <cellStyle name="Normal 3 2 3 3 3 2" xfId="39670" xr:uid="{00000000-0005-0000-0000-0000D6A20000}"/>
    <cellStyle name="Normal 3 2 3 3 3 2 2" xfId="39671" xr:uid="{00000000-0005-0000-0000-0000D7A20000}"/>
    <cellStyle name="Normal 3 2 3 3 3 2 3" xfId="39672" xr:uid="{00000000-0005-0000-0000-0000D8A20000}"/>
    <cellStyle name="Normal 3 2 3 3 3 2_OATT calc" xfId="39673" xr:uid="{00000000-0005-0000-0000-0000D9A20000}"/>
    <cellStyle name="Normal 3 2 3 3 3 3" xfId="39674" xr:uid="{00000000-0005-0000-0000-0000DAA20000}"/>
    <cellStyle name="Normal 3 2 3 3 3 4" xfId="39675" xr:uid="{00000000-0005-0000-0000-0000DBA20000}"/>
    <cellStyle name="Normal 3 2 3 3 3_OATT calc" xfId="39676" xr:uid="{00000000-0005-0000-0000-0000DCA20000}"/>
    <cellStyle name="Normal 3 2 3 3 4" xfId="39677" xr:uid="{00000000-0005-0000-0000-0000DDA20000}"/>
    <cellStyle name="Normal 3 2 3 3 4 2" xfId="39678" xr:uid="{00000000-0005-0000-0000-0000DEA20000}"/>
    <cellStyle name="Normal 3 2 3 3 4 3" xfId="39679" xr:uid="{00000000-0005-0000-0000-0000DFA20000}"/>
    <cellStyle name="Normal 3 2 3 3 4_OATT calc" xfId="39680" xr:uid="{00000000-0005-0000-0000-0000E0A20000}"/>
    <cellStyle name="Normal 3 2 3 3 5" xfId="39681" xr:uid="{00000000-0005-0000-0000-0000E1A20000}"/>
    <cellStyle name="Normal 3 2 3 3 6" xfId="39682" xr:uid="{00000000-0005-0000-0000-0000E2A20000}"/>
    <cellStyle name="Normal 3 2 3 3 7" xfId="39683" xr:uid="{00000000-0005-0000-0000-0000E3A20000}"/>
    <cellStyle name="Normal 3 2 3 3 8" xfId="39684" xr:uid="{00000000-0005-0000-0000-0000E4A20000}"/>
    <cellStyle name="Normal 3 2 3 3 9" xfId="39685" xr:uid="{00000000-0005-0000-0000-0000E5A20000}"/>
    <cellStyle name="Normal 3 2 3 3_OATT calc" xfId="39686" xr:uid="{00000000-0005-0000-0000-0000E6A20000}"/>
    <cellStyle name="Normal 3 2 3 4" xfId="39687" xr:uid="{00000000-0005-0000-0000-0000E7A20000}"/>
    <cellStyle name="Normal 3 2 3 4 2" xfId="39688" xr:uid="{00000000-0005-0000-0000-0000E8A20000}"/>
    <cellStyle name="Normal 3 2 3 4 2 2" xfId="39689" xr:uid="{00000000-0005-0000-0000-0000E9A20000}"/>
    <cellStyle name="Normal 3 2 3 4 2 3" xfId="39690" xr:uid="{00000000-0005-0000-0000-0000EAA20000}"/>
    <cellStyle name="Normal 3 2 3 4 2_OATT calc" xfId="39691" xr:uid="{00000000-0005-0000-0000-0000EBA20000}"/>
    <cellStyle name="Normal 3 2 3 4 3" xfId="39692" xr:uid="{00000000-0005-0000-0000-0000ECA20000}"/>
    <cellStyle name="Normal 3 2 3 4 4" xfId="39693" xr:uid="{00000000-0005-0000-0000-0000EDA20000}"/>
    <cellStyle name="Normal 3 2 3 4 5" xfId="39694" xr:uid="{00000000-0005-0000-0000-0000EEA20000}"/>
    <cellStyle name="Normal 3 2 3 4_OATT calc" xfId="39695" xr:uid="{00000000-0005-0000-0000-0000EFA20000}"/>
    <cellStyle name="Normal 3 2 3 5" xfId="39696" xr:uid="{00000000-0005-0000-0000-0000F0A20000}"/>
    <cellStyle name="Normal 3 2 3 5 2" xfId="39697" xr:uid="{00000000-0005-0000-0000-0000F1A20000}"/>
    <cellStyle name="Normal 3 2 3 5 2 2" xfId="39698" xr:uid="{00000000-0005-0000-0000-0000F2A20000}"/>
    <cellStyle name="Normal 3 2 3 5 2 3" xfId="39699" xr:uid="{00000000-0005-0000-0000-0000F3A20000}"/>
    <cellStyle name="Normal 3 2 3 5 2_OATT calc" xfId="39700" xr:uid="{00000000-0005-0000-0000-0000F4A20000}"/>
    <cellStyle name="Normal 3 2 3 5 3" xfId="39701" xr:uid="{00000000-0005-0000-0000-0000F5A20000}"/>
    <cellStyle name="Normal 3 2 3 5 4" xfId="39702" xr:uid="{00000000-0005-0000-0000-0000F6A20000}"/>
    <cellStyle name="Normal 3 2 3 5_OATT calc" xfId="39703" xr:uid="{00000000-0005-0000-0000-0000F7A20000}"/>
    <cellStyle name="Normal 3 2 3 6" xfId="39704" xr:uid="{00000000-0005-0000-0000-0000F8A20000}"/>
    <cellStyle name="Normal 3 2 3 6 2" xfId="39705" xr:uid="{00000000-0005-0000-0000-0000F9A20000}"/>
    <cellStyle name="Normal 3 2 3 6 3" xfId="39706" xr:uid="{00000000-0005-0000-0000-0000FAA20000}"/>
    <cellStyle name="Normal 3 2 3 6_OATT calc" xfId="39707" xr:uid="{00000000-0005-0000-0000-0000FBA20000}"/>
    <cellStyle name="Normal 3 2 3 7" xfId="39708" xr:uid="{00000000-0005-0000-0000-0000FCA20000}"/>
    <cellStyle name="Normal 3 2 3 8" xfId="39709" xr:uid="{00000000-0005-0000-0000-0000FDA20000}"/>
    <cellStyle name="Normal 3 2 3 9" xfId="39710" xr:uid="{00000000-0005-0000-0000-0000FEA20000}"/>
    <cellStyle name="Normal 3 2 3_OATT calc" xfId="39711" xr:uid="{00000000-0005-0000-0000-0000FFA20000}"/>
    <cellStyle name="Normal 3 2 4" xfId="39712" xr:uid="{00000000-0005-0000-0000-000000A30000}"/>
    <cellStyle name="Normal 3 2 4 10" xfId="39713" xr:uid="{00000000-0005-0000-0000-000001A30000}"/>
    <cellStyle name="Normal 3 2 4 11" xfId="39714" xr:uid="{00000000-0005-0000-0000-000002A30000}"/>
    <cellStyle name="Normal 3 2 4 12" xfId="39715" xr:uid="{00000000-0005-0000-0000-000003A30000}"/>
    <cellStyle name="Normal 3 2 4 2" xfId="39716" xr:uid="{00000000-0005-0000-0000-000004A30000}"/>
    <cellStyle name="Normal 3 2 4 2 10" xfId="39717" xr:uid="{00000000-0005-0000-0000-000005A30000}"/>
    <cellStyle name="Normal 3 2 4 2 11" xfId="39718" xr:uid="{00000000-0005-0000-0000-000006A30000}"/>
    <cellStyle name="Normal 3 2 4 2 2" xfId="39719" xr:uid="{00000000-0005-0000-0000-000007A30000}"/>
    <cellStyle name="Normal 3 2 4 2 2 10" xfId="39720" xr:uid="{00000000-0005-0000-0000-000008A30000}"/>
    <cellStyle name="Normal 3 2 4 2 2 11" xfId="39721" xr:uid="{00000000-0005-0000-0000-000009A30000}"/>
    <cellStyle name="Normal 3 2 4 2 2 2" xfId="39722" xr:uid="{00000000-0005-0000-0000-00000AA30000}"/>
    <cellStyle name="Normal 3 2 4 2 2 2 2" xfId="39723" xr:uid="{00000000-0005-0000-0000-00000BA30000}"/>
    <cellStyle name="Normal 3 2 4 2 2 2 2 2" xfId="39724" xr:uid="{00000000-0005-0000-0000-00000CA30000}"/>
    <cellStyle name="Normal 3 2 4 2 2 2 2 3" xfId="39725" xr:uid="{00000000-0005-0000-0000-00000DA30000}"/>
    <cellStyle name="Normal 3 2 4 2 2 2 2_OATT calc" xfId="39726" xr:uid="{00000000-0005-0000-0000-00000EA30000}"/>
    <cellStyle name="Normal 3 2 4 2 2 2 3" xfId="39727" xr:uid="{00000000-0005-0000-0000-00000FA30000}"/>
    <cellStyle name="Normal 3 2 4 2 2 2 4" xfId="39728" xr:uid="{00000000-0005-0000-0000-000010A30000}"/>
    <cellStyle name="Normal 3 2 4 2 2 2 5" xfId="39729" xr:uid="{00000000-0005-0000-0000-000011A30000}"/>
    <cellStyle name="Normal 3 2 4 2 2 2_OATT calc" xfId="39730" xr:uid="{00000000-0005-0000-0000-000012A30000}"/>
    <cellStyle name="Normal 3 2 4 2 2 3" xfId="39731" xr:uid="{00000000-0005-0000-0000-000013A30000}"/>
    <cellStyle name="Normal 3 2 4 2 2 3 2" xfId="39732" xr:uid="{00000000-0005-0000-0000-000014A30000}"/>
    <cellStyle name="Normal 3 2 4 2 2 3 2 2" xfId="39733" xr:uid="{00000000-0005-0000-0000-000015A30000}"/>
    <cellStyle name="Normal 3 2 4 2 2 3 2 3" xfId="39734" xr:uid="{00000000-0005-0000-0000-000016A30000}"/>
    <cellStyle name="Normal 3 2 4 2 2 3 2_OATT calc" xfId="39735" xr:uid="{00000000-0005-0000-0000-000017A30000}"/>
    <cellStyle name="Normal 3 2 4 2 2 3 3" xfId="39736" xr:uid="{00000000-0005-0000-0000-000018A30000}"/>
    <cellStyle name="Normal 3 2 4 2 2 3 4" xfId="39737" xr:uid="{00000000-0005-0000-0000-000019A30000}"/>
    <cellStyle name="Normal 3 2 4 2 2 3_OATT calc" xfId="39738" xr:uid="{00000000-0005-0000-0000-00001AA30000}"/>
    <cellStyle name="Normal 3 2 4 2 2 4" xfId="39739" xr:uid="{00000000-0005-0000-0000-00001BA30000}"/>
    <cellStyle name="Normal 3 2 4 2 2 4 2" xfId="39740" xr:uid="{00000000-0005-0000-0000-00001CA30000}"/>
    <cellStyle name="Normal 3 2 4 2 2 4 3" xfId="39741" xr:uid="{00000000-0005-0000-0000-00001DA30000}"/>
    <cellStyle name="Normal 3 2 4 2 2 4_OATT calc" xfId="39742" xr:uid="{00000000-0005-0000-0000-00001EA30000}"/>
    <cellStyle name="Normal 3 2 4 2 2 5" xfId="39743" xr:uid="{00000000-0005-0000-0000-00001FA30000}"/>
    <cellStyle name="Normal 3 2 4 2 2 6" xfId="39744" xr:uid="{00000000-0005-0000-0000-000020A30000}"/>
    <cellStyle name="Normal 3 2 4 2 2 7" xfId="39745" xr:uid="{00000000-0005-0000-0000-000021A30000}"/>
    <cellStyle name="Normal 3 2 4 2 2 8" xfId="39746" xr:uid="{00000000-0005-0000-0000-000022A30000}"/>
    <cellStyle name="Normal 3 2 4 2 2 9" xfId="39747" xr:uid="{00000000-0005-0000-0000-000023A30000}"/>
    <cellStyle name="Normal 3 2 4 2 2_OATT calc" xfId="39748" xr:uid="{00000000-0005-0000-0000-000024A30000}"/>
    <cellStyle name="Normal 3 2 4 2 3" xfId="39749" xr:uid="{00000000-0005-0000-0000-000025A30000}"/>
    <cellStyle name="Normal 3 2 4 2 3 2" xfId="39750" xr:uid="{00000000-0005-0000-0000-000026A30000}"/>
    <cellStyle name="Normal 3 2 4 2 3 2 2" xfId="39751" xr:uid="{00000000-0005-0000-0000-000027A30000}"/>
    <cellStyle name="Normal 3 2 4 2 3 2 3" xfId="39752" xr:uid="{00000000-0005-0000-0000-000028A30000}"/>
    <cellStyle name="Normal 3 2 4 2 3 2_OATT calc" xfId="39753" xr:uid="{00000000-0005-0000-0000-000029A30000}"/>
    <cellStyle name="Normal 3 2 4 2 3 3" xfId="39754" xr:uid="{00000000-0005-0000-0000-00002AA30000}"/>
    <cellStyle name="Normal 3 2 4 2 3 4" xfId="39755" xr:uid="{00000000-0005-0000-0000-00002BA30000}"/>
    <cellStyle name="Normal 3 2 4 2 3 5" xfId="39756" xr:uid="{00000000-0005-0000-0000-00002CA30000}"/>
    <cellStyle name="Normal 3 2 4 2 3_OATT calc" xfId="39757" xr:uid="{00000000-0005-0000-0000-00002DA30000}"/>
    <cellStyle name="Normal 3 2 4 2 4" xfId="39758" xr:uid="{00000000-0005-0000-0000-00002EA30000}"/>
    <cellStyle name="Normal 3 2 4 2 4 2" xfId="39759" xr:uid="{00000000-0005-0000-0000-00002FA30000}"/>
    <cellStyle name="Normal 3 2 4 2 4 2 2" xfId="39760" xr:uid="{00000000-0005-0000-0000-000030A30000}"/>
    <cellStyle name="Normal 3 2 4 2 4 2 3" xfId="39761" xr:uid="{00000000-0005-0000-0000-000031A30000}"/>
    <cellStyle name="Normal 3 2 4 2 4 2_OATT calc" xfId="39762" xr:uid="{00000000-0005-0000-0000-000032A30000}"/>
    <cellStyle name="Normal 3 2 4 2 4 3" xfId="39763" xr:uid="{00000000-0005-0000-0000-000033A30000}"/>
    <cellStyle name="Normal 3 2 4 2 4 4" xfId="39764" xr:uid="{00000000-0005-0000-0000-000034A30000}"/>
    <cellStyle name="Normal 3 2 4 2 4_OATT calc" xfId="39765" xr:uid="{00000000-0005-0000-0000-000035A30000}"/>
    <cellStyle name="Normal 3 2 4 2 5" xfId="39766" xr:uid="{00000000-0005-0000-0000-000036A30000}"/>
    <cellStyle name="Normal 3 2 4 2 5 2" xfId="39767" xr:uid="{00000000-0005-0000-0000-000037A30000}"/>
    <cellStyle name="Normal 3 2 4 2 5 3" xfId="39768" xr:uid="{00000000-0005-0000-0000-000038A30000}"/>
    <cellStyle name="Normal 3 2 4 2 5_OATT calc" xfId="39769" xr:uid="{00000000-0005-0000-0000-000039A30000}"/>
    <cellStyle name="Normal 3 2 4 2 6" xfId="39770" xr:uid="{00000000-0005-0000-0000-00003AA30000}"/>
    <cellStyle name="Normal 3 2 4 2 7" xfId="39771" xr:uid="{00000000-0005-0000-0000-00003BA30000}"/>
    <cellStyle name="Normal 3 2 4 2 8" xfId="39772" xr:uid="{00000000-0005-0000-0000-00003CA30000}"/>
    <cellStyle name="Normal 3 2 4 2 9" xfId="39773" xr:uid="{00000000-0005-0000-0000-00003DA30000}"/>
    <cellStyle name="Normal 3 2 4 2_OATT calc" xfId="39774" xr:uid="{00000000-0005-0000-0000-00003EA30000}"/>
    <cellStyle name="Normal 3 2 4 3" xfId="39775" xr:uid="{00000000-0005-0000-0000-00003FA30000}"/>
    <cellStyle name="Normal 3 2 4 3 10" xfId="39776" xr:uid="{00000000-0005-0000-0000-000040A30000}"/>
    <cellStyle name="Normal 3 2 4 3 11" xfId="39777" xr:uid="{00000000-0005-0000-0000-000041A30000}"/>
    <cellStyle name="Normal 3 2 4 3 2" xfId="39778" xr:uid="{00000000-0005-0000-0000-000042A30000}"/>
    <cellStyle name="Normal 3 2 4 3 2 2" xfId="39779" xr:uid="{00000000-0005-0000-0000-000043A30000}"/>
    <cellStyle name="Normal 3 2 4 3 2 2 2" xfId="39780" xr:uid="{00000000-0005-0000-0000-000044A30000}"/>
    <cellStyle name="Normal 3 2 4 3 2 2 3" xfId="39781" xr:uid="{00000000-0005-0000-0000-000045A30000}"/>
    <cellStyle name="Normal 3 2 4 3 2 2_OATT calc" xfId="39782" xr:uid="{00000000-0005-0000-0000-000046A30000}"/>
    <cellStyle name="Normal 3 2 4 3 2 3" xfId="39783" xr:uid="{00000000-0005-0000-0000-000047A30000}"/>
    <cellStyle name="Normal 3 2 4 3 2 4" xfId="39784" xr:uid="{00000000-0005-0000-0000-000048A30000}"/>
    <cellStyle name="Normal 3 2 4 3 2 5" xfId="39785" xr:uid="{00000000-0005-0000-0000-000049A30000}"/>
    <cellStyle name="Normal 3 2 4 3 2_OATT calc" xfId="39786" xr:uid="{00000000-0005-0000-0000-00004AA30000}"/>
    <cellStyle name="Normal 3 2 4 3 3" xfId="39787" xr:uid="{00000000-0005-0000-0000-00004BA30000}"/>
    <cellStyle name="Normal 3 2 4 3 3 2" xfId="39788" xr:uid="{00000000-0005-0000-0000-00004CA30000}"/>
    <cellStyle name="Normal 3 2 4 3 3 2 2" xfId="39789" xr:uid="{00000000-0005-0000-0000-00004DA30000}"/>
    <cellStyle name="Normal 3 2 4 3 3 2 3" xfId="39790" xr:uid="{00000000-0005-0000-0000-00004EA30000}"/>
    <cellStyle name="Normal 3 2 4 3 3 2_OATT calc" xfId="39791" xr:uid="{00000000-0005-0000-0000-00004FA30000}"/>
    <cellStyle name="Normal 3 2 4 3 3 3" xfId="39792" xr:uid="{00000000-0005-0000-0000-000050A30000}"/>
    <cellStyle name="Normal 3 2 4 3 3 4" xfId="39793" xr:uid="{00000000-0005-0000-0000-000051A30000}"/>
    <cellStyle name="Normal 3 2 4 3 3_OATT calc" xfId="39794" xr:uid="{00000000-0005-0000-0000-000052A30000}"/>
    <cellStyle name="Normal 3 2 4 3 4" xfId="39795" xr:uid="{00000000-0005-0000-0000-000053A30000}"/>
    <cellStyle name="Normal 3 2 4 3 4 2" xfId="39796" xr:uid="{00000000-0005-0000-0000-000054A30000}"/>
    <cellStyle name="Normal 3 2 4 3 4 3" xfId="39797" xr:uid="{00000000-0005-0000-0000-000055A30000}"/>
    <cellStyle name="Normal 3 2 4 3 4_OATT calc" xfId="39798" xr:uid="{00000000-0005-0000-0000-000056A30000}"/>
    <cellStyle name="Normal 3 2 4 3 5" xfId="39799" xr:uid="{00000000-0005-0000-0000-000057A30000}"/>
    <cellStyle name="Normal 3 2 4 3 6" xfId="39800" xr:uid="{00000000-0005-0000-0000-000058A30000}"/>
    <cellStyle name="Normal 3 2 4 3 7" xfId="39801" xr:uid="{00000000-0005-0000-0000-000059A30000}"/>
    <cellStyle name="Normal 3 2 4 3 8" xfId="39802" xr:uid="{00000000-0005-0000-0000-00005AA30000}"/>
    <cellStyle name="Normal 3 2 4 3 9" xfId="39803" xr:uid="{00000000-0005-0000-0000-00005BA30000}"/>
    <cellStyle name="Normal 3 2 4 3_OATT calc" xfId="39804" xr:uid="{00000000-0005-0000-0000-00005CA30000}"/>
    <cellStyle name="Normal 3 2 4 4" xfId="39805" xr:uid="{00000000-0005-0000-0000-00005DA30000}"/>
    <cellStyle name="Normal 3 2 4 4 2" xfId="39806" xr:uid="{00000000-0005-0000-0000-00005EA30000}"/>
    <cellStyle name="Normal 3 2 4 4 2 2" xfId="39807" xr:uid="{00000000-0005-0000-0000-00005FA30000}"/>
    <cellStyle name="Normal 3 2 4 4 2 3" xfId="39808" xr:uid="{00000000-0005-0000-0000-000060A30000}"/>
    <cellStyle name="Normal 3 2 4 4 2_OATT calc" xfId="39809" xr:uid="{00000000-0005-0000-0000-000061A30000}"/>
    <cellStyle name="Normal 3 2 4 4 3" xfId="39810" xr:uid="{00000000-0005-0000-0000-000062A30000}"/>
    <cellStyle name="Normal 3 2 4 4 4" xfId="39811" xr:uid="{00000000-0005-0000-0000-000063A30000}"/>
    <cellStyle name="Normal 3 2 4 4 5" xfId="39812" xr:uid="{00000000-0005-0000-0000-000064A30000}"/>
    <cellStyle name="Normal 3 2 4 4_OATT calc" xfId="39813" xr:uid="{00000000-0005-0000-0000-000065A30000}"/>
    <cellStyle name="Normal 3 2 4 5" xfId="39814" xr:uid="{00000000-0005-0000-0000-000066A30000}"/>
    <cellStyle name="Normal 3 2 4 5 2" xfId="39815" xr:uid="{00000000-0005-0000-0000-000067A30000}"/>
    <cellStyle name="Normal 3 2 4 5 2 2" xfId="39816" xr:uid="{00000000-0005-0000-0000-000068A30000}"/>
    <cellStyle name="Normal 3 2 4 5 2 3" xfId="39817" xr:uid="{00000000-0005-0000-0000-000069A30000}"/>
    <cellStyle name="Normal 3 2 4 5 2_OATT calc" xfId="39818" xr:uid="{00000000-0005-0000-0000-00006AA30000}"/>
    <cellStyle name="Normal 3 2 4 5 3" xfId="39819" xr:uid="{00000000-0005-0000-0000-00006BA30000}"/>
    <cellStyle name="Normal 3 2 4 5 4" xfId="39820" xr:uid="{00000000-0005-0000-0000-00006CA30000}"/>
    <cellStyle name="Normal 3 2 4 5_OATT calc" xfId="39821" xr:uid="{00000000-0005-0000-0000-00006DA30000}"/>
    <cellStyle name="Normal 3 2 4 6" xfId="39822" xr:uid="{00000000-0005-0000-0000-00006EA30000}"/>
    <cellStyle name="Normal 3 2 4 6 2" xfId="39823" xr:uid="{00000000-0005-0000-0000-00006FA30000}"/>
    <cellStyle name="Normal 3 2 4 6 3" xfId="39824" xr:uid="{00000000-0005-0000-0000-000070A30000}"/>
    <cellStyle name="Normal 3 2 4 6_OATT calc" xfId="39825" xr:uid="{00000000-0005-0000-0000-000071A30000}"/>
    <cellStyle name="Normal 3 2 4 7" xfId="39826" xr:uid="{00000000-0005-0000-0000-000072A30000}"/>
    <cellStyle name="Normal 3 2 4 8" xfId="39827" xr:uid="{00000000-0005-0000-0000-000073A30000}"/>
    <cellStyle name="Normal 3 2 4 9" xfId="39828" xr:uid="{00000000-0005-0000-0000-000074A30000}"/>
    <cellStyle name="Normal 3 2 4_OATT calc" xfId="39829" xr:uid="{00000000-0005-0000-0000-000075A30000}"/>
    <cellStyle name="Normal 3 2 5" xfId="39830" xr:uid="{00000000-0005-0000-0000-000076A30000}"/>
    <cellStyle name="Normal 3 2 5 10" xfId="39831" xr:uid="{00000000-0005-0000-0000-000077A30000}"/>
    <cellStyle name="Normal 3 2 5 11" xfId="39832" xr:uid="{00000000-0005-0000-0000-000078A30000}"/>
    <cellStyle name="Normal 3 2 5 12" xfId="57186" xr:uid="{00000000-0005-0000-0000-000079A30000}"/>
    <cellStyle name="Normal 3 2 5 2" xfId="39833" xr:uid="{00000000-0005-0000-0000-00007AA30000}"/>
    <cellStyle name="Normal 3 2 5 2 10" xfId="39834" xr:uid="{00000000-0005-0000-0000-00007BA30000}"/>
    <cellStyle name="Normal 3 2 5 2 11" xfId="39835" xr:uid="{00000000-0005-0000-0000-00007CA30000}"/>
    <cellStyle name="Normal 3 2 5 2 2" xfId="39836" xr:uid="{00000000-0005-0000-0000-00007DA30000}"/>
    <cellStyle name="Normal 3 2 5 2 2 2" xfId="39837" xr:uid="{00000000-0005-0000-0000-00007EA30000}"/>
    <cellStyle name="Normal 3 2 5 2 2 2 2" xfId="39838" xr:uid="{00000000-0005-0000-0000-00007FA30000}"/>
    <cellStyle name="Normal 3 2 5 2 2 2 3" xfId="39839" xr:uid="{00000000-0005-0000-0000-000080A30000}"/>
    <cellStyle name="Normal 3 2 5 2 2 2_OATT calc" xfId="39840" xr:uid="{00000000-0005-0000-0000-000081A30000}"/>
    <cellStyle name="Normal 3 2 5 2 2 3" xfId="39841" xr:uid="{00000000-0005-0000-0000-000082A30000}"/>
    <cellStyle name="Normal 3 2 5 2 2 4" xfId="39842" xr:uid="{00000000-0005-0000-0000-000083A30000}"/>
    <cellStyle name="Normal 3 2 5 2 2 5" xfId="39843" xr:uid="{00000000-0005-0000-0000-000084A30000}"/>
    <cellStyle name="Normal 3 2 5 2 2_OATT calc" xfId="39844" xr:uid="{00000000-0005-0000-0000-000085A30000}"/>
    <cellStyle name="Normal 3 2 5 2 3" xfId="39845" xr:uid="{00000000-0005-0000-0000-000086A30000}"/>
    <cellStyle name="Normal 3 2 5 2 3 2" xfId="39846" xr:uid="{00000000-0005-0000-0000-000087A30000}"/>
    <cellStyle name="Normal 3 2 5 2 3 2 2" xfId="39847" xr:uid="{00000000-0005-0000-0000-000088A30000}"/>
    <cellStyle name="Normal 3 2 5 2 3 2 3" xfId="39848" xr:uid="{00000000-0005-0000-0000-000089A30000}"/>
    <cellStyle name="Normal 3 2 5 2 3 2_OATT calc" xfId="39849" xr:uid="{00000000-0005-0000-0000-00008AA30000}"/>
    <cellStyle name="Normal 3 2 5 2 3 3" xfId="39850" xr:uid="{00000000-0005-0000-0000-00008BA30000}"/>
    <cellStyle name="Normal 3 2 5 2 3 4" xfId="39851" xr:uid="{00000000-0005-0000-0000-00008CA30000}"/>
    <cellStyle name="Normal 3 2 5 2 3_OATT calc" xfId="39852" xr:uid="{00000000-0005-0000-0000-00008DA30000}"/>
    <cellStyle name="Normal 3 2 5 2 4" xfId="39853" xr:uid="{00000000-0005-0000-0000-00008EA30000}"/>
    <cellStyle name="Normal 3 2 5 2 4 2" xfId="39854" xr:uid="{00000000-0005-0000-0000-00008FA30000}"/>
    <cellStyle name="Normal 3 2 5 2 4 3" xfId="39855" xr:uid="{00000000-0005-0000-0000-000090A30000}"/>
    <cellStyle name="Normal 3 2 5 2 4_OATT calc" xfId="39856" xr:uid="{00000000-0005-0000-0000-000091A30000}"/>
    <cellStyle name="Normal 3 2 5 2 5" xfId="39857" xr:uid="{00000000-0005-0000-0000-000092A30000}"/>
    <cellStyle name="Normal 3 2 5 2 6" xfId="39858" xr:uid="{00000000-0005-0000-0000-000093A30000}"/>
    <cellStyle name="Normal 3 2 5 2 7" xfId="39859" xr:uid="{00000000-0005-0000-0000-000094A30000}"/>
    <cellStyle name="Normal 3 2 5 2 8" xfId="39860" xr:uid="{00000000-0005-0000-0000-000095A30000}"/>
    <cellStyle name="Normal 3 2 5 2 9" xfId="39861" xr:uid="{00000000-0005-0000-0000-000096A30000}"/>
    <cellStyle name="Normal 3 2 5 2_OATT calc" xfId="39862" xr:uid="{00000000-0005-0000-0000-000097A30000}"/>
    <cellStyle name="Normal 3 2 5 3" xfId="39863" xr:uid="{00000000-0005-0000-0000-000098A30000}"/>
    <cellStyle name="Normal 3 2 5 3 2" xfId="39864" xr:uid="{00000000-0005-0000-0000-000099A30000}"/>
    <cellStyle name="Normal 3 2 5 3 2 2" xfId="39865" xr:uid="{00000000-0005-0000-0000-00009AA30000}"/>
    <cellStyle name="Normal 3 2 5 3 2 3" xfId="39866" xr:uid="{00000000-0005-0000-0000-00009BA30000}"/>
    <cellStyle name="Normal 3 2 5 3 2_OATT calc" xfId="39867" xr:uid="{00000000-0005-0000-0000-00009CA30000}"/>
    <cellStyle name="Normal 3 2 5 3 3" xfId="39868" xr:uid="{00000000-0005-0000-0000-00009DA30000}"/>
    <cellStyle name="Normal 3 2 5 3 4" xfId="39869" xr:uid="{00000000-0005-0000-0000-00009EA30000}"/>
    <cellStyle name="Normal 3 2 5 3 5" xfId="39870" xr:uid="{00000000-0005-0000-0000-00009FA30000}"/>
    <cellStyle name="Normal 3 2 5 3_OATT calc" xfId="39871" xr:uid="{00000000-0005-0000-0000-0000A0A30000}"/>
    <cellStyle name="Normal 3 2 5 4" xfId="39872" xr:uid="{00000000-0005-0000-0000-0000A1A30000}"/>
    <cellStyle name="Normal 3 2 5 4 2" xfId="39873" xr:uid="{00000000-0005-0000-0000-0000A2A30000}"/>
    <cellStyle name="Normal 3 2 5 4 2 2" xfId="39874" xr:uid="{00000000-0005-0000-0000-0000A3A30000}"/>
    <cellStyle name="Normal 3 2 5 4 2 3" xfId="39875" xr:uid="{00000000-0005-0000-0000-0000A4A30000}"/>
    <cellStyle name="Normal 3 2 5 4 2_OATT calc" xfId="39876" xr:uid="{00000000-0005-0000-0000-0000A5A30000}"/>
    <cellStyle name="Normal 3 2 5 4 3" xfId="39877" xr:uid="{00000000-0005-0000-0000-0000A6A30000}"/>
    <cellStyle name="Normal 3 2 5 4 4" xfId="39878" xr:uid="{00000000-0005-0000-0000-0000A7A30000}"/>
    <cellStyle name="Normal 3 2 5 4_OATT calc" xfId="39879" xr:uid="{00000000-0005-0000-0000-0000A8A30000}"/>
    <cellStyle name="Normal 3 2 5 5" xfId="39880" xr:uid="{00000000-0005-0000-0000-0000A9A30000}"/>
    <cellStyle name="Normal 3 2 5 5 2" xfId="39881" xr:uid="{00000000-0005-0000-0000-0000AAA30000}"/>
    <cellStyle name="Normal 3 2 5 5 3" xfId="39882" xr:uid="{00000000-0005-0000-0000-0000ABA30000}"/>
    <cellStyle name="Normal 3 2 5 5_OATT calc" xfId="39883" xr:uid="{00000000-0005-0000-0000-0000ACA30000}"/>
    <cellStyle name="Normal 3 2 5 6" xfId="39884" xr:uid="{00000000-0005-0000-0000-0000ADA30000}"/>
    <cellStyle name="Normal 3 2 5 7" xfId="39885" xr:uid="{00000000-0005-0000-0000-0000AEA30000}"/>
    <cellStyle name="Normal 3 2 5 8" xfId="39886" xr:uid="{00000000-0005-0000-0000-0000AFA30000}"/>
    <cellStyle name="Normal 3 2 5 9" xfId="39887" xr:uid="{00000000-0005-0000-0000-0000B0A30000}"/>
    <cellStyle name="Normal 3 2 5_OATT calc" xfId="39888" xr:uid="{00000000-0005-0000-0000-0000B1A30000}"/>
    <cellStyle name="Normal 3 2 6" xfId="39889" xr:uid="{00000000-0005-0000-0000-0000B2A30000}"/>
    <cellStyle name="Normal 3 2 6 10" xfId="39890" xr:uid="{00000000-0005-0000-0000-0000B3A30000}"/>
    <cellStyle name="Normal 3 2 6 11" xfId="39891" xr:uid="{00000000-0005-0000-0000-0000B4A30000}"/>
    <cellStyle name="Normal 3 2 6 2" xfId="39892" xr:uid="{00000000-0005-0000-0000-0000B5A30000}"/>
    <cellStyle name="Normal 3 2 6 2 2" xfId="39893" xr:uid="{00000000-0005-0000-0000-0000B6A30000}"/>
    <cellStyle name="Normal 3 2 6 2 2 2" xfId="39894" xr:uid="{00000000-0005-0000-0000-0000B7A30000}"/>
    <cellStyle name="Normal 3 2 6 2 2 3" xfId="39895" xr:uid="{00000000-0005-0000-0000-0000B8A30000}"/>
    <cellStyle name="Normal 3 2 6 2 2_OATT calc" xfId="39896" xr:uid="{00000000-0005-0000-0000-0000B9A30000}"/>
    <cellStyle name="Normal 3 2 6 2 3" xfId="39897" xr:uid="{00000000-0005-0000-0000-0000BAA30000}"/>
    <cellStyle name="Normal 3 2 6 2 4" xfId="39898" xr:uid="{00000000-0005-0000-0000-0000BBA30000}"/>
    <cellStyle name="Normal 3 2 6 2 5" xfId="39899" xr:uid="{00000000-0005-0000-0000-0000BCA30000}"/>
    <cellStyle name="Normal 3 2 6 2_OATT calc" xfId="39900" xr:uid="{00000000-0005-0000-0000-0000BDA30000}"/>
    <cellStyle name="Normal 3 2 6 3" xfId="39901" xr:uid="{00000000-0005-0000-0000-0000BEA30000}"/>
    <cellStyle name="Normal 3 2 6 3 2" xfId="39902" xr:uid="{00000000-0005-0000-0000-0000BFA30000}"/>
    <cellStyle name="Normal 3 2 6 3 2 2" xfId="39903" xr:uid="{00000000-0005-0000-0000-0000C0A30000}"/>
    <cellStyle name="Normal 3 2 6 3 2 3" xfId="39904" xr:uid="{00000000-0005-0000-0000-0000C1A30000}"/>
    <cellStyle name="Normal 3 2 6 3 2_OATT calc" xfId="39905" xr:uid="{00000000-0005-0000-0000-0000C2A30000}"/>
    <cellStyle name="Normal 3 2 6 3 3" xfId="39906" xr:uid="{00000000-0005-0000-0000-0000C3A30000}"/>
    <cellStyle name="Normal 3 2 6 3 4" xfId="39907" xr:uid="{00000000-0005-0000-0000-0000C4A30000}"/>
    <cellStyle name="Normal 3 2 6 3_OATT calc" xfId="39908" xr:uid="{00000000-0005-0000-0000-0000C5A30000}"/>
    <cellStyle name="Normal 3 2 6 4" xfId="39909" xr:uid="{00000000-0005-0000-0000-0000C6A30000}"/>
    <cellStyle name="Normal 3 2 6 4 2" xfId="39910" xr:uid="{00000000-0005-0000-0000-0000C7A30000}"/>
    <cellStyle name="Normal 3 2 6 4 3" xfId="39911" xr:uid="{00000000-0005-0000-0000-0000C8A30000}"/>
    <cellStyle name="Normal 3 2 6 4_OATT calc" xfId="39912" xr:uid="{00000000-0005-0000-0000-0000C9A30000}"/>
    <cellStyle name="Normal 3 2 6 5" xfId="39913" xr:uid="{00000000-0005-0000-0000-0000CAA30000}"/>
    <cellStyle name="Normal 3 2 6 6" xfId="39914" xr:uid="{00000000-0005-0000-0000-0000CBA30000}"/>
    <cellStyle name="Normal 3 2 6 7" xfId="39915" xr:uid="{00000000-0005-0000-0000-0000CCA30000}"/>
    <cellStyle name="Normal 3 2 6 8" xfId="39916" xr:uid="{00000000-0005-0000-0000-0000CDA30000}"/>
    <cellStyle name="Normal 3 2 6 9" xfId="39917" xr:uid="{00000000-0005-0000-0000-0000CEA30000}"/>
    <cellStyle name="Normal 3 2 6_OATT calc" xfId="39918" xr:uid="{00000000-0005-0000-0000-0000CFA30000}"/>
    <cellStyle name="Normal 3 2 7" xfId="39919" xr:uid="{00000000-0005-0000-0000-0000D0A30000}"/>
    <cellStyle name="Normal 3 2 7 2" xfId="39920" xr:uid="{00000000-0005-0000-0000-0000D1A30000}"/>
    <cellStyle name="Normal 3 2 7 2 2" xfId="39921" xr:uid="{00000000-0005-0000-0000-0000D2A30000}"/>
    <cellStyle name="Normal 3 2 7 2 3" xfId="39922" xr:uid="{00000000-0005-0000-0000-0000D3A30000}"/>
    <cellStyle name="Normal 3 2 7 2_OATT calc" xfId="39923" xr:uid="{00000000-0005-0000-0000-0000D4A30000}"/>
    <cellStyle name="Normal 3 2 7 3" xfId="39924" xr:uid="{00000000-0005-0000-0000-0000D5A30000}"/>
    <cellStyle name="Normal 3 2 7 4" xfId="39925" xr:uid="{00000000-0005-0000-0000-0000D6A30000}"/>
    <cellStyle name="Normal 3 2 7 5" xfId="39926" xr:uid="{00000000-0005-0000-0000-0000D7A30000}"/>
    <cellStyle name="Normal 3 2 7_OATT calc" xfId="39927" xr:uid="{00000000-0005-0000-0000-0000D8A30000}"/>
    <cellStyle name="Normal 3 2 8" xfId="39928" xr:uid="{00000000-0005-0000-0000-0000D9A30000}"/>
    <cellStyle name="Normal 3 2 8 2" xfId="39929" xr:uid="{00000000-0005-0000-0000-0000DAA30000}"/>
    <cellStyle name="Normal 3 2 8 2 2" xfId="39930" xr:uid="{00000000-0005-0000-0000-0000DBA30000}"/>
    <cellStyle name="Normal 3 2 8 2 3" xfId="39931" xr:uid="{00000000-0005-0000-0000-0000DCA30000}"/>
    <cellStyle name="Normal 3 2 8 2_OATT calc" xfId="39932" xr:uid="{00000000-0005-0000-0000-0000DDA30000}"/>
    <cellStyle name="Normal 3 2 8 3" xfId="39933" xr:uid="{00000000-0005-0000-0000-0000DEA30000}"/>
    <cellStyle name="Normal 3 2 8 4" xfId="39934" xr:uid="{00000000-0005-0000-0000-0000DFA30000}"/>
    <cellStyle name="Normal 3 2 8_OATT calc" xfId="39935" xr:uid="{00000000-0005-0000-0000-0000E0A30000}"/>
    <cellStyle name="Normal 3 2 9" xfId="39936" xr:uid="{00000000-0005-0000-0000-0000E1A30000}"/>
    <cellStyle name="Normal 3 2 9 2" xfId="39937" xr:uid="{00000000-0005-0000-0000-0000E2A30000}"/>
    <cellStyle name="Normal 3 2 9 2 2" xfId="39938" xr:uid="{00000000-0005-0000-0000-0000E3A30000}"/>
    <cellStyle name="Normal 3 2 9 2 3" xfId="39939" xr:uid="{00000000-0005-0000-0000-0000E4A30000}"/>
    <cellStyle name="Normal 3 2 9 2_OATT calc" xfId="39940" xr:uid="{00000000-0005-0000-0000-0000E5A30000}"/>
    <cellStyle name="Normal 3 2 9 3" xfId="39941" xr:uid="{00000000-0005-0000-0000-0000E6A30000}"/>
    <cellStyle name="Normal 3 2 9 4" xfId="39942" xr:uid="{00000000-0005-0000-0000-0000E7A30000}"/>
    <cellStyle name="Normal 3 2 9_OATT calc" xfId="39943" xr:uid="{00000000-0005-0000-0000-0000E8A30000}"/>
    <cellStyle name="Normal 3 2_OATT calc" xfId="39944" xr:uid="{00000000-0005-0000-0000-0000E9A30000}"/>
    <cellStyle name="Normal 3 3" xfId="39945" xr:uid="{00000000-0005-0000-0000-0000EAA30000}"/>
    <cellStyle name="Normal 3 3 10" xfId="39946" xr:uid="{00000000-0005-0000-0000-0000EBA30000}"/>
    <cellStyle name="Normal 3 3 11" xfId="39947" xr:uid="{00000000-0005-0000-0000-0000ECA30000}"/>
    <cellStyle name="Normal 3 3 12" xfId="39948" xr:uid="{00000000-0005-0000-0000-0000EDA30000}"/>
    <cellStyle name="Normal 3 3 13" xfId="39949" xr:uid="{00000000-0005-0000-0000-0000EEA30000}"/>
    <cellStyle name="Normal 3 3 14" xfId="39950" xr:uid="{00000000-0005-0000-0000-0000EFA30000}"/>
    <cellStyle name="Normal 3 3 15" xfId="39951" xr:uid="{00000000-0005-0000-0000-0000F0A30000}"/>
    <cellStyle name="Normal 3 3 16" xfId="39952" xr:uid="{00000000-0005-0000-0000-0000F1A30000}"/>
    <cellStyle name="Normal 3 3 17" xfId="55284" xr:uid="{00000000-0005-0000-0000-0000F2A30000}"/>
    <cellStyle name="Normal 3 3 2" xfId="39953" xr:uid="{00000000-0005-0000-0000-0000F3A30000}"/>
    <cellStyle name="Normal 3 3 2 10" xfId="39954" xr:uid="{00000000-0005-0000-0000-0000F4A30000}"/>
    <cellStyle name="Normal 3 3 2 11" xfId="39955" xr:uid="{00000000-0005-0000-0000-0000F5A30000}"/>
    <cellStyle name="Normal 3 3 2 12" xfId="39956" xr:uid="{00000000-0005-0000-0000-0000F6A30000}"/>
    <cellStyle name="Normal 3 3 2 13" xfId="39957" xr:uid="{00000000-0005-0000-0000-0000F7A30000}"/>
    <cellStyle name="Normal 3 3 2 14" xfId="39958" xr:uid="{00000000-0005-0000-0000-0000F8A30000}"/>
    <cellStyle name="Normal 3 3 2 15" xfId="57187" xr:uid="{00000000-0005-0000-0000-0000F9A30000}"/>
    <cellStyle name="Normal 3 3 2 2" xfId="39959" xr:uid="{00000000-0005-0000-0000-0000FAA30000}"/>
    <cellStyle name="Normal 3 3 2 2 10" xfId="39960" xr:uid="{00000000-0005-0000-0000-0000FBA30000}"/>
    <cellStyle name="Normal 3 3 2 2 11" xfId="39961" xr:uid="{00000000-0005-0000-0000-0000FCA30000}"/>
    <cellStyle name="Normal 3 3 2 2 12" xfId="39962" xr:uid="{00000000-0005-0000-0000-0000FDA30000}"/>
    <cellStyle name="Normal 3 3 2 2 2" xfId="39963" xr:uid="{00000000-0005-0000-0000-0000FEA30000}"/>
    <cellStyle name="Normal 3 3 2 2 2 10" xfId="39964" xr:uid="{00000000-0005-0000-0000-0000FFA30000}"/>
    <cellStyle name="Normal 3 3 2 2 2 11" xfId="39965" xr:uid="{00000000-0005-0000-0000-000000A40000}"/>
    <cellStyle name="Normal 3 3 2 2 2 2" xfId="39966" xr:uid="{00000000-0005-0000-0000-000001A40000}"/>
    <cellStyle name="Normal 3 3 2 2 2 2 10" xfId="39967" xr:uid="{00000000-0005-0000-0000-000002A40000}"/>
    <cellStyle name="Normal 3 3 2 2 2 2 11" xfId="39968" xr:uid="{00000000-0005-0000-0000-000003A40000}"/>
    <cellStyle name="Normal 3 3 2 2 2 2 2" xfId="39969" xr:uid="{00000000-0005-0000-0000-000004A40000}"/>
    <cellStyle name="Normal 3 3 2 2 2 2 2 2" xfId="39970" xr:uid="{00000000-0005-0000-0000-000005A40000}"/>
    <cellStyle name="Normal 3 3 2 2 2 2 2 2 2" xfId="39971" xr:uid="{00000000-0005-0000-0000-000006A40000}"/>
    <cellStyle name="Normal 3 3 2 2 2 2 2 2 3" xfId="39972" xr:uid="{00000000-0005-0000-0000-000007A40000}"/>
    <cellStyle name="Normal 3 3 2 2 2 2 2 2_OATT calc" xfId="39973" xr:uid="{00000000-0005-0000-0000-000008A40000}"/>
    <cellStyle name="Normal 3 3 2 2 2 2 2 3" xfId="39974" xr:uid="{00000000-0005-0000-0000-000009A40000}"/>
    <cellStyle name="Normal 3 3 2 2 2 2 2 4" xfId="39975" xr:uid="{00000000-0005-0000-0000-00000AA40000}"/>
    <cellStyle name="Normal 3 3 2 2 2 2 2 5" xfId="39976" xr:uid="{00000000-0005-0000-0000-00000BA40000}"/>
    <cellStyle name="Normal 3 3 2 2 2 2 2_OATT calc" xfId="39977" xr:uid="{00000000-0005-0000-0000-00000CA40000}"/>
    <cellStyle name="Normal 3 3 2 2 2 2 3" xfId="39978" xr:uid="{00000000-0005-0000-0000-00000DA40000}"/>
    <cellStyle name="Normal 3 3 2 2 2 2 3 2" xfId="39979" xr:uid="{00000000-0005-0000-0000-00000EA40000}"/>
    <cellStyle name="Normal 3 3 2 2 2 2 3 2 2" xfId="39980" xr:uid="{00000000-0005-0000-0000-00000FA40000}"/>
    <cellStyle name="Normal 3 3 2 2 2 2 3 2 3" xfId="39981" xr:uid="{00000000-0005-0000-0000-000010A40000}"/>
    <cellStyle name="Normal 3 3 2 2 2 2 3 2_OATT calc" xfId="39982" xr:uid="{00000000-0005-0000-0000-000011A40000}"/>
    <cellStyle name="Normal 3 3 2 2 2 2 3 3" xfId="39983" xr:uid="{00000000-0005-0000-0000-000012A40000}"/>
    <cellStyle name="Normal 3 3 2 2 2 2 3 4" xfId="39984" xr:uid="{00000000-0005-0000-0000-000013A40000}"/>
    <cellStyle name="Normal 3 3 2 2 2 2 3_OATT calc" xfId="39985" xr:uid="{00000000-0005-0000-0000-000014A40000}"/>
    <cellStyle name="Normal 3 3 2 2 2 2 4" xfId="39986" xr:uid="{00000000-0005-0000-0000-000015A40000}"/>
    <cellStyle name="Normal 3 3 2 2 2 2 4 2" xfId="39987" xr:uid="{00000000-0005-0000-0000-000016A40000}"/>
    <cellStyle name="Normal 3 3 2 2 2 2 4 3" xfId="39988" xr:uid="{00000000-0005-0000-0000-000017A40000}"/>
    <cellStyle name="Normal 3 3 2 2 2 2 4_OATT calc" xfId="39989" xr:uid="{00000000-0005-0000-0000-000018A40000}"/>
    <cellStyle name="Normal 3 3 2 2 2 2 5" xfId="39990" xr:uid="{00000000-0005-0000-0000-000019A40000}"/>
    <cellStyle name="Normal 3 3 2 2 2 2 6" xfId="39991" xr:uid="{00000000-0005-0000-0000-00001AA40000}"/>
    <cellStyle name="Normal 3 3 2 2 2 2 7" xfId="39992" xr:uid="{00000000-0005-0000-0000-00001BA40000}"/>
    <cellStyle name="Normal 3 3 2 2 2 2 8" xfId="39993" xr:uid="{00000000-0005-0000-0000-00001CA40000}"/>
    <cellStyle name="Normal 3 3 2 2 2 2 9" xfId="39994" xr:uid="{00000000-0005-0000-0000-00001DA40000}"/>
    <cellStyle name="Normal 3 3 2 2 2 2_OATT calc" xfId="39995" xr:uid="{00000000-0005-0000-0000-00001EA40000}"/>
    <cellStyle name="Normal 3 3 2 2 2 3" xfId="39996" xr:uid="{00000000-0005-0000-0000-00001FA40000}"/>
    <cellStyle name="Normal 3 3 2 2 2 3 2" xfId="39997" xr:uid="{00000000-0005-0000-0000-000020A40000}"/>
    <cellStyle name="Normal 3 3 2 2 2 3 2 2" xfId="39998" xr:uid="{00000000-0005-0000-0000-000021A40000}"/>
    <cellStyle name="Normal 3 3 2 2 2 3 2 3" xfId="39999" xr:uid="{00000000-0005-0000-0000-000022A40000}"/>
    <cellStyle name="Normal 3 3 2 2 2 3 2_OATT calc" xfId="40000" xr:uid="{00000000-0005-0000-0000-000023A40000}"/>
    <cellStyle name="Normal 3 3 2 2 2 3 3" xfId="40001" xr:uid="{00000000-0005-0000-0000-000024A40000}"/>
    <cellStyle name="Normal 3 3 2 2 2 3 4" xfId="40002" xr:uid="{00000000-0005-0000-0000-000025A40000}"/>
    <cellStyle name="Normal 3 3 2 2 2 3 5" xfId="40003" xr:uid="{00000000-0005-0000-0000-000026A40000}"/>
    <cellStyle name="Normal 3 3 2 2 2 3_OATT calc" xfId="40004" xr:uid="{00000000-0005-0000-0000-000027A40000}"/>
    <cellStyle name="Normal 3 3 2 2 2 4" xfId="40005" xr:uid="{00000000-0005-0000-0000-000028A40000}"/>
    <cellStyle name="Normal 3 3 2 2 2 4 2" xfId="40006" xr:uid="{00000000-0005-0000-0000-000029A40000}"/>
    <cellStyle name="Normal 3 3 2 2 2 4 2 2" xfId="40007" xr:uid="{00000000-0005-0000-0000-00002AA40000}"/>
    <cellStyle name="Normal 3 3 2 2 2 4 2 3" xfId="40008" xr:uid="{00000000-0005-0000-0000-00002BA40000}"/>
    <cellStyle name="Normal 3 3 2 2 2 4 2_OATT calc" xfId="40009" xr:uid="{00000000-0005-0000-0000-00002CA40000}"/>
    <cellStyle name="Normal 3 3 2 2 2 4 3" xfId="40010" xr:uid="{00000000-0005-0000-0000-00002DA40000}"/>
    <cellStyle name="Normal 3 3 2 2 2 4 4" xfId="40011" xr:uid="{00000000-0005-0000-0000-00002EA40000}"/>
    <cellStyle name="Normal 3 3 2 2 2 4_OATT calc" xfId="40012" xr:uid="{00000000-0005-0000-0000-00002FA40000}"/>
    <cellStyle name="Normal 3 3 2 2 2 5" xfId="40013" xr:uid="{00000000-0005-0000-0000-000030A40000}"/>
    <cellStyle name="Normal 3 3 2 2 2 5 2" xfId="40014" xr:uid="{00000000-0005-0000-0000-000031A40000}"/>
    <cellStyle name="Normal 3 3 2 2 2 5 3" xfId="40015" xr:uid="{00000000-0005-0000-0000-000032A40000}"/>
    <cellStyle name="Normal 3 3 2 2 2 5_OATT calc" xfId="40016" xr:uid="{00000000-0005-0000-0000-000033A40000}"/>
    <cellStyle name="Normal 3 3 2 2 2 6" xfId="40017" xr:uid="{00000000-0005-0000-0000-000034A40000}"/>
    <cellStyle name="Normal 3 3 2 2 2 7" xfId="40018" xr:uid="{00000000-0005-0000-0000-000035A40000}"/>
    <cellStyle name="Normal 3 3 2 2 2 8" xfId="40019" xr:uid="{00000000-0005-0000-0000-000036A40000}"/>
    <cellStyle name="Normal 3 3 2 2 2 9" xfId="40020" xr:uid="{00000000-0005-0000-0000-000037A40000}"/>
    <cellStyle name="Normal 3 3 2 2 2_OATT calc" xfId="40021" xr:uid="{00000000-0005-0000-0000-000038A40000}"/>
    <cellStyle name="Normal 3 3 2 2 3" xfId="40022" xr:uid="{00000000-0005-0000-0000-000039A40000}"/>
    <cellStyle name="Normal 3 3 2 2 3 10" xfId="40023" xr:uid="{00000000-0005-0000-0000-00003AA40000}"/>
    <cellStyle name="Normal 3 3 2 2 3 11" xfId="40024" xr:uid="{00000000-0005-0000-0000-00003BA40000}"/>
    <cellStyle name="Normal 3 3 2 2 3 2" xfId="40025" xr:uid="{00000000-0005-0000-0000-00003CA40000}"/>
    <cellStyle name="Normal 3 3 2 2 3 2 2" xfId="40026" xr:uid="{00000000-0005-0000-0000-00003DA40000}"/>
    <cellStyle name="Normal 3 3 2 2 3 2 2 2" xfId="40027" xr:uid="{00000000-0005-0000-0000-00003EA40000}"/>
    <cellStyle name="Normal 3 3 2 2 3 2 2 3" xfId="40028" xr:uid="{00000000-0005-0000-0000-00003FA40000}"/>
    <cellStyle name="Normal 3 3 2 2 3 2 2_OATT calc" xfId="40029" xr:uid="{00000000-0005-0000-0000-000040A40000}"/>
    <cellStyle name="Normal 3 3 2 2 3 2 3" xfId="40030" xr:uid="{00000000-0005-0000-0000-000041A40000}"/>
    <cellStyle name="Normal 3 3 2 2 3 2 4" xfId="40031" xr:uid="{00000000-0005-0000-0000-000042A40000}"/>
    <cellStyle name="Normal 3 3 2 2 3 2 5" xfId="40032" xr:uid="{00000000-0005-0000-0000-000043A40000}"/>
    <cellStyle name="Normal 3 3 2 2 3 2_OATT calc" xfId="40033" xr:uid="{00000000-0005-0000-0000-000044A40000}"/>
    <cellStyle name="Normal 3 3 2 2 3 3" xfId="40034" xr:uid="{00000000-0005-0000-0000-000045A40000}"/>
    <cellStyle name="Normal 3 3 2 2 3 3 2" xfId="40035" xr:uid="{00000000-0005-0000-0000-000046A40000}"/>
    <cellStyle name="Normal 3 3 2 2 3 3 2 2" xfId="40036" xr:uid="{00000000-0005-0000-0000-000047A40000}"/>
    <cellStyle name="Normal 3 3 2 2 3 3 2 3" xfId="40037" xr:uid="{00000000-0005-0000-0000-000048A40000}"/>
    <cellStyle name="Normal 3 3 2 2 3 3 2_OATT calc" xfId="40038" xr:uid="{00000000-0005-0000-0000-000049A40000}"/>
    <cellStyle name="Normal 3 3 2 2 3 3 3" xfId="40039" xr:uid="{00000000-0005-0000-0000-00004AA40000}"/>
    <cellStyle name="Normal 3 3 2 2 3 3 4" xfId="40040" xr:uid="{00000000-0005-0000-0000-00004BA40000}"/>
    <cellStyle name="Normal 3 3 2 2 3 3_OATT calc" xfId="40041" xr:uid="{00000000-0005-0000-0000-00004CA40000}"/>
    <cellStyle name="Normal 3 3 2 2 3 4" xfId="40042" xr:uid="{00000000-0005-0000-0000-00004DA40000}"/>
    <cellStyle name="Normal 3 3 2 2 3 4 2" xfId="40043" xr:uid="{00000000-0005-0000-0000-00004EA40000}"/>
    <cellStyle name="Normal 3 3 2 2 3 4 3" xfId="40044" xr:uid="{00000000-0005-0000-0000-00004FA40000}"/>
    <cellStyle name="Normal 3 3 2 2 3 4_OATT calc" xfId="40045" xr:uid="{00000000-0005-0000-0000-000050A40000}"/>
    <cellStyle name="Normal 3 3 2 2 3 5" xfId="40046" xr:uid="{00000000-0005-0000-0000-000051A40000}"/>
    <cellStyle name="Normal 3 3 2 2 3 6" xfId="40047" xr:uid="{00000000-0005-0000-0000-000052A40000}"/>
    <cellStyle name="Normal 3 3 2 2 3 7" xfId="40048" xr:uid="{00000000-0005-0000-0000-000053A40000}"/>
    <cellStyle name="Normal 3 3 2 2 3 8" xfId="40049" xr:uid="{00000000-0005-0000-0000-000054A40000}"/>
    <cellStyle name="Normal 3 3 2 2 3 9" xfId="40050" xr:uid="{00000000-0005-0000-0000-000055A40000}"/>
    <cellStyle name="Normal 3 3 2 2 3_OATT calc" xfId="40051" xr:uid="{00000000-0005-0000-0000-000056A40000}"/>
    <cellStyle name="Normal 3 3 2 2 4" xfId="40052" xr:uid="{00000000-0005-0000-0000-000057A40000}"/>
    <cellStyle name="Normal 3 3 2 2 4 2" xfId="40053" xr:uid="{00000000-0005-0000-0000-000058A40000}"/>
    <cellStyle name="Normal 3 3 2 2 4 2 2" xfId="40054" xr:uid="{00000000-0005-0000-0000-000059A40000}"/>
    <cellStyle name="Normal 3 3 2 2 4 2 3" xfId="40055" xr:uid="{00000000-0005-0000-0000-00005AA40000}"/>
    <cellStyle name="Normal 3 3 2 2 4 2_OATT calc" xfId="40056" xr:uid="{00000000-0005-0000-0000-00005BA40000}"/>
    <cellStyle name="Normal 3 3 2 2 4 3" xfId="40057" xr:uid="{00000000-0005-0000-0000-00005CA40000}"/>
    <cellStyle name="Normal 3 3 2 2 4 4" xfId="40058" xr:uid="{00000000-0005-0000-0000-00005DA40000}"/>
    <cellStyle name="Normal 3 3 2 2 4 5" xfId="40059" xr:uid="{00000000-0005-0000-0000-00005EA40000}"/>
    <cellStyle name="Normal 3 3 2 2 4_OATT calc" xfId="40060" xr:uid="{00000000-0005-0000-0000-00005FA40000}"/>
    <cellStyle name="Normal 3 3 2 2 5" xfId="40061" xr:uid="{00000000-0005-0000-0000-000060A40000}"/>
    <cellStyle name="Normal 3 3 2 2 5 2" xfId="40062" xr:uid="{00000000-0005-0000-0000-000061A40000}"/>
    <cellStyle name="Normal 3 3 2 2 5 2 2" xfId="40063" xr:uid="{00000000-0005-0000-0000-000062A40000}"/>
    <cellStyle name="Normal 3 3 2 2 5 2 3" xfId="40064" xr:uid="{00000000-0005-0000-0000-000063A40000}"/>
    <cellStyle name="Normal 3 3 2 2 5 2_OATT calc" xfId="40065" xr:uid="{00000000-0005-0000-0000-000064A40000}"/>
    <cellStyle name="Normal 3 3 2 2 5 3" xfId="40066" xr:uid="{00000000-0005-0000-0000-000065A40000}"/>
    <cellStyle name="Normal 3 3 2 2 5 4" xfId="40067" xr:uid="{00000000-0005-0000-0000-000066A40000}"/>
    <cellStyle name="Normal 3 3 2 2 5_OATT calc" xfId="40068" xr:uid="{00000000-0005-0000-0000-000067A40000}"/>
    <cellStyle name="Normal 3 3 2 2 6" xfId="40069" xr:uid="{00000000-0005-0000-0000-000068A40000}"/>
    <cellStyle name="Normal 3 3 2 2 6 2" xfId="40070" xr:uid="{00000000-0005-0000-0000-000069A40000}"/>
    <cellStyle name="Normal 3 3 2 2 6 3" xfId="40071" xr:uid="{00000000-0005-0000-0000-00006AA40000}"/>
    <cellStyle name="Normal 3 3 2 2 6_OATT calc" xfId="40072" xr:uid="{00000000-0005-0000-0000-00006BA40000}"/>
    <cellStyle name="Normal 3 3 2 2 7" xfId="40073" xr:uid="{00000000-0005-0000-0000-00006CA40000}"/>
    <cellStyle name="Normal 3 3 2 2 8" xfId="40074" xr:uid="{00000000-0005-0000-0000-00006DA40000}"/>
    <cellStyle name="Normal 3 3 2 2 9" xfId="40075" xr:uid="{00000000-0005-0000-0000-00006EA40000}"/>
    <cellStyle name="Normal 3 3 2 2_OATT calc" xfId="40076" xr:uid="{00000000-0005-0000-0000-00006FA40000}"/>
    <cellStyle name="Normal 3 3 2 3" xfId="40077" xr:uid="{00000000-0005-0000-0000-000070A40000}"/>
    <cellStyle name="Normal 3 3 2 3 10" xfId="40078" xr:uid="{00000000-0005-0000-0000-000071A40000}"/>
    <cellStyle name="Normal 3 3 2 3 11" xfId="40079" xr:uid="{00000000-0005-0000-0000-000072A40000}"/>
    <cellStyle name="Normal 3 3 2 3 12" xfId="40080" xr:uid="{00000000-0005-0000-0000-000073A40000}"/>
    <cellStyle name="Normal 3 3 2 3 2" xfId="40081" xr:uid="{00000000-0005-0000-0000-000074A40000}"/>
    <cellStyle name="Normal 3 3 2 3 2 10" xfId="40082" xr:uid="{00000000-0005-0000-0000-000075A40000}"/>
    <cellStyle name="Normal 3 3 2 3 2 11" xfId="40083" xr:uid="{00000000-0005-0000-0000-000076A40000}"/>
    <cellStyle name="Normal 3 3 2 3 2 2" xfId="40084" xr:uid="{00000000-0005-0000-0000-000077A40000}"/>
    <cellStyle name="Normal 3 3 2 3 2 2 10" xfId="40085" xr:uid="{00000000-0005-0000-0000-000078A40000}"/>
    <cellStyle name="Normal 3 3 2 3 2 2 11" xfId="40086" xr:uid="{00000000-0005-0000-0000-000079A40000}"/>
    <cellStyle name="Normal 3 3 2 3 2 2 2" xfId="40087" xr:uid="{00000000-0005-0000-0000-00007AA40000}"/>
    <cellStyle name="Normal 3 3 2 3 2 2 2 2" xfId="40088" xr:uid="{00000000-0005-0000-0000-00007BA40000}"/>
    <cellStyle name="Normal 3 3 2 3 2 2 2 2 2" xfId="40089" xr:uid="{00000000-0005-0000-0000-00007CA40000}"/>
    <cellStyle name="Normal 3 3 2 3 2 2 2 2 3" xfId="40090" xr:uid="{00000000-0005-0000-0000-00007DA40000}"/>
    <cellStyle name="Normal 3 3 2 3 2 2 2 2_OATT calc" xfId="40091" xr:uid="{00000000-0005-0000-0000-00007EA40000}"/>
    <cellStyle name="Normal 3 3 2 3 2 2 2 3" xfId="40092" xr:uid="{00000000-0005-0000-0000-00007FA40000}"/>
    <cellStyle name="Normal 3 3 2 3 2 2 2 4" xfId="40093" xr:uid="{00000000-0005-0000-0000-000080A40000}"/>
    <cellStyle name="Normal 3 3 2 3 2 2 2 5" xfId="40094" xr:uid="{00000000-0005-0000-0000-000081A40000}"/>
    <cellStyle name="Normal 3 3 2 3 2 2 2_OATT calc" xfId="40095" xr:uid="{00000000-0005-0000-0000-000082A40000}"/>
    <cellStyle name="Normal 3 3 2 3 2 2 3" xfId="40096" xr:uid="{00000000-0005-0000-0000-000083A40000}"/>
    <cellStyle name="Normal 3 3 2 3 2 2 3 2" xfId="40097" xr:uid="{00000000-0005-0000-0000-000084A40000}"/>
    <cellStyle name="Normal 3 3 2 3 2 2 3 2 2" xfId="40098" xr:uid="{00000000-0005-0000-0000-000085A40000}"/>
    <cellStyle name="Normal 3 3 2 3 2 2 3 2 3" xfId="40099" xr:uid="{00000000-0005-0000-0000-000086A40000}"/>
    <cellStyle name="Normal 3 3 2 3 2 2 3 2_OATT calc" xfId="40100" xr:uid="{00000000-0005-0000-0000-000087A40000}"/>
    <cellStyle name="Normal 3 3 2 3 2 2 3 3" xfId="40101" xr:uid="{00000000-0005-0000-0000-000088A40000}"/>
    <cellStyle name="Normal 3 3 2 3 2 2 3 4" xfId="40102" xr:uid="{00000000-0005-0000-0000-000089A40000}"/>
    <cellStyle name="Normal 3 3 2 3 2 2 3_OATT calc" xfId="40103" xr:uid="{00000000-0005-0000-0000-00008AA40000}"/>
    <cellStyle name="Normal 3 3 2 3 2 2 4" xfId="40104" xr:uid="{00000000-0005-0000-0000-00008BA40000}"/>
    <cellStyle name="Normal 3 3 2 3 2 2 4 2" xfId="40105" xr:uid="{00000000-0005-0000-0000-00008CA40000}"/>
    <cellStyle name="Normal 3 3 2 3 2 2 4 3" xfId="40106" xr:uid="{00000000-0005-0000-0000-00008DA40000}"/>
    <cellStyle name="Normal 3 3 2 3 2 2 4_OATT calc" xfId="40107" xr:uid="{00000000-0005-0000-0000-00008EA40000}"/>
    <cellStyle name="Normal 3 3 2 3 2 2 5" xfId="40108" xr:uid="{00000000-0005-0000-0000-00008FA40000}"/>
    <cellStyle name="Normal 3 3 2 3 2 2 6" xfId="40109" xr:uid="{00000000-0005-0000-0000-000090A40000}"/>
    <cellStyle name="Normal 3 3 2 3 2 2 7" xfId="40110" xr:uid="{00000000-0005-0000-0000-000091A40000}"/>
    <cellStyle name="Normal 3 3 2 3 2 2 8" xfId="40111" xr:uid="{00000000-0005-0000-0000-000092A40000}"/>
    <cellStyle name="Normal 3 3 2 3 2 2 9" xfId="40112" xr:uid="{00000000-0005-0000-0000-000093A40000}"/>
    <cellStyle name="Normal 3 3 2 3 2 2_OATT calc" xfId="40113" xr:uid="{00000000-0005-0000-0000-000094A40000}"/>
    <cellStyle name="Normal 3 3 2 3 2 3" xfId="40114" xr:uid="{00000000-0005-0000-0000-000095A40000}"/>
    <cellStyle name="Normal 3 3 2 3 2 3 2" xfId="40115" xr:uid="{00000000-0005-0000-0000-000096A40000}"/>
    <cellStyle name="Normal 3 3 2 3 2 3 2 2" xfId="40116" xr:uid="{00000000-0005-0000-0000-000097A40000}"/>
    <cellStyle name="Normal 3 3 2 3 2 3 2 3" xfId="40117" xr:uid="{00000000-0005-0000-0000-000098A40000}"/>
    <cellStyle name="Normal 3 3 2 3 2 3 2_OATT calc" xfId="40118" xr:uid="{00000000-0005-0000-0000-000099A40000}"/>
    <cellStyle name="Normal 3 3 2 3 2 3 3" xfId="40119" xr:uid="{00000000-0005-0000-0000-00009AA40000}"/>
    <cellStyle name="Normal 3 3 2 3 2 3 4" xfId="40120" xr:uid="{00000000-0005-0000-0000-00009BA40000}"/>
    <cellStyle name="Normal 3 3 2 3 2 3 5" xfId="40121" xr:uid="{00000000-0005-0000-0000-00009CA40000}"/>
    <cellStyle name="Normal 3 3 2 3 2 3_OATT calc" xfId="40122" xr:uid="{00000000-0005-0000-0000-00009DA40000}"/>
    <cellStyle name="Normal 3 3 2 3 2 4" xfId="40123" xr:uid="{00000000-0005-0000-0000-00009EA40000}"/>
    <cellStyle name="Normal 3 3 2 3 2 4 2" xfId="40124" xr:uid="{00000000-0005-0000-0000-00009FA40000}"/>
    <cellStyle name="Normal 3 3 2 3 2 4 2 2" xfId="40125" xr:uid="{00000000-0005-0000-0000-0000A0A40000}"/>
    <cellStyle name="Normal 3 3 2 3 2 4 2 3" xfId="40126" xr:uid="{00000000-0005-0000-0000-0000A1A40000}"/>
    <cellStyle name="Normal 3 3 2 3 2 4 2_OATT calc" xfId="40127" xr:uid="{00000000-0005-0000-0000-0000A2A40000}"/>
    <cellStyle name="Normal 3 3 2 3 2 4 3" xfId="40128" xr:uid="{00000000-0005-0000-0000-0000A3A40000}"/>
    <cellStyle name="Normal 3 3 2 3 2 4 4" xfId="40129" xr:uid="{00000000-0005-0000-0000-0000A4A40000}"/>
    <cellStyle name="Normal 3 3 2 3 2 4_OATT calc" xfId="40130" xr:uid="{00000000-0005-0000-0000-0000A5A40000}"/>
    <cellStyle name="Normal 3 3 2 3 2 5" xfId="40131" xr:uid="{00000000-0005-0000-0000-0000A6A40000}"/>
    <cellStyle name="Normal 3 3 2 3 2 5 2" xfId="40132" xr:uid="{00000000-0005-0000-0000-0000A7A40000}"/>
    <cellStyle name="Normal 3 3 2 3 2 5 3" xfId="40133" xr:uid="{00000000-0005-0000-0000-0000A8A40000}"/>
    <cellStyle name="Normal 3 3 2 3 2 5_OATT calc" xfId="40134" xr:uid="{00000000-0005-0000-0000-0000A9A40000}"/>
    <cellStyle name="Normal 3 3 2 3 2 6" xfId="40135" xr:uid="{00000000-0005-0000-0000-0000AAA40000}"/>
    <cellStyle name="Normal 3 3 2 3 2 7" xfId="40136" xr:uid="{00000000-0005-0000-0000-0000ABA40000}"/>
    <cellStyle name="Normal 3 3 2 3 2 8" xfId="40137" xr:uid="{00000000-0005-0000-0000-0000ACA40000}"/>
    <cellStyle name="Normal 3 3 2 3 2 9" xfId="40138" xr:uid="{00000000-0005-0000-0000-0000ADA40000}"/>
    <cellStyle name="Normal 3 3 2 3 2_OATT calc" xfId="40139" xr:uid="{00000000-0005-0000-0000-0000AEA40000}"/>
    <cellStyle name="Normal 3 3 2 3 3" xfId="40140" xr:uid="{00000000-0005-0000-0000-0000AFA40000}"/>
    <cellStyle name="Normal 3 3 2 3 3 10" xfId="40141" xr:uid="{00000000-0005-0000-0000-0000B0A40000}"/>
    <cellStyle name="Normal 3 3 2 3 3 11" xfId="40142" xr:uid="{00000000-0005-0000-0000-0000B1A40000}"/>
    <cellStyle name="Normal 3 3 2 3 3 2" xfId="40143" xr:uid="{00000000-0005-0000-0000-0000B2A40000}"/>
    <cellStyle name="Normal 3 3 2 3 3 2 2" xfId="40144" xr:uid="{00000000-0005-0000-0000-0000B3A40000}"/>
    <cellStyle name="Normal 3 3 2 3 3 2 2 2" xfId="40145" xr:uid="{00000000-0005-0000-0000-0000B4A40000}"/>
    <cellStyle name="Normal 3 3 2 3 3 2 2 3" xfId="40146" xr:uid="{00000000-0005-0000-0000-0000B5A40000}"/>
    <cellStyle name="Normal 3 3 2 3 3 2 2_OATT calc" xfId="40147" xr:uid="{00000000-0005-0000-0000-0000B6A40000}"/>
    <cellStyle name="Normal 3 3 2 3 3 2 3" xfId="40148" xr:uid="{00000000-0005-0000-0000-0000B7A40000}"/>
    <cellStyle name="Normal 3 3 2 3 3 2 4" xfId="40149" xr:uid="{00000000-0005-0000-0000-0000B8A40000}"/>
    <cellStyle name="Normal 3 3 2 3 3 2 5" xfId="40150" xr:uid="{00000000-0005-0000-0000-0000B9A40000}"/>
    <cellStyle name="Normal 3 3 2 3 3 2_OATT calc" xfId="40151" xr:uid="{00000000-0005-0000-0000-0000BAA40000}"/>
    <cellStyle name="Normal 3 3 2 3 3 3" xfId="40152" xr:uid="{00000000-0005-0000-0000-0000BBA40000}"/>
    <cellStyle name="Normal 3 3 2 3 3 3 2" xfId="40153" xr:uid="{00000000-0005-0000-0000-0000BCA40000}"/>
    <cellStyle name="Normal 3 3 2 3 3 3 2 2" xfId="40154" xr:uid="{00000000-0005-0000-0000-0000BDA40000}"/>
    <cellStyle name="Normal 3 3 2 3 3 3 2 3" xfId="40155" xr:uid="{00000000-0005-0000-0000-0000BEA40000}"/>
    <cellStyle name="Normal 3 3 2 3 3 3 2_OATT calc" xfId="40156" xr:uid="{00000000-0005-0000-0000-0000BFA40000}"/>
    <cellStyle name="Normal 3 3 2 3 3 3 3" xfId="40157" xr:uid="{00000000-0005-0000-0000-0000C0A40000}"/>
    <cellStyle name="Normal 3 3 2 3 3 3 4" xfId="40158" xr:uid="{00000000-0005-0000-0000-0000C1A40000}"/>
    <cellStyle name="Normal 3 3 2 3 3 3_OATT calc" xfId="40159" xr:uid="{00000000-0005-0000-0000-0000C2A40000}"/>
    <cellStyle name="Normal 3 3 2 3 3 4" xfId="40160" xr:uid="{00000000-0005-0000-0000-0000C3A40000}"/>
    <cellStyle name="Normal 3 3 2 3 3 4 2" xfId="40161" xr:uid="{00000000-0005-0000-0000-0000C4A40000}"/>
    <cellStyle name="Normal 3 3 2 3 3 4 3" xfId="40162" xr:uid="{00000000-0005-0000-0000-0000C5A40000}"/>
    <cellStyle name="Normal 3 3 2 3 3 4_OATT calc" xfId="40163" xr:uid="{00000000-0005-0000-0000-0000C6A40000}"/>
    <cellStyle name="Normal 3 3 2 3 3 5" xfId="40164" xr:uid="{00000000-0005-0000-0000-0000C7A40000}"/>
    <cellStyle name="Normal 3 3 2 3 3 6" xfId="40165" xr:uid="{00000000-0005-0000-0000-0000C8A40000}"/>
    <cellStyle name="Normal 3 3 2 3 3 7" xfId="40166" xr:uid="{00000000-0005-0000-0000-0000C9A40000}"/>
    <cellStyle name="Normal 3 3 2 3 3 8" xfId="40167" xr:uid="{00000000-0005-0000-0000-0000CAA40000}"/>
    <cellStyle name="Normal 3 3 2 3 3 9" xfId="40168" xr:uid="{00000000-0005-0000-0000-0000CBA40000}"/>
    <cellStyle name="Normal 3 3 2 3 3_OATT calc" xfId="40169" xr:uid="{00000000-0005-0000-0000-0000CCA40000}"/>
    <cellStyle name="Normal 3 3 2 3 4" xfId="40170" xr:uid="{00000000-0005-0000-0000-0000CDA40000}"/>
    <cellStyle name="Normal 3 3 2 3 4 2" xfId="40171" xr:uid="{00000000-0005-0000-0000-0000CEA40000}"/>
    <cellStyle name="Normal 3 3 2 3 4 2 2" xfId="40172" xr:uid="{00000000-0005-0000-0000-0000CFA40000}"/>
    <cellStyle name="Normal 3 3 2 3 4 2 3" xfId="40173" xr:uid="{00000000-0005-0000-0000-0000D0A40000}"/>
    <cellStyle name="Normal 3 3 2 3 4 2_OATT calc" xfId="40174" xr:uid="{00000000-0005-0000-0000-0000D1A40000}"/>
    <cellStyle name="Normal 3 3 2 3 4 3" xfId="40175" xr:uid="{00000000-0005-0000-0000-0000D2A40000}"/>
    <cellStyle name="Normal 3 3 2 3 4 4" xfId="40176" xr:uid="{00000000-0005-0000-0000-0000D3A40000}"/>
    <cellStyle name="Normal 3 3 2 3 4 5" xfId="40177" xr:uid="{00000000-0005-0000-0000-0000D4A40000}"/>
    <cellStyle name="Normal 3 3 2 3 4_OATT calc" xfId="40178" xr:uid="{00000000-0005-0000-0000-0000D5A40000}"/>
    <cellStyle name="Normal 3 3 2 3 5" xfId="40179" xr:uid="{00000000-0005-0000-0000-0000D6A40000}"/>
    <cellStyle name="Normal 3 3 2 3 5 2" xfId="40180" xr:uid="{00000000-0005-0000-0000-0000D7A40000}"/>
    <cellStyle name="Normal 3 3 2 3 5 2 2" xfId="40181" xr:uid="{00000000-0005-0000-0000-0000D8A40000}"/>
    <cellStyle name="Normal 3 3 2 3 5 2 3" xfId="40182" xr:uid="{00000000-0005-0000-0000-0000D9A40000}"/>
    <cellStyle name="Normal 3 3 2 3 5 2_OATT calc" xfId="40183" xr:uid="{00000000-0005-0000-0000-0000DAA40000}"/>
    <cellStyle name="Normal 3 3 2 3 5 3" xfId="40184" xr:uid="{00000000-0005-0000-0000-0000DBA40000}"/>
    <cellStyle name="Normal 3 3 2 3 5 4" xfId="40185" xr:uid="{00000000-0005-0000-0000-0000DCA40000}"/>
    <cellStyle name="Normal 3 3 2 3 5_OATT calc" xfId="40186" xr:uid="{00000000-0005-0000-0000-0000DDA40000}"/>
    <cellStyle name="Normal 3 3 2 3 6" xfId="40187" xr:uid="{00000000-0005-0000-0000-0000DEA40000}"/>
    <cellStyle name="Normal 3 3 2 3 6 2" xfId="40188" xr:uid="{00000000-0005-0000-0000-0000DFA40000}"/>
    <cellStyle name="Normal 3 3 2 3 6 3" xfId="40189" xr:uid="{00000000-0005-0000-0000-0000E0A40000}"/>
    <cellStyle name="Normal 3 3 2 3 6_OATT calc" xfId="40190" xr:uid="{00000000-0005-0000-0000-0000E1A40000}"/>
    <cellStyle name="Normal 3 3 2 3 7" xfId="40191" xr:uid="{00000000-0005-0000-0000-0000E2A40000}"/>
    <cellStyle name="Normal 3 3 2 3 8" xfId="40192" xr:uid="{00000000-0005-0000-0000-0000E3A40000}"/>
    <cellStyle name="Normal 3 3 2 3 9" xfId="40193" xr:uid="{00000000-0005-0000-0000-0000E4A40000}"/>
    <cellStyle name="Normal 3 3 2 3_OATT calc" xfId="40194" xr:uid="{00000000-0005-0000-0000-0000E5A40000}"/>
    <cellStyle name="Normal 3 3 2 4" xfId="40195" xr:uid="{00000000-0005-0000-0000-0000E6A40000}"/>
    <cellStyle name="Normal 3 3 2 4 10" xfId="40196" xr:uid="{00000000-0005-0000-0000-0000E7A40000}"/>
    <cellStyle name="Normal 3 3 2 4 11" xfId="40197" xr:uid="{00000000-0005-0000-0000-0000E8A40000}"/>
    <cellStyle name="Normal 3 3 2 4 2" xfId="40198" xr:uid="{00000000-0005-0000-0000-0000E9A40000}"/>
    <cellStyle name="Normal 3 3 2 4 2 10" xfId="40199" xr:uid="{00000000-0005-0000-0000-0000EAA40000}"/>
    <cellStyle name="Normal 3 3 2 4 2 11" xfId="40200" xr:uid="{00000000-0005-0000-0000-0000EBA40000}"/>
    <cellStyle name="Normal 3 3 2 4 2 2" xfId="40201" xr:uid="{00000000-0005-0000-0000-0000ECA40000}"/>
    <cellStyle name="Normal 3 3 2 4 2 2 2" xfId="40202" xr:uid="{00000000-0005-0000-0000-0000EDA40000}"/>
    <cellStyle name="Normal 3 3 2 4 2 2 2 2" xfId="40203" xr:uid="{00000000-0005-0000-0000-0000EEA40000}"/>
    <cellStyle name="Normal 3 3 2 4 2 2 2 3" xfId="40204" xr:uid="{00000000-0005-0000-0000-0000EFA40000}"/>
    <cellStyle name="Normal 3 3 2 4 2 2 2_OATT calc" xfId="40205" xr:uid="{00000000-0005-0000-0000-0000F0A40000}"/>
    <cellStyle name="Normal 3 3 2 4 2 2 3" xfId="40206" xr:uid="{00000000-0005-0000-0000-0000F1A40000}"/>
    <cellStyle name="Normal 3 3 2 4 2 2 4" xfId="40207" xr:uid="{00000000-0005-0000-0000-0000F2A40000}"/>
    <cellStyle name="Normal 3 3 2 4 2 2 5" xfId="40208" xr:uid="{00000000-0005-0000-0000-0000F3A40000}"/>
    <cellStyle name="Normal 3 3 2 4 2 2_OATT calc" xfId="40209" xr:uid="{00000000-0005-0000-0000-0000F4A40000}"/>
    <cellStyle name="Normal 3 3 2 4 2 3" xfId="40210" xr:uid="{00000000-0005-0000-0000-0000F5A40000}"/>
    <cellStyle name="Normal 3 3 2 4 2 3 2" xfId="40211" xr:uid="{00000000-0005-0000-0000-0000F6A40000}"/>
    <cellStyle name="Normal 3 3 2 4 2 3 2 2" xfId="40212" xr:uid="{00000000-0005-0000-0000-0000F7A40000}"/>
    <cellStyle name="Normal 3 3 2 4 2 3 2 3" xfId="40213" xr:uid="{00000000-0005-0000-0000-0000F8A40000}"/>
    <cellStyle name="Normal 3 3 2 4 2 3 2_OATT calc" xfId="40214" xr:uid="{00000000-0005-0000-0000-0000F9A40000}"/>
    <cellStyle name="Normal 3 3 2 4 2 3 3" xfId="40215" xr:uid="{00000000-0005-0000-0000-0000FAA40000}"/>
    <cellStyle name="Normal 3 3 2 4 2 3 4" xfId="40216" xr:uid="{00000000-0005-0000-0000-0000FBA40000}"/>
    <cellStyle name="Normal 3 3 2 4 2 3_OATT calc" xfId="40217" xr:uid="{00000000-0005-0000-0000-0000FCA40000}"/>
    <cellStyle name="Normal 3 3 2 4 2 4" xfId="40218" xr:uid="{00000000-0005-0000-0000-0000FDA40000}"/>
    <cellStyle name="Normal 3 3 2 4 2 4 2" xfId="40219" xr:uid="{00000000-0005-0000-0000-0000FEA40000}"/>
    <cellStyle name="Normal 3 3 2 4 2 4 3" xfId="40220" xr:uid="{00000000-0005-0000-0000-0000FFA40000}"/>
    <cellStyle name="Normal 3 3 2 4 2 4_OATT calc" xfId="40221" xr:uid="{00000000-0005-0000-0000-000000A50000}"/>
    <cellStyle name="Normal 3 3 2 4 2 5" xfId="40222" xr:uid="{00000000-0005-0000-0000-000001A50000}"/>
    <cellStyle name="Normal 3 3 2 4 2 6" xfId="40223" xr:uid="{00000000-0005-0000-0000-000002A50000}"/>
    <cellStyle name="Normal 3 3 2 4 2 7" xfId="40224" xr:uid="{00000000-0005-0000-0000-000003A50000}"/>
    <cellStyle name="Normal 3 3 2 4 2 8" xfId="40225" xr:uid="{00000000-0005-0000-0000-000004A50000}"/>
    <cellStyle name="Normal 3 3 2 4 2 9" xfId="40226" xr:uid="{00000000-0005-0000-0000-000005A50000}"/>
    <cellStyle name="Normal 3 3 2 4 2_OATT calc" xfId="40227" xr:uid="{00000000-0005-0000-0000-000006A50000}"/>
    <cellStyle name="Normal 3 3 2 4 3" xfId="40228" xr:uid="{00000000-0005-0000-0000-000007A50000}"/>
    <cellStyle name="Normal 3 3 2 4 3 2" xfId="40229" xr:uid="{00000000-0005-0000-0000-000008A50000}"/>
    <cellStyle name="Normal 3 3 2 4 3 2 2" xfId="40230" xr:uid="{00000000-0005-0000-0000-000009A50000}"/>
    <cellStyle name="Normal 3 3 2 4 3 2 3" xfId="40231" xr:uid="{00000000-0005-0000-0000-00000AA50000}"/>
    <cellStyle name="Normal 3 3 2 4 3 2_OATT calc" xfId="40232" xr:uid="{00000000-0005-0000-0000-00000BA50000}"/>
    <cellStyle name="Normal 3 3 2 4 3 3" xfId="40233" xr:uid="{00000000-0005-0000-0000-00000CA50000}"/>
    <cellStyle name="Normal 3 3 2 4 3 4" xfId="40234" xr:uid="{00000000-0005-0000-0000-00000DA50000}"/>
    <cellStyle name="Normal 3 3 2 4 3 5" xfId="40235" xr:uid="{00000000-0005-0000-0000-00000EA50000}"/>
    <cellStyle name="Normal 3 3 2 4 3_OATT calc" xfId="40236" xr:uid="{00000000-0005-0000-0000-00000FA50000}"/>
    <cellStyle name="Normal 3 3 2 4 4" xfId="40237" xr:uid="{00000000-0005-0000-0000-000010A50000}"/>
    <cellStyle name="Normal 3 3 2 4 4 2" xfId="40238" xr:uid="{00000000-0005-0000-0000-000011A50000}"/>
    <cellStyle name="Normal 3 3 2 4 4 2 2" xfId="40239" xr:uid="{00000000-0005-0000-0000-000012A50000}"/>
    <cellStyle name="Normal 3 3 2 4 4 2 3" xfId="40240" xr:uid="{00000000-0005-0000-0000-000013A50000}"/>
    <cellStyle name="Normal 3 3 2 4 4 2_OATT calc" xfId="40241" xr:uid="{00000000-0005-0000-0000-000014A50000}"/>
    <cellStyle name="Normal 3 3 2 4 4 3" xfId="40242" xr:uid="{00000000-0005-0000-0000-000015A50000}"/>
    <cellStyle name="Normal 3 3 2 4 4 4" xfId="40243" xr:uid="{00000000-0005-0000-0000-000016A50000}"/>
    <cellStyle name="Normal 3 3 2 4 4_OATT calc" xfId="40244" xr:uid="{00000000-0005-0000-0000-000017A50000}"/>
    <cellStyle name="Normal 3 3 2 4 5" xfId="40245" xr:uid="{00000000-0005-0000-0000-000018A50000}"/>
    <cellStyle name="Normal 3 3 2 4 5 2" xfId="40246" xr:uid="{00000000-0005-0000-0000-000019A50000}"/>
    <cellStyle name="Normal 3 3 2 4 5 3" xfId="40247" xr:uid="{00000000-0005-0000-0000-00001AA50000}"/>
    <cellStyle name="Normal 3 3 2 4 5_OATT calc" xfId="40248" xr:uid="{00000000-0005-0000-0000-00001BA50000}"/>
    <cellStyle name="Normal 3 3 2 4 6" xfId="40249" xr:uid="{00000000-0005-0000-0000-00001CA50000}"/>
    <cellStyle name="Normal 3 3 2 4 7" xfId="40250" xr:uid="{00000000-0005-0000-0000-00001DA50000}"/>
    <cellStyle name="Normal 3 3 2 4 8" xfId="40251" xr:uid="{00000000-0005-0000-0000-00001EA50000}"/>
    <cellStyle name="Normal 3 3 2 4 9" xfId="40252" xr:uid="{00000000-0005-0000-0000-00001FA50000}"/>
    <cellStyle name="Normal 3 3 2 4_OATT calc" xfId="40253" xr:uid="{00000000-0005-0000-0000-000020A50000}"/>
    <cellStyle name="Normal 3 3 2 5" xfId="40254" xr:uid="{00000000-0005-0000-0000-000021A50000}"/>
    <cellStyle name="Normal 3 3 2 5 10" xfId="40255" xr:uid="{00000000-0005-0000-0000-000022A50000}"/>
    <cellStyle name="Normal 3 3 2 5 11" xfId="40256" xr:uid="{00000000-0005-0000-0000-000023A50000}"/>
    <cellStyle name="Normal 3 3 2 5 2" xfId="40257" xr:uid="{00000000-0005-0000-0000-000024A50000}"/>
    <cellStyle name="Normal 3 3 2 5 2 2" xfId="40258" xr:uid="{00000000-0005-0000-0000-000025A50000}"/>
    <cellStyle name="Normal 3 3 2 5 2 2 2" xfId="40259" xr:uid="{00000000-0005-0000-0000-000026A50000}"/>
    <cellStyle name="Normal 3 3 2 5 2 2 3" xfId="40260" xr:uid="{00000000-0005-0000-0000-000027A50000}"/>
    <cellStyle name="Normal 3 3 2 5 2 2_OATT calc" xfId="40261" xr:uid="{00000000-0005-0000-0000-000028A50000}"/>
    <cellStyle name="Normal 3 3 2 5 2 3" xfId="40262" xr:uid="{00000000-0005-0000-0000-000029A50000}"/>
    <cellStyle name="Normal 3 3 2 5 2 4" xfId="40263" xr:uid="{00000000-0005-0000-0000-00002AA50000}"/>
    <cellStyle name="Normal 3 3 2 5 2 5" xfId="40264" xr:uid="{00000000-0005-0000-0000-00002BA50000}"/>
    <cellStyle name="Normal 3 3 2 5 2_OATT calc" xfId="40265" xr:uid="{00000000-0005-0000-0000-00002CA50000}"/>
    <cellStyle name="Normal 3 3 2 5 3" xfId="40266" xr:uid="{00000000-0005-0000-0000-00002DA50000}"/>
    <cellStyle name="Normal 3 3 2 5 3 2" xfId="40267" xr:uid="{00000000-0005-0000-0000-00002EA50000}"/>
    <cellStyle name="Normal 3 3 2 5 3 2 2" xfId="40268" xr:uid="{00000000-0005-0000-0000-00002FA50000}"/>
    <cellStyle name="Normal 3 3 2 5 3 2 3" xfId="40269" xr:uid="{00000000-0005-0000-0000-000030A50000}"/>
    <cellStyle name="Normal 3 3 2 5 3 2_OATT calc" xfId="40270" xr:uid="{00000000-0005-0000-0000-000031A50000}"/>
    <cellStyle name="Normal 3 3 2 5 3 3" xfId="40271" xr:uid="{00000000-0005-0000-0000-000032A50000}"/>
    <cellStyle name="Normal 3 3 2 5 3 4" xfId="40272" xr:uid="{00000000-0005-0000-0000-000033A50000}"/>
    <cellStyle name="Normal 3 3 2 5 3_OATT calc" xfId="40273" xr:uid="{00000000-0005-0000-0000-000034A50000}"/>
    <cellStyle name="Normal 3 3 2 5 4" xfId="40274" xr:uid="{00000000-0005-0000-0000-000035A50000}"/>
    <cellStyle name="Normal 3 3 2 5 4 2" xfId="40275" xr:uid="{00000000-0005-0000-0000-000036A50000}"/>
    <cellStyle name="Normal 3 3 2 5 4 3" xfId="40276" xr:uid="{00000000-0005-0000-0000-000037A50000}"/>
    <cellStyle name="Normal 3 3 2 5 4_OATT calc" xfId="40277" xr:uid="{00000000-0005-0000-0000-000038A50000}"/>
    <cellStyle name="Normal 3 3 2 5 5" xfId="40278" xr:uid="{00000000-0005-0000-0000-000039A50000}"/>
    <cellStyle name="Normal 3 3 2 5 6" xfId="40279" xr:uid="{00000000-0005-0000-0000-00003AA50000}"/>
    <cellStyle name="Normal 3 3 2 5 7" xfId="40280" xr:uid="{00000000-0005-0000-0000-00003BA50000}"/>
    <cellStyle name="Normal 3 3 2 5 8" xfId="40281" xr:uid="{00000000-0005-0000-0000-00003CA50000}"/>
    <cellStyle name="Normal 3 3 2 5 9" xfId="40282" xr:uid="{00000000-0005-0000-0000-00003DA50000}"/>
    <cellStyle name="Normal 3 3 2 5_OATT calc" xfId="40283" xr:uid="{00000000-0005-0000-0000-00003EA50000}"/>
    <cellStyle name="Normal 3 3 2 6" xfId="40284" xr:uid="{00000000-0005-0000-0000-00003FA50000}"/>
    <cellStyle name="Normal 3 3 2 6 2" xfId="40285" xr:uid="{00000000-0005-0000-0000-000040A50000}"/>
    <cellStyle name="Normal 3 3 2 6 2 2" xfId="40286" xr:uid="{00000000-0005-0000-0000-000041A50000}"/>
    <cellStyle name="Normal 3 3 2 6 2 3" xfId="40287" xr:uid="{00000000-0005-0000-0000-000042A50000}"/>
    <cellStyle name="Normal 3 3 2 6 2_OATT calc" xfId="40288" xr:uid="{00000000-0005-0000-0000-000043A50000}"/>
    <cellStyle name="Normal 3 3 2 6 3" xfId="40289" xr:uid="{00000000-0005-0000-0000-000044A50000}"/>
    <cellStyle name="Normal 3 3 2 6 4" xfId="40290" xr:uid="{00000000-0005-0000-0000-000045A50000}"/>
    <cellStyle name="Normal 3 3 2 6 5" xfId="40291" xr:uid="{00000000-0005-0000-0000-000046A50000}"/>
    <cellStyle name="Normal 3 3 2 6_OATT calc" xfId="40292" xr:uid="{00000000-0005-0000-0000-000047A50000}"/>
    <cellStyle name="Normal 3 3 2 7" xfId="40293" xr:uid="{00000000-0005-0000-0000-000048A50000}"/>
    <cellStyle name="Normal 3 3 2 7 2" xfId="40294" xr:uid="{00000000-0005-0000-0000-000049A50000}"/>
    <cellStyle name="Normal 3 3 2 7 2 2" xfId="40295" xr:uid="{00000000-0005-0000-0000-00004AA50000}"/>
    <cellStyle name="Normal 3 3 2 7 2 3" xfId="40296" xr:uid="{00000000-0005-0000-0000-00004BA50000}"/>
    <cellStyle name="Normal 3 3 2 7 2_OATT calc" xfId="40297" xr:uid="{00000000-0005-0000-0000-00004CA50000}"/>
    <cellStyle name="Normal 3 3 2 7 3" xfId="40298" xr:uid="{00000000-0005-0000-0000-00004DA50000}"/>
    <cellStyle name="Normal 3 3 2 7 4" xfId="40299" xr:uid="{00000000-0005-0000-0000-00004EA50000}"/>
    <cellStyle name="Normal 3 3 2 7_OATT calc" xfId="40300" xr:uid="{00000000-0005-0000-0000-00004FA50000}"/>
    <cellStyle name="Normal 3 3 2 8" xfId="40301" xr:uid="{00000000-0005-0000-0000-000050A50000}"/>
    <cellStyle name="Normal 3 3 2 8 2" xfId="40302" xr:uid="{00000000-0005-0000-0000-000051A50000}"/>
    <cellStyle name="Normal 3 3 2 8 3" xfId="40303" xr:uid="{00000000-0005-0000-0000-000052A50000}"/>
    <cellStyle name="Normal 3 3 2 8_OATT calc" xfId="40304" xr:uid="{00000000-0005-0000-0000-000053A50000}"/>
    <cellStyle name="Normal 3 3 2 9" xfId="40305" xr:uid="{00000000-0005-0000-0000-000054A50000}"/>
    <cellStyle name="Normal 3 3 2_OATT calc" xfId="40306" xr:uid="{00000000-0005-0000-0000-000055A50000}"/>
    <cellStyle name="Normal 3 3 3" xfId="40307" xr:uid="{00000000-0005-0000-0000-000056A50000}"/>
    <cellStyle name="Normal 3 3 3 10" xfId="40308" xr:uid="{00000000-0005-0000-0000-000057A50000}"/>
    <cellStyle name="Normal 3 3 3 11" xfId="40309" xr:uid="{00000000-0005-0000-0000-000058A50000}"/>
    <cellStyle name="Normal 3 3 3 12" xfId="40310" xr:uid="{00000000-0005-0000-0000-000059A50000}"/>
    <cellStyle name="Normal 3 3 3 13" xfId="57188" xr:uid="{00000000-0005-0000-0000-00005AA50000}"/>
    <cellStyle name="Normal 3 3 3 2" xfId="40311" xr:uid="{00000000-0005-0000-0000-00005BA50000}"/>
    <cellStyle name="Normal 3 3 3 2 10" xfId="40312" xr:uid="{00000000-0005-0000-0000-00005CA50000}"/>
    <cellStyle name="Normal 3 3 3 2 11" xfId="40313" xr:uid="{00000000-0005-0000-0000-00005DA50000}"/>
    <cellStyle name="Normal 3 3 3 2 2" xfId="40314" xr:uid="{00000000-0005-0000-0000-00005EA50000}"/>
    <cellStyle name="Normal 3 3 3 2 2 10" xfId="40315" xr:uid="{00000000-0005-0000-0000-00005FA50000}"/>
    <cellStyle name="Normal 3 3 3 2 2 11" xfId="40316" xr:uid="{00000000-0005-0000-0000-000060A50000}"/>
    <cellStyle name="Normal 3 3 3 2 2 2" xfId="40317" xr:uid="{00000000-0005-0000-0000-000061A50000}"/>
    <cellStyle name="Normal 3 3 3 2 2 2 2" xfId="40318" xr:uid="{00000000-0005-0000-0000-000062A50000}"/>
    <cellStyle name="Normal 3 3 3 2 2 2 2 2" xfId="40319" xr:uid="{00000000-0005-0000-0000-000063A50000}"/>
    <cellStyle name="Normal 3 3 3 2 2 2 2 3" xfId="40320" xr:uid="{00000000-0005-0000-0000-000064A50000}"/>
    <cellStyle name="Normal 3 3 3 2 2 2 2_OATT calc" xfId="40321" xr:uid="{00000000-0005-0000-0000-000065A50000}"/>
    <cellStyle name="Normal 3 3 3 2 2 2 3" xfId="40322" xr:uid="{00000000-0005-0000-0000-000066A50000}"/>
    <cellStyle name="Normal 3 3 3 2 2 2 4" xfId="40323" xr:uid="{00000000-0005-0000-0000-000067A50000}"/>
    <cellStyle name="Normal 3 3 3 2 2 2 5" xfId="40324" xr:uid="{00000000-0005-0000-0000-000068A50000}"/>
    <cellStyle name="Normal 3 3 3 2 2 2_OATT calc" xfId="40325" xr:uid="{00000000-0005-0000-0000-000069A50000}"/>
    <cellStyle name="Normal 3 3 3 2 2 3" xfId="40326" xr:uid="{00000000-0005-0000-0000-00006AA50000}"/>
    <cellStyle name="Normal 3 3 3 2 2 3 2" xfId="40327" xr:uid="{00000000-0005-0000-0000-00006BA50000}"/>
    <cellStyle name="Normal 3 3 3 2 2 3 2 2" xfId="40328" xr:uid="{00000000-0005-0000-0000-00006CA50000}"/>
    <cellStyle name="Normal 3 3 3 2 2 3 2 3" xfId="40329" xr:uid="{00000000-0005-0000-0000-00006DA50000}"/>
    <cellStyle name="Normal 3 3 3 2 2 3 2_OATT calc" xfId="40330" xr:uid="{00000000-0005-0000-0000-00006EA50000}"/>
    <cellStyle name="Normal 3 3 3 2 2 3 3" xfId="40331" xr:uid="{00000000-0005-0000-0000-00006FA50000}"/>
    <cellStyle name="Normal 3 3 3 2 2 3 4" xfId="40332" xr:uid="{00000000-0005-0000-0000-000070A50000}"/>
    <cellStyle name="Normal 3 3 3 2 2 3_OATT calc" xfId="40333" xr:uid="{00000000-0005-0000-0000-000071A50000}"/>
    <cellStyle name="Normal 3 3 3 2 2 4" xfId="40334" xr:uid="{00000000-0005-0000-0000-000072A50000}"/>
    <cellStyle name="Normal 3 3 3 2 2 4 2" xfId="40335" xr:uid="{00000000-0005-0000-0000-000073A50000}"/>
    <cellStyle name="Normal 3 3 3 2 2 4 3" xfId="40336" xr:uid="{00000000-0005-0000-0000-000074A50000}"/>
    <cellStyle name="Normal 3 3 3 2 2 4_OATT calc" xfId="40337" xr:uid="{00000000-0005-0000-0000-000075A50000}"/>
    <cellStyle name="Normal 3 3 3 2 2 5" xfId="40338" xr:uid="{00000000-0005-0000-0000-000076A50000}"/>
    <cellStyle name="Normal 3 3 3 2 2 6" xfId="40339" xr:uid="{00000000-0005-0000-0000-000077A50000}"/>
    <cellStyle name="Normal 3 3 3 2 2 7" xfId="40340" xr:uid="{00000000-0005-0000-0000-000078A50000}"/>
    <cellStyle name="Normal 3 3 3 2 2 8" xfId="40341" xr:uid="{00000000-0005-0000-0000-000079A50000}"/>
    <cellStyle name="Normal 3 3 3 2 2 9" xfId="40342" xr:uid="{00000000-0005-0000-0000-00007AA50000}"/>
    <cellStyle name="Normal 3 3 3 2 2_OATT calc" xfId="40343" xr:uid="{00000000-0005-0000-0000-00007BA50000}"/>
    <cellStyle name="Normal 3 3 3 2 3" xfId="40344" xr:uid="{00000000-0005-0000-0000-00007CA50000}"/>
    <cellStyle name="Normal 3 3 3 2 3 2" xfId="40345" xr:uid="{00000000-0005-0000-0000-00007DA50000}"/>
    <cellStyle name="Normal 3 3 3 2 3 2 2" xfId="40346" xr:uid="{00000000-0005-0000-0000-00007EA50000}"/>
    <cellStyle name="Normal 3 3 3 2 3 2 3" xfId="40347" xr:uid="{00000000-0005-0000-0000-00007FA50000}"/>
    <cellStyle name="Normal 3 3 3 2 3 2_OATT calc" xfId="40348" xr:uid="{00000000-0005-0000-0000-000080A50000}"/>
    <cellStyle name="Normal 3 3 3 2 3 3" xfId="40349" xr:uid="{00000000-0005-0000-0000-000081A50000}"/>
    <cellStyle name="Normal 3 3 3 2 3 4" xfId="40350" xr:uid="{00000000-0005-0000-0000-000082A50000}"/>
    <cellStyle name="Normal 3 3 3 2 3 5" xfId="40351" xr:uid="{00000000-0005-0000-0000-000083A50000}"/>
    <cellStyle name="Normal 3 3 3 2 3_OATT calc" xfId="40352" xr:uid="{00000000-0005-0000-0000-000084A50000}"/>
    <cellStyle name="Normal 3 3 3 2 4" xfId="40353" xr:uid="{00000000-0005-0000-0000-000085A50000}"/>
    <cellStyle name="Normal 3 3 3 2 4 2" xfId="40354" xr:uid="{00000000-0005-0000-0000-000086A50000}"/>
    <cellStyle name="Normal 3 3 3 2 4 2 2" xfId="40355" xr:uid="{00000000-0005-0000-0000-000087A50000}"/>
    <cellStyle name="Normal 3 3 3 2 4 2 3" xfId="40356" xr:uid="{00000000-0005-0000-0000-000088A50000}"/>
    <cellStyle name="Normal 3 3 3 2 4 2_OATT calc" xfId="40357" xr:uid="{00000000-0005-0000-0000-000089A50000}"/>
    <cellStyle name="Normal 3 3 3 2 4 3" xfId="40358" xr:uid="{00000000-0005-0000-0000-00008AA50000}"/>
    <cellStyle name="Normal 3 3 3 2 4 4" xfId="40359" xr:uid="{00000000-0005-0000-0000-00008BA50000}"/>
    <cellStyle name="Normal 3 3 3 2 4_OATT calc" xfId="40360" xr:uid="{00000000-0005-0000-0000-00008CA50000}"/>
    <cellStyle name="Normal 3 3 3 2 5" xfId="40361" xr:uid="{00000000-0005-0000-0000-00008DA50000}"/>
    <cellStyle name="Normal 3 3 3 2 5 2" xfId="40362" xr:uid="{00000000-0005-0000-0000-00008EA50000}"/>
    <cellStyle name="Normal 3 3 3 2 5 3" xfId="40363" xr:uid="{00000000-0005-0000-0000-00008FA50000}"/>
    <cellStyle name="Normal 3 3 3 2 5_OATT calc" xfId="40364" xr:uid="{00000000-0005-0000-0000-000090A50000}"/>
    <cellStyle name="Normal 3 3 3 2 6" xfId="40365" xr:uid="{00000000-0005-0000-0000-000091A50000}"/>
    <cellStyle name="Normal 3 3 3 2 7" xfId="40366" xr:uid="{00000000-0005-0000-0000-000092A50000}"/>
    <cellStyle name="Normal 3 3 3 2 8" xfId="40367" xr:uid="{00000000-0005-0000-0000-000093A50000}"/>
    <cellStyle name="Normal 3 3 3 2 9" xfId="40368" xr:uid="{00000000-0005-0000-0000-000094A50000}"/>
    <cellStyle name="Normal 3 3 3 2_OATT calc" xfId="40369" xr:uid="{00000000-0005-0000-0000-000095A50000}"/>
    <cellStyle name="Normal 3 3 3 3" xfId="40370" xr:uid="{00000000-0005-0000-0000-000096A50000}"/>
    <cellStyle name="Normal 3 3 3 3 10" xfId="40371" xr:uid="{00000000-0005-0000-0000-000097A50000}"/>
    <cellStyle name="Normal 3 3 3 3 11" xfId="40372" xr:uid="{00000000-0005-0000-0000-000098A50000}"/>
    <cellStyle name="Normal 3 3 3 3 2" xfId="40373" xr:uid="{00000000-0005-0000-0000-000099A50000}"/>
    <cellStyle name="Normal 3 3 3 3 2 2" xfId="40374" xr:uid="{00000000-0005-0000-0000-00009AA50000}"/>
    <cellStyle name="Normal 3 3 3 3 2 2 2" xfId="40375" xr:uid="{00000000-0005-0000-0000-00009BA50000}"/>
    <cellStyle name="Normal 3 3 3 3 2 2 3" xfId="40376" xr:uid="{00000000-0005-0000-0000-00009CA50000}"/>
    <cellStyle name="Normal 3 3 3 3 2 2_OATT calc" xfId="40377" xr:uid="{00000000-0005-0000-0000-00009DA50000}"/>
    <cellStyle name="Normal 3 3 3 3 2 3" xfId="40378" xr:uid="{00000000-0005-0000-0000-00009EA50000}"/>
    <cellStyle name="Normal 3 3 3 3 2 4" xfId="40379" xr:uid="{00000000-0005-0000-0000-00009FA50000}"/>
    <cellStyle name="Normal 3 3 3 3 2 5" xfId="40380" xr:uid="{00000000-0005-0000-0000-0000A0A50000}"/>
    <cellStyle name="Normal 3 3 3 3 2_OATT calc" xfId="40381" xr:uid="{00000000-0005-0000-0000-0000A1A50000}"/>
    <cellStyle name="Normal 3 3 3 3 3" xfId="40382" xr:uid="{00000000-0005-0000-0000-0000A2A50000}"/>
    <cellStyle name="Normal 3 3 3 3 3 2" xfId="40383" xr:uid="{00000000-0005-0000-0000-0000A3A50000}"/>
    <cellStyle name="Normal 3 3 3 3 3 2 2" xfId="40384" xr:uid="{00000000-0005-0000-0000-0000A4A50000}"/>
    <cellStyle name="Normal 3 3 3 3 3 2 3" xfId="40385" xr:uid="{00000000-0005-0000-0000-0000A5A50000}"/>
    <cellStyle name="Normal 3 3 3 3 3 2_OATT calc" xfId="40386" xr:uid="{00000000-0005-0000-0000-0000A6A50000}"/>
    <cellStyle name="Normal 3 3 3 3 3 3" xfId="40387" xr:uid="{00000000-0005-0000-0000-0000A7A50000}"/>
    <cellStyle name="Normal 3 3 3 3 3 4" xfId="40388" xr:uid="{00000000-0005-0000-0000-0000A8A50000}"/>
    <cellStyle name="Normal 3 3 3 3 3_OATT calc" xfId="40389" xr:uid="{00000000-0005-0000-0000-0000A9A50000}"/>
    <cellStyle name="Normal 3 3 3 3 4" xfId="40390" xr:uid="{00000000-0005-0000-0000-0000AAA50000}"/>
    <cellStyle name="Normal 3 3 3 3 4 2" xfId="40391" xr:uid="{00000000-0005-0000-0000-0000ABA50000}"/>
    <cellStyle name="Normal 3 3 3 3 4 3" xfId="40392" xr:uid="{00000000-0005-0000-0000-0000ACA50000}"/>
    <cellStyle name="Normal 3 3 3 3 4_OATT calc" xfId="40393" xr:uid="{00000000-0005-0000-0000-0000ADA50000}"/>
    <cellStyle name="Normal 3 3 3 3 5" xfId="40394" xr:uid="{00000000-0005-0000-0000-0000AEA50000}"/>
    <cellStyle name="Normal 3 3 3 3 6" xfId="40395" xr:uid="{00000000-0005-0000-0000-0000AFA50000}"/>
    <cellStyle name="Normal 3 3 3 3 7" xfId="40396" xr:uid="{00000000-0005-0000-0000-0000B0A50000}"/>
    <cellStyle name="Normal 3 3 3 3 8" xfId="40397" xr:uid="{00000000-0005-0000-0000-0000B1A50000}"/>
    <cellStyle name="Normal 3 3 3 3 9" xfId="40398" xr:uid="{00000000-0005-0000-0000-0000B2A50000}"/>
    <cellStyle name="Normal 3 3 3 3_OATT calc" xfId="40399" xr:uid="{00000000-0005-0000-0000-0000B3A50000}"/>
    <cellStyle name="Normal 3 3 3 4" xfId="40400" xr:uid="{00000000-0005-0000-0000-0000B4A50000}"/>
    <cellStyle name="Normal 3 3 3 4 2" xfId="40401" xr:uid="{00000000-0005-0000-0000-0000B5A50000}"/>
    <cellStyle name="Normal 3 3 3 4 2 2" xfId="40402" xr:uid="{00000000-0005-0000-0000-0000B6A50000}"/>
    <cellStyle name="Normal 3 3 3 4 2 3" xfId="40403" xr:uid="{00000000-0005-0000-0000-0000B7A50000}"/>
    <cellStyle name="Normal 3 3 3 4 2_OATT calc" xfId="40404" xr:uid="{00000000-0005-0000-0000-0000B8A50000}"/>
    <cellStyle name="Normal 3 3 3 4 3" xfId="40405" xr:uid="{00000000-0005-0000-0000-0000B9A50000}"/>
    <cellStyle name="Normal 3 3 3 4 4" xfId="40406" xr:uid="{00000000-0005-0000-0000-0000BAA50000}"/>
    <cellStyle name="Normal 3 3 3 4 5" xfId="40407" xr:uid="{00000000-0005-0000-0000-0000BBA50000}"/>
    <cellStyle name="Normal 3 3 3 4_OATT calc" xfId="40408" xr:uid="{00000000-0005-0000-0000-0000BCA50000}"/>
    <cellStyle name="Normal 3 3 3 5" xfId="40409" xr:uid="{00000000-0005-0000-0000-0000BDA50000}"/>
    <cellStyle name="Normal 3 3 3 5 2" xfId="40410" xr:uid="{00000000-0005-0000-0000-0000BEA50000}"/>
    <cellStyle name="Normal 3 3 3 5 2 2" xfId="40411" xr:uid="{00000000-0005-0000-0000-0000BFA50000}"/>
    <cellStyle name="Normal 3 3 3 5 2 3" xfId="40412" xr:uid="{00000000-0005-0000-0000-0000C0A50000}"/>
    <cellStyle name="Normal 3 3 3 5 2_OATT calc" xfId="40413" xr:uid="{00000000-0005-0000-0000-0000C1A50000}"/>
    <cellStyle name="Normal 3 3 3 5 3" xfId="40414" xr:uid="{00000000-0005-0000-0000-0000C2A50000}"/>
    <cellStyle name="Normal 3 3 3 5 4" xfId="40415" xr:uid="{00000000-0005-0000-0000-0000C3A50000}"/>
    <cellStyle name="Normal 3 3 3 5_OATT calc" xfId="40416" xr:uid="{00000000-0005-0000-0000-0000C4A50000}"/>
    <cellStyle name="Normal 3 3 3 6" xfId="40417" xr:uid="{00000000-0005-0000-0000-0000C5A50000}"/>
    <cellStyle name="Normal 3 3 3 6 2" xfId="40418" xr:uid="{00000000-0005-0000-0000-0000C6A50000}"/>
    <cellStyle name="Normal 3 3 3 6 3" xfId="40419" xr:uid="{00000000-0005-0000-0000-0000C7A50000}"/>
    <cellStyle name="Normal 3 3 3 6_OATT calc" xfId="40420" xr:uid="{00000000-0005-0000-0000-0000C8A50000}"/>
    <cellStyle name="Normal 3 3 3 7" xfId="40421" xr:uid="{00000000-0005-0000-0000-0000C9A50000}"/>
    <cellStyle name="Normal 3 3 3 8" xfId="40422" xr:uid="{00000000-0005-0000-0000-0000CAA50000}"/>
    <cellStyle name="Normal 3 3 3 9" xfId="40423" xr:uid="{00000000-0005-0000-0000-0000CBA50000}"/>
    <cellStyle name="Normal 3 3 3_OATT calc" xfId="40424" xr:uid="{00000000-0005-0000-0000-0000CCA50000}"/>
    <cellStyle name="Normal 3 3 4" xfId="40425" xr:uid="{00000000-0005-0000-0000-0000CDA50000}"/>
    <cellStyle name="Normal 3 3 4 10" xfId="40426" xr:uid="{00000000-0005-0000-0000-0000CEA50000}"/>
    <cellStyle name="Normal 3 3 4 11" xfId="40427" xr:uid="{00000000-0005-0000-0000-0000CFA50000}"/>
    <cellStyle name="Normal 3 3 4 12" xfId="40428" xr:uid="{00000000-0005-0000-0000-0000D0A50000}"/>
    <cellStyle name="Normal 3 3 4 13" xfId="57189" xr:uid="{00000000-0005-0000-0000-0000D1A50000}"/>
    <cellStyle name="Normal 3 3 4 2" xfId="40429" xr:uid="{00000000-0005-0000-0000-0000D2A50000}"/>
    <cellStyle name="Normal 3 3 4 2 10" xfId="40430" xr:uid="{00000000-0005-0000-0000-0000D3A50000}"/>
    <cellStyle name="Normal 3 3 4 2 11" xfId="40431" xr:uid="{00000000-0005-0000-0000-0000D4A50000}"/>
    <cellStyle name="Normal 3 3 4 2 2" xfId="40432" xr:uid="{00000000-0005-0000-0000-0000D5A50000}"/>
    <cellStyle name="Normal 3 3 4 2 2 10" xfId="40433" xr:uid="{00000000-0005-0000-0000-0000D6A50000}"/>
    <cellStyle name="Normal 3 3 4 2 2 11" xfId="40434" xr:uid="{00000000-0005-0000-0000-0000D7A50000}"/>
    <cellStyle name="Normal 3 3 4 2 2 2" xfId="40435" xr:uid="{00000000-0005-0000-0000-0000D8A50000}"/>
    <cellStyle name="Normal 3 3 4 2 2 2 2" xfId="40436" xr:uid="{00000000-0005-0000-0000-0000D9A50000}"/>
    <cellStyle name="Normal 3 3 4 2 2 2 2 2" xfId="40437" xr:uid="{00000000-0005-0000-0000-0000DAA50000}"/>
    <cellStyle name="Normal 3 3 4 2 2 2 2 3" xfId="40438" xr:uid="{00000000-0005-0000-0000-0000DBA50000}"/>
    <cellStyle name="Normal 3 3 4 2 2 2 2_OATT calc" xfId="40439" xr:uid="{00000000-0005-0000-0000-0000DCA50000}"/>
    <cellStyle name="Normal 3 3 4 2 2 2 3" xfId="40440" xr:uid="{00000000-0005-0000-0000-0000DDA50000}"/>
    <cellStyle name="Normal 3 3 4 2 2 2 4" xfId="40441" xr:uid="{00000000-0005-0000-0000-0000DEA50000}"/>
    <cellStyle name="Normal 3 3 4 2 2 2 5" xfId="40442" xr:uid="{00000000-0005-0000-0000-0000DFA50000}"/>
    <cellStyle name="Normal 3 3 4 2 2 2_OATT calc" xfId="40443" xr:uid="{00000000-0005-0000-0000-0000E0A50000}"/>
    <cellStyle name="Normal 3 3 4 2 2 3" xfId="40444" xr:uid="{00000000-0005-0000-0000-0000E1A50000}"/>
    <cellStyle name="Normal 3 3 4 2 2 3 2" xfId="40445" xr:uid="{00000000-0005-0000-0000-0000E2A50000}"/>
    <cellStyle name="Normal 3 3 4 2 2 3 2 2" xfId="40446" xr:uid="{00000000-0005-0000-0000-0000E3A50000}"/>
    <cellStyle name="Normal 3 3 4 2 2 3 2 3" xfId="40447" xr:uid="{00000000-0005-0000-0000-0000E4A50000}"/>
    <cellStyle name="Normal 3 3 4 2 2 3 2_OATT calc" xfId="40448" xr:uid="{00000000-0005-0000-0000-0000E5A50000}"/>
    <cellStyle name="Normal 3 3 4 2 2 3 3" xfId="40449" xr:uid="{00000000-0005-0000-0000-0000E6A50000}"/>
    <cellStyle name="Normal 3 3 4 2 2 3 4" xfId="40450" xr:uid="{00000000-0005-0000-0000-0000E7A50000}"/>
    <cellStyle name="Normal 3 3 4 2 2 3_OATT calc" xfId="40451" xr:uid="{00000000-0005-0000-0000-0000E8A50000}"/>
    <cellStyle name="Normal 3 3 4 2 2 4" xfId="40452" xr:uid="{00000000-0005-0000-0000-0000E9A50000}"/>
    <cellStyle name="Normal 3 3 4 2 2 4 2" xfId="40453" xr:uid="{00000000-0005-0000-0000-0000EAA50000}"/>
    <cellStyle name="Normal 3 3 4 2 2 4 3" xfId="40454" xr:uid="{00000000-0005-0000-0000-0000EBA50000}"/>
    <cellStyle name="Normal 3 3 4 2 2 4_OATT calc" xfId="40455" xr:uid="{00000000-0005-0000-0000-0000ECA50000}"/>
    <cellStyle name="Normal 3 3 4 2 2 5" xfId="40456" xr:uid="{00000000-0005-0000-0000-0000EDA50000}"/>
    <cellStyle name="Normal 3 3 4 2 2 6" xfId="40457" xr:uid="{00000000-0005-0000-0000-0000EEA50000}"/>
    <cellStyle name="Normal 3 3 4 2 2 7" xfId="40458" xr:uid="{00000000-0005-0000-0000-0000EFA50000}"/>
    <cellStyle name="Normal 3 3 4 2 2 8" xfId="40459" xr:uid="{00000000-0005-0000-0000-0000F0A50000}"/>
    <cellStyle name="Normal 3 3 4 2 2 9" xfId="40460" xr:uid="{00000000-0005-0000-0000-0000F1A50000}"/>
    <cellStyle name="Normal 3 3 4 2 2_OATT calc" xfId="40461" xr:uid="{00000000-0005-0000-0000-0000F2A50000}"/>
    <cellStyle name="Normal 3 3 4 2 3" xfId="40462" xr:uid="{00000000-0005-0000-0000-0000F3A50000}"/>
    <cellStyle name="Normal 3 3 4 2 3 2" xfId="40463" xr:uid="{00000000-0005-0000-0000-0000F4A50000}"/>
    <cellStyle name="Normal 3 3 4 2 3 2 2" xfId="40464" xr:uid="{00000000-0005-0000-0000-0000F5A50000}"/>
    <cellStyle name="Normal 3 3 4 2 3 2 3" xfId="40465" xr:uid="{00000000-0005-0000-0000-0000F6A50000}"/>
    <cellStyle name="Normal 3 3 4 2 3 2_OATT calc" xfId="40466" xr:uid="{00000000-0005-0000-0000-0000F7A50000}"/>
    <cellStyle name="Normal 3 3 4 2 3 3" xfId="40467" xr:uid="{00000000-0005-0000-0000-0000F8A50000}"/>
    <cellStyle name="Normal 3 3 4 2 3 4" xfId="40468" xr:uid="{00000000-0005-0000-0000-0000F9A50000}"/>
    <cellStyle name="Normal 3 3 4 2 3 5" xfId="40469" xr:uid="{00000000-0005-0000-0000-0000FAA50000}"/>
    <cellStyle name="Normal 3 3 4 2 3_OATT calc" xfId="40470" xr:uid="{00000000-0005-0000-0000-0000FBA50000}"/>
    <cellStyle name="Normal 3 3 4 2 4" xfId="40471" xr:uid="{00000000-0005-0000-0000-0000FCA50000}"/>
    <cellStyle name="Normal 3 3 4 2 4 2" xfId="40472" xr:uid="{00000000-0005-0000-0000-0000FDA50000}"/>
    <cellStyle name="Normal 3 3 4 2 4 2 2" xfId="40473" xr:uid="{00000000-0005-0000-0000-0000FEA50000}"/>
    <cellStyle name="Normal 3 3 4 2 4 2 3" xfId="40474" xr:uid="{00000000-0005-0000-0000-0000FFA50000}"/>
    <cellStyle name="Normal 3 3 4 2 4 2_OATT calc" xfId="40475" xr:uid="{00000000-0005-0000-0000-000000A60000}"/>
    <cellStyle name="Normal 3 3 4 2 4 3" xfId="40476" xr:uid="{00000000-0005-0000-0000-000001A60000}"/>
    <cellStyle name="Normal 3 3 4 2 4 4" xfId="40477" xr:uid="{00000000-0005-0000-0000-000002A60000}"/>
    <cellStyle name="Normal 3 3 4 2 4_OATT calc" xfId="40478" xr:uid="{00000000-0005-0000-0000-000003A60000}"/>
    <cellStyle name="Normal 3 3 4 2 5" xfId="40479" xr:uid="{00000000-0005-0000-0000-000004A60000}"/>
    <cellStyle name="Normal 3 3 4 2 5 2" xfId="40480" xr:uid="{00000000-0005-0000-0000-000005A60000}"/>
    <cellStyle name="Normal 3 3 4 2 5 3" xfId="40481" xr:uid="{00000000-0005-0000-0000-000006A60000}"/>
    <cellStyle name="Normal 3 3 4 2 5_OATT calc" xfId="40482" xr:uid="{00000000-0005-0000-0000-000007A60000}"/>
    <cellStyle name="Normal 3 3 4 2 6" xfId="40483" xr:uid="{00000000-0005-0000-0000-000008A60000}"/>
    <cellStyle name="Normal 3 3 4 2 7" xfId="40484" xr:uid="{00000000-0005-0000-0000-000009A60000}"/>
    <cellStyle name="Normal 3 3 4 2 8" xfId="40485" xr:uid="{00000000-0005-0000-0000-00000AA60000}"/>
    <cellStyle name="Normal 3 3 4 2 9" xfId="40486" xr:uid="{00000000-0005-0000-0000-00000BA60000}"/>
    <cellStyle name="Normal 3 3 4 2_OATT calc" xfId="40487" xr:uid="{00000000-0005-0000-0000-00000CA60000}"/>
    <cellStyle name="Normal 3 3 4 3" xfId="40488" xr:uid="{00000000-0005-0000-0000-00000DA60000}"/>
    <cellStyle name="Normal 3 3 4 3 10" xfId="40489" xr:uid="{00000000-0005-0000-0000-00000EA60000}"/>
    <cellStyle name="Normal 3 3 4 3 11" xfId="40490" xr:uid="{00000000-0005-0000-0000-00000FA60000}"/>
    <cellStyle name="Normal 3 3 4 3 2" xfId="40491" xr:uid="{00000000-0005-0000-0000-000010A60000}"/>
    <cellStyle name="Normal 3 3 4 3 2 2" xfId="40492" xr:uid="{00000000-0005-0000-0000-000011A60000}"/>
    <cellStyle name="Normal 3 3 4 3 2 2 2" xfId="40493" xr:uid="{00000000-0005-0000-0000-000012A60000}"/>
    <cellStyle name="Normal 3 3 4 3 2 2 3" xfId="40494" xr:uid="{00000000-0005-0000-0000-000013A60000}"/>
    <cellStyle name="Normal 3 3 4 3 2 2_OATT calc" xfId="40495" xr:uid="{00000000-0005-0000-0000-000014A60000}"/>
    <cellStyle name="Normal 3 3 4 3 2 3" xfId="40496" xr:uid="{00000000-0005-0000-0000-000015A60000}"/>
    <cellStyle name="Normal 3 3 4 3 2 4" xfId="40497" xr:uid="{00000000-0005-0000-0000-000016A60000}"/>
    <cellStyle name="Normal 3 3 4 3 2 5" xfId="40498" xr:uid="{00000000-0005-0000-0000-000017A60000}"/>
    <cellStyle name="Normal 3 3 4 3 2_OATT calc" xfId="40499" xr:uid="{00000000-0005-0000-0000-000018A60000}"/>
    <cellStyle name="Normal 3 3 4 3 3" xfId="40500" xr:uid="{00000000-0005-0000-0000-000019A60000}"/>
    <cellStyle name="Normal 3 3 4 3 3 2" xfId="40501" xr:uid="{00000000-0005-0000-0000-00001AA60000}"/>
    <cellStyle name="Normal 3 3 4 3 3 2 2" xfId="40502" xr:uid="{00000000-0005-0000-0000-00001BA60000}"/>
    <cellStyle name="Normal 3 3 4 3 3 2 3" xfId="40503" xr:uid="{00000000-0005-0000-0000-00001CA60000}"/>
    <cellStyle name="Normal 3 3 4 3 3 2_OATT calc" xfId="40504" xr:uid="{00000000-0005-0000-0000-00001DA60000}"/>
    <cellStyle name="Normal 3 3 4 3 3 3" xfId="40505" xr:uid="{00000000-0005-0000-0000-00001EA60000}"/>
    <cellStyle name="Normal 3 3 4 3 3 4" xfId="40506" xr:uid="{00000000-0005-0000-0000-00001FA60000}"/>
    <cellStyle name="Normal 3 3 4 3 3_OATT calc" xfId="40507" xr:uid="{00000000-0005-0000-0000-000020A60000}"/>
    <cellStyle name="Normal 3 3 4 3 4" xfId="40508" xr:uid="{00000000-0005-0000-0000-000021A60000}"/>
    <cellStyle name="Normal 3 3 4 3 4 2" xfId="40509" xr:uid="{00000000-0005-0000-0000-000022A60000}"/>
    <cellStyle name="Normal 3 3 4 3 4 3" xfId="40510" xr:uid="{00000000-0005-0000-0000-000023A60000}"/>
    <cellStyle name="Normal 3 3 4 3 4_OATT calc" xfId="40511" xr:uid="{00000000-0005-0000-0000-000024A60000}"/>
    <cellStyle name="Normal 3 3 4 3 5" xfId="40512" xr:uid="{00000000-0005-0000-0000-000025A60000}"/>
    <cellStyle name="Normal 3 3 4 3 6" xfId="40513" xr:uid="{00000000-0005-0000-0000-000026A60000}"/>
    <cellStyle name="Normal 3 3 4 3 7" xfId="40514" xr:uid="{00000000-0005-0000-0000-000027A60000}"/>
    <cellStyle name="Normal 3 3 4 3 8" xfId="40515" xr:uid="{00000000-0005-0000-0000-000028A60000}"/>
    <cellStyle name="Normal 3 3 4 3 9" xfId="40516" xr:uid="{00000000-0005-0000-0000-000029A60000}"/>
    <cellStyle name="Normal 3 3 4 3_OATT calc" xfId="40517" xr:uid="{00000000-0005-0000-0000-00002AA60000}"/>
    <cellStyle name="Normal 3 3 4 4" xfId="40518" xr:uid="{00000000-0005-0000-0000-00002BA60000}"/>
    <cellStyle name="Normal 3 3 4 4 2" xfId="40519" xr:uid="{00000000-0005-0000-0000-00002CA60000}"/>
    <cellStyle name="Normal 3 3 4 4 2 2" xfId="40520" xr:uid="{00000000-0005-0000-0000-00002DA60000}"/>
    <cellStyle name="Normal 3 3 4 4 2 3" xfId="40521" xr:uid="{00000000-0005-0000-0000-00002EA60000}"/>
    <cellStyle name="Normal 3 3 4 4 2_OATT calc" xfId="40522" xr:uid="{00000000-0005-0000-0000-00002FA60000}"/>
    <cellStyle name="Normal 3 3 4 4 3" xfId="40523" xr:uid="{00000000-0005-0000-0000-000030A60000}"/>
    <cellStyle name="Normal 3 3 4 4 4" xfId="40524" xr:uid="{00000000-0005-0000-0000-000031A60000}"/>
    <cellStyle name="Normal 3 3 4 4 5" xfId="40525" xr:uid="{00000000-0005-0000-0000-000032A60000}"/>
    <cellStyle name="Normal 3 3 4 4_OATT calc" xfId="40526" xr:uid="{00000000-0005-0000-0000-000033A60000}"/>
    <cellStyle name="Normal 3 3 4 5" xfId="40527" xr:uid="{00000000-0005-0000-0000-000034A60000}"/>
    <cellStyle name="Normal 3 3 4 5 2" xfId="40528" xr:uid="{00000000-0005-0000-0000-000035A60000}"/>
    <cellStyle name="Normal 3 3 4 5 2 2" xfId="40529" xr:uid="{00000000-0005-0000-0000-000036A60000}"/>
    <cellStyle name="Normal 3 3 4 5 2 3" xfId="40530" xr:uid="{00000000-0005-0000-0000-000037A60000}"/>
    <cellStyle name="Normal 3 3 4 5 2_OATT calc" xfId="40531" xr:uid="{00000000-0005-0000-0000-000038A60000}"/>
    <cellStyle name="Normal 3 3 4 5 3" xfId="40532" xr:uid="{00000000-0005-0000-0000-000039A60000}"/>
    <cellStyle name="Normal 3 3 4 5 4" xfId="40533" xr:uid="{00000000-0005-0000-0000-00003AA60000}"/>
    <cellStyle name="Normal 3 3 4 5_OATT calc" xfId="40534" xr:uid="{00000000-0005-0000-0000-00003BA60000}"/>
    <cellStyle name="Normal 3 3 4 6" xfId="40535" xr:uid="{00000000-0005-0000-0000-00003CA60000}"/>
    <cellStyle name="Normal 3 3 4 6 2" xfId="40536" xr:uid="{00000000-0005-0000-0000-00003DA60000}"/>
    <cellStyle name="Normal 3 3 4 6 3" xfId="40537" xr:uid="{00000000-0005-0000-0000-00003EA60000}"/>
    <cellStyle name="Normal 3 3 4 6_OATT calc" xfId="40538" xr:uid="{00000000-0005-0000-0000-00003FA60000}"/>
    <cellStyle name="Normal 3 3 4 7" xfId="40539" xr:uid="{00000000-0005-0000-0000-000040A60000}"/>
    <cellStyle name="Normal 3 3 4 8" xfId="40540" xr:uid="{00000000-0005-0000-0000-000041A60000}"/>
    <cellStyle name="Normal 3 3 4 9" xfId="40541" xr:uid="{00000000-0005-0000-0000-000042A60000}"/>
    <cellStyle name="Normal 3 3 4_OATT calc" xfId="40542" xr:uid="{00000000-0005-0000-0000-000043A60000}"/>
    <cellStyle name="Normal 3 3 5" xfId="40543" xr:uid="{00000000-0005-0000-0000-000044A60000}"/>
    <cellStyle name="Normal 3 3 5 10" xfId="40544" xr:uid="{00000000-0005-0000-0000-000045A60000}"/>
    <cellStyle name="Normal 3 3 5 11" xfId="40545" xr:uid="{00000000-0005-0000-0000-000046A60000}"/>
    <cellStyle name="Normal 3 3 5 2" xfId="40546" xr:uid="{00000000-0005-0000-0000-000047A60000}"/>
    <cellStyle name="Normal 3 3 5 2 10" xfId="40547" xr:uid="{00000000-0005-0000-0000-000048A60000}"/>
    <cellStyle name="Normal 3 3 5 2 11" xfId="40548" xr:uid="{00000000-0005-0000-0000-000049A60000}"/>
    <cellStyle name="Normal 3 3 5 2 2" xfId="40549" xr:uid="{00000000-0005-0000-0000-00004AA60000}"/>
    <cellStyle name="Normal 3 3 5 2 2 2" xfId="40550" xr:uid="{00000000-0005-0000-0000-00004BA60000}"/>
    <cellStyle name="Normal 3 3 5 2 2 2 2" xfId="40551" xr:uid="{00000000-0005-0000-0000-00004CA60000}"/>
    <cellStyle name="Normal 3 3 5 2 2 2 3" xfId="40552" xr:uid="{00000000-0005-0000-0000-00004DA60000}"/>
    <cellStyle name="Normal 3 3 5 2 2 2_OATT calc" xfId="40553" xr:uid="{00000000-0005-0000-0000-00004EA60000}"/>
    <cellStyle name="Normal 3 3 5 2 2 3" xfId="40554" xr:uid="{00000000-0005-0000-0000-00004FA60000}"/>
    <cellStyle name="Normal 3 3 5 2 2 4" xfId="40555" xr:uid="{00000000-0005-0000-0000-000050A60000}"/>
    <cellStyle name="Normal 3 3 5 2 2 5" xfId="40556" xr:uid="{00000000-0005-0000-0000-000051A60000}"/>
    <cellStyle name="Normal 3 3 5 2 2_OATT calc" xfId="40557" xr:uid="{00000000-0005-0000-0000-000052A60000}"/>
    <cellStyle name="Normal 3 3 5 2 3" xfId="40558" xr:uid="{00000000-0005-0000-0000-000053A60000}"/>
    <cellStyle name="Normal 3 3 5 2 3 2" xfId="40559" xr:uid="{00000000-0005-0000-0000-000054A60000}"/>
    <cellStyle name="Normal 3 3 5 2 3 2 2" xfId="40560" xr:uid="{00000000-0005-0000-0000-000055A60000}"/>
    <cellStyle name="Normal 3 3 5 2 3 2 3" xfId="40561" xr:uid="{00000000-0005-0000-0000-000056A60000}"/>
    <cellStyle name="Normal 3 3 5 2 3 2_OATT calc" xfId="40562" xr:uid="{00000000-0005-0000-0000-000057A60000}"/>
    <cellStyle name="Normal 3 3 5 2 3 3" xfId="40563" xr:uid="{00000000-0005-0000-0000-000058A60000}"/>
    <cellStyle name="Normal 3 3 5 2 3 4" xfId="40564" xr:uid="{00000000-0005-0000-0000-000059A60000}"/>
    <cellStyle name="Normal 3 3 5 2 3_OATT calc" xfId="40565" xr:uid="{00000000-0005-0000-0000-00005AA60000}"/>
    <cellStyle name="Normal 3 3 5 2 4" xfId="40566" xr:uid="{00000000-0005-0000-0000-00005BA60000}"/>
    <cellStyle name="Normal 3 3 5 2 4 2" xfId="40567" xr:uid="{00000000-0005-0000-0000-00005CA60000}"/>
    <cellStyle name="Normal 3 3 5 2 4 3" xfId="40568" xr:uid="{00000000-0005-0000-0000-00005DA60000}"/>
    <cellStyle name="Normal 3 3 5 2 4_OATT calc" xfId="40569" xr:uid="{00000000-0005-0000-0000-00005EA60000}"/>
    <cellStyle name="Normal 3 3 5 2 5" xfId="40570" xr:uid="{00000000-0005-0000-0000-00005FA60000}"/>
    <cellStyle name="Normal 3 3 5 2 6" xfId="40571" xr:uid="{00000000-0005-0000-0000-000060A60000}"/>
    <cellStyle name="Normal 3 3 5 2 7" xfId="40572" xr:uid="{00000000-0005-0000-0000-000061A60000}"/>
    <cellStyle name="Normal 3 3 5 2 8" xfId="40573" xr:uid="{00000000-0005-0000-0000-000062A60000}"/>
    <cellStyle name="Normal 3 3 5 2 9" xfId="40574" xr:uid="{00000000-0005-0000-0000-000063A60000}"/>
    <cellStyle name="Normal 3 3 5 2_OATT calc" xfId="40575" xr:uid="{00000000-0005-0000-0000-000064A60000}"/>
    <cellStyle name="Normal 3 3 5 3" xfId="40576" xr:uid="{00000000-0005-0000-0000-000065A60000}"/>
    <cellStyle name="Normal 3 3 5 3 2" xfId="40577" xr:uid="{00000000-0005-0000-0000-000066A60000}"/>
    <cellStyle name="Normal 3 3 5 3 2 2" xfId="40578" xr:uid="{00000000-0005-0000-0000-000067A60000}"/>
    <cellStyle name="Normal 3 3 5 3 2 3" xfId="40579" xr:uid="{00000000-0005-0000-0000-000068A60000}"/>
    <cellStyle name="Normal 3 3 5 3 2_OATT calc" xfId="40580" xr:uid="{00000000-0005-0000-0000-000069A60000}"/>
    <cellStyle name="Normal 3 3 5 3 3" xfId="40581" xr:uid="{00000000-0005-0000-0000-00006AA60000}"/>
    <cellStyle name="Normal 3 3 5 3 4" xfId="40582" xr:uid="{00000000-0005-0000-0000-00006BA60000}"/>
    <cellStyle name="Normal 3 3 5 3 5" xfId="40583" xr:uid="{00000000-0005-0000-0000-00006CA60000}"/>
    <cellStyle name="Normal 3 3 5 3_OATT calc" xfId="40584" xr:uid="{00000000-0005-0000-0000-00006DA60000}"/>
    <cellStyle name="Normal 3 3 5 4" xfId="40585" xr:uid="{00000000-0005-0000-0000-00006EA60000}"/>
    <cellStyle name="Normal 3 3 5 4 2" xfId="40586" xr:uid="{00000000-0005-0000-0000-00006FA60000}"/>
    <cellStyle name="Normal 3 3 5 4 2 2" xfId="40587" xr:uid="{00000000-0005-0000-0000-000070A60000}"/>
    <cellStyle name="Normal 3 3 5 4 2 3" xfId="40588" xr:uid="{00000000-0005-0000-0000-000071A60000}"/>
    <cellStyle name="Normal 3 3 5 4 2_OATT calc" xfId="40589" xr:uid="{00000000-0005-0000-0000-000072A60000}"/>
    <cellStyle name="Normal 3 3 5 4 3" xfId="40590" xr:uid="{00000000-0005-0000-0000-000073A60000}"/>
    <cellStyle name="Normal 3 3 5 4 4" xfId="40591" xr:uid="{00000000-0005-0000-0000-000074A60000}"/>
    <cellStyle name="Normal 3 3 5 4_OATT calc" xfId="40592" xr:uid="{00000000-0005-0000-0000-000075A60000}"/>
    <cellStyle name="Normal 3 3 5 5" xfId="40593" xr:uid="{00000000-0005-0000-0000-000076A60000}"/>
    <cellStyle name="Normal 3 3 5 5 2" xfId="40594" xr:uid="{00000000-0005-0000-0000-000077A60000}"/>
    <cellStyle name="Normal 3 3 5 5 3" xfId="40595" xr:uid="{00000000-0005-0000-0000-000078A60000}"/>
    <cellStyle name="Normal 3 3 5 5_OATT calc" xfId="40596" xr:uid="{00000000-0005-0000-0000-000079A60000}"/>
    <cellStyle name="Normal 3 3 5 6" xfId="40597" xr:uid="{00000000-0005-0000-0000-00007AA60000}"/>
    <cellStyle name="Normal 3 3 5 7" xfId="40598" xr:uid="{00000000-0005-0000-0000-00007BA60000}"/>
    <cellStyle name="Normal 3 3 5 8" xfId="40599" xr:uid="{00000000-0005-0000-0000-00007CA60000}"/>
    <cellStyle name="Normal 3 3 5 9" xfId="40600" xr:uid="{00000000-0005-0000-0000-00007DA60000}"/>
    <cellStyle name="Normal 3 3 5_OATT calc" xfId="40601" xr:uid="{00000000-0005-0000-0000-00007EA60000}"/>
    <cellStyle name="Normal 3 3 6" xfId="40602" xr:uid="{00000000-0005-0000-0000-00007FA60000}"/>
    <cellStyle name="Normal 3 3 6 10" xfId="40603" xr:uid="{00000000-0005-0000-0000-000080A60000}"/>
    <cellStyle name="Normal 3 3 6 11" xfId="40604" xr:uid="{00000000-0005-0000-0000-000081A60000}"/>
    <cellStyle name="Normal 3 3 6 2" xfId="40605" xr:uid="{00000000-0005-0000-0000-000082A60000}"/>
    <cellStyle name="Normal 3 3 6 2 2" xfId="40606" xr:uid="{00000000-0005-0000-0000-000083A60000}"/>
    <cellStyle name="Normal 3 3 6 2 2 2" xfId="40607" xr:uid="{00000000-0005-0000-0000-000084A60000}"/>
    <cellStyle name="Normal 3 3 6 2 2 3" xfId="40608" xr:uid="{00000000-0005-0000-0000-000085A60000}"/>
    <cellStyle name="Normal 3 3 6 2 2_OATT calc" xfId="40609" xr:uid="{00000000-0005-0000-0000-000086A60000}"/>
    <cellStyle name="Normal 3 3 6 2 3" xfId="40610" xr:uid="{00000000-0005-0000-0000-000087A60000}"/>
    <cellStyle name="Normal 3 3 6 2 4" xfId="40611" xr:uid="{00000000-0005-0000-0000-000088A60000}"/>
    <cellStyle name="Normal 3 3 6 2 5" xfId="40612" xr:uid="{00000000-0005-0000-0000-000089A60000}"/>
    <cellStyle name="Normal 3 3 6 2_OATT calc" xfId="40613" xr:uid="{00000000-0005-0000-0000-00008AA60000}"/>
    <cellStyle name="Normal 3 3 6 3" xfId="40614" xr:uid="{00000000-0005-0000-0000-00008BA60000}"/>
    <cellStyle name="Normal 3 3 6 3 2" xfId="40615" xr:uid="{00000000-0005-0000-0000-00008CA60000}"/>
    <cellStyle name="Normal 3 3 6 3 2 2" xfId="40616" xr:uid="{00000000-0005-0000-0000-00008DA60000}"/>
    <cellStyle name="Normal 3 3 6 3 2 3" xfId="40617" xr:uid="{00000000-0005-0000-0000-00008EA60000}"/>
    <cellStyle name="Normal 3 3 6 3 2_OATT calc" xfId="40618" xr:uid="{00000000-0005-0000-0000-00008FA60000}"/>
    <cellStyle name="Normal 3 3 6 3 3" xfId="40619" xr:uid="{00000000-0005-0000-0000-000090A60000}"/>
    <cellStyle name="Normal 3 3 6 3 4" xfId="40620" xr:uid="{00000000-0005-0000-0000-000091A60000}"/>
    <cellStyle name="Normal 3 3 6 3_OATT calc" xfId="40621" xr:uid="{00000000-0005-0000-0000-000092A60000}"/>
    <cellStyle name="Normal 3 3 6 4" xfId="40622" xr:uid="{00000000-0005-0000-0000-000093A60000}"/>
    <cellStyle name="Normal 3 3 6 4 2" xfId="40623" xr:uid="{00000000-0005-0000-0000-000094A60000}"/>
    <cellStyle name="Normal 3 3 6 4 3" xfId="40624" xr:uid="{00000000-0005-0000-0000-000095A60000}"/>
    <cellStyle name="Normal 3 3 6 4_OATT calc" xfId="40625" xr:uid="{00000000-0005-0000-0000-000096A60000}"/>
    <cellStyle name="Normal 3 3 6 5" xfId="40626" xr:uid="{00000000-0005-0000-0000-000097A60000}"/>
    <cellStyle name="Normal 3 3 6 6" xfId="40627" xr:uid="{00000000-0005-0000-0000-000098A60000}"/>
    <cellStyle name="Normal 3 3 6 7" xfId="40628" xr:uid="{00000000-0005-0000-0000-000099A60000}"/>
    <cellStyle name="Normal 3 3 6 8" xfId="40629" xr:uid="{00000000-0005-0000-0000-00009AA60000}"/>
    <cellStyle name="Normal 3 3 6 9" xfId="40630" xr:uid="{00000000-0005-0000-0000-00009BA60000}"/>
    <cellStyle name="Normal 3 3 6_OATT calc" xfId="40631" xr:uid="{00000000-0005-0000-0000-00009CA60000}"/>
    <cellStyle name="Normal 3 3 7" xfId="40632" xr:uid="{00000000-0005-0000-0000-00009DA60000}"/>
    <cellStyle name="Normal 3 3 7 2" xfId="40633" xr:uid="{00000000-0005-0000-0000-00009EA60000}"/>
    <cellStyle name="Normal 3 3 7 2 2" xfId="40634" xr:uid="{00000000-0005-0000-0000-00009FA60000}"/>
    <cellStyle name="Normal 3 3 7 2 3" xfId="40635" xr:uid="{00000000-0005-0000-0000-0000A0A60000}"/>
    <cellStyle name="Normal 3 3 7 2_OATT calc" xfId="40636" xr:uid="{00000000-0005-0000-0000-0000A1A60000}"/>
    <cellStyle name="Normal 3 3 7 3" xfId="40637" xr:uid="{00000000-0005-0000-0000-0000A2A60000}"/>
    <cellStyle name="Normal 3 3 7 4" xfId="40638" xr:uid="{00000000-0005-0000-0000-0000A3A60000}"/>
    <cellStyle name="Normal 3 3 7 5" xfId="40639" xr:uid="{00000000-0005-0000-0000-0000A4A60000}"/>
    <cellStyle name="Normal 3 3 7_OATT calc" xfId="40640" xr:uid="{00000000-0005-0000-0000-0000A5A60000}"/>
    <cellStyle name="Normal 3 3 8" xfId="40641" xr:uid="{00000000-0005-0000-0000-0000A6A60000}"/>
    <cellStyle name="Normal 3 3 8 2" xfId="40642" xr:uid="{00000000-0005-0000-0000-0000A7A60000}"/>
    <cellStyle name="Normal 3 3 8 2 2" xfId="40643" xr:uid="{00000000-0005-0000-0000-0000A8A60000}"/>
    <cellStyle name="Normal 3 3 8 2 3" xfId="40644" xr:uid="{00000000-0005-0000-0000-0000A9A60000}"/>
    <cellStyle name="Normal 3 3 8 2_OATT calc" xfId="40645" xr:uid="{00000000-0005-0000-0000-0000AAA60000}"/>
    <cellStyle name="Normal 3 3 8 3" xfId="40646" xr:uid="{00000000-0005-0000-0000-0000ABA60000}"/>
    <cellStyle name="Normal 3 3 8 4" xfId="40647" xr:uid="{00000000-0005-0000-0000-0000ACA60000}"/>
    <cellStyle name="Normal 3 3 8_OATT calc" xfId="40648" xr:uid="{00000000-0005-0000-0000-0000ADA60000}"/>
    <cellStyle name="Normal 3 3 9" xfId="40649" xr:uid="{00000000-0005-0000-0000-0000AEA60000}"/>
    <cellStyle name="Normal 3 3 9 2" xfId="40650" xr:uid="{00000000-0005-0000-0000-0000AFA60000}"/>
    <cellStyle name="Normal 3 3 9 3" xfId="40651" xr:uid="{00000000-0005-0000-0000-0000B0A60000}"/>
    <cellStyle name="Normal 3 3 9_OATT calc" xfId="40652" xr:uid="{00000000-0005-0000-0000-0000B1A60000}"/>
    <cellStyle name="Normal 3 3_OATT calc" xfId="40653" xr:uid="{00000000-0005-0000-0000-0000B2A60000}"/>
    <cellStyle name="Normal 3 4" xfId="40654" xr:uid="{00000000-0005-0000-0000-0000B3A60000}"/>
    <cellStyle name="Normal 3 4 10" xfId="40655" xr:uid="{00000000-0005-0000-0000-0000B4A60000}"/>
    <cellStyle name="Normal 3 4 10 2" xfId="40656" xr:uid="{00000000-0005-0000-0000-0000B5A60000}"/>
    <cellStyle name="Normal 3 4 10 3" xfId="40657" xr:uid="{00000000-0005-0000-0000-0000B6A60000}"/>
    <cellStyle name="Normal 3 4 10_OATT calc" xfId="40658" xr:uid="{00000000-0005-0000-0000-0000B7A60000}"/>
    <cellStyle name="Normal 3 4 11" xfId="40659" xr:uid="{00000000-0005-0000-0000-0000B8A60000}"/>
    <cellStyle name="Normal 3 4 12" xfId="40660" xr:uid="{00000000-0005-0000-0000-0000B9A60000}"/>
    <cellStyle name="Normal 3 4 13" xfId="40661" xr:uid="{00000000-0005-0000-0000-0000BAA60000}"/>
    <cellStyle name="Normal 3 4 14" xfId="40662" xr:uid="{00000000-0005-0000-0000-0000BBA60000}"/>
    <cellStyle name="Normal 3 4 15" xfId="40663" xr:uid="{00000000-0005-0000-0000-0000BCA60000}"/>
    <cellStyle name="Normal 3 4 16" xfId="40664" xr:uid="{00000000-0005-0000-0000-0000BDA60000}"/>
    <cellStyle name="Normal 3 4 17" xfId="40665" xr:uid="{00000000-0005-0000-0000-0000BEA60000}"/>
    <cellStyle name="Normal 3 4 2" xfId="40666" xr:uid="{00000000-0005-0000-0000-0000BFA60000}"/>
    <cellStyle name="Normal 3 4 2 10" xfId="40667" xr:uid="{00000000-0005-0000-0000-0000C0A60000}"/>
    <cellStyle name="Normal 3 4 2 11" xfId="40668" xr:uid="{00000000-0005-0000-0000-0000C1A60000}"/>
    <cellStyle name="Normal 3 4 2 12" xfId="40669" xr:uid="{00000000-0005-0000-0000-0000C2A60000}"/>
    <cellStyle name="Normal 3 4 2 13" xfId="40670" xr:uid="{00000000-0005-0000-0000-0000C3A60000}"/>
    <cellStyle name="Normal 3 4 2 14" xfId="40671" xr:uid="{00000000-0005-0000-0000-0000C4A60000}"/>
    <cellStyle name="Normal 3 4 2 15" xfId="57190" xr:uid="{00000000-0005-0000-0000-0000C5A60000}"/>
    <cellStyle name="Normal 3 4 2 2" xfId="40672" xr:uid="{00000000-0005-0000-0000-0000C6A60000}"/>
    <cellStyle name="Normal 3 4 2 2 10" xfId="40673" xr:uid="{00000000-0005-0000-0000-0000C7A60000}"/>
    <cellStyle name="Normal 3 4 2 2 11" xfId="40674" xr:uid="{00000000-0005-0000-0000-0000C8A60000}"/>
    <cellStyle name="Normal 3 4 2 2 12" xfId="40675" xr:uid="{00000000-0005-0000-0000-0000C9A60000}"/>
    <cellStyle name="Normal 3 4 2 2 2" xfId="40676" xr:uid="{00000000-0005-0000-0000-0000CAA60000}"/>
    <cellStyle name="Normal 3 4 2 2 2 10" xfId="40677" xr:uid="{00000000-0005-0000-0000-0000CBA60000}"/>
    <cellStyle name="Normal 3 4 2 2 2 11" xfId="40678" xr:uid="{00000000-0005-0000-0000-0000CCA60000}"/>
    <cellStyle name="Normal 3 4 2 2 2 2" xfId="40679" xr:uid="{00000000-0005-0000-0000-0000CDA60000}"/>
    <cellStyle name="Normal 3 4 2 2 2 2 10" xfId="40680" xr:uid="{00000000-0005-0000-0000-0000CEA60000}"/>
    <cellStyle name="Normal 3 4 2 2 2 2 11" xfId="40681" xr:uid="{00000000-0005-0000-0000-0000CFA60000}"/>
    <cellStyle name="Normal 3 4 2 2 2 2 2" xfId="40682" xr:uid="{00000000-0005-0000-0000-0000D0A60000}"/>
    <cellStyle name="Normal 3 4 2 2 2 2 2 2" xfId="40683" xr:uid="{00000000-0005-0000-0000-0000D1A60000}"/>
    <cellStyle name="Normal 3 4 2 2 2 2 2 2 2" xfId="40684" xr:uid="{00000000-0005-0000-0000-0000D2A60000}"/>
    <cellStyle name="Normal 3 4 2 2 2 2 2 2 3" xfId="40685" xr:uid="{00000000-0005-0000-0000-0000D3A60000}"/>
    <cellStyle name="Normal 3 4 2 2 2 2 2 2_OATT calc" xfId="40686" xr:uid="{00000000-0005-0000-0000-0000D4A60000}"/>
    <cellStyle name="Normal 3 4 2 2 2 2 2 3" xfId="40687" xr:uid="{00000000-0005-0000-0000-0000D5A60000}"/>
    <cellStyle name="Normal 3 4 2 2 2 2 2 4" xfId="40688" xr:uid="{00000000-0005-0000-0000-0000D6A60000}"/>
    <cellStyle name="Normal 3 4 2 2 2 2 2 5" xfId="40689" xr:uid="{00000000-0005-0000-0000-0000D7A60000}"/>
    <cellStyle name="Normal 3 4 2 2 2 2 2_OATT calc" xfId="40690" xr:uid="{00000000-0005-0000-0000-0000D8A60000}"/>
    <cellStyle name="Normal 3 4 2 2 2 2 3" xfId="40691" xr:uid="{00000000-0005-0000-0000-0000D9A60000}"/>
    <cellStyle name="Normal 3 4 2 2 2 2 3 2" xfId="40692" xr:uid="{00000000-0005-0000-0000-0000DAA60000}"/>
    <cellStyle name="Normal 3 4 2 2 2 2 3 2 2" xfId="40693" xr:uid="{00000000-0005-0000-0000-0000DBA60000}"/>
    <cellStyle name="Normal 3 4 2 2 2 2 3 2 3" xfId="40694" xr:uid="{00000000-0005-0000-0000-0000DCA60000}"/>
    <cellStyle name="Normal 3 4 2 2 2 2 3 2_OATT calc" xfId="40695" xr:uid="{00000000-0005-0000-0000-0000DDA60000}"/>
    <cellStyle name="Normal 3 4 2 2 2 2 3 3" xfId="40696" xr:uid="{00000000-0005-0000-0000-0000DEA60000}"/>
    <cellStyle name="Normal 3 4 2 2 2 2 3 4" xfId="40697" xr:uid="{00000000-0005-0000-0000-0000DFA60000}"/>
    <cellStyle name="Normal 3 4 2 2 2 2 3_OATT calc" xfId="40698" xr:uid="{00000000-0005-0000-0000-0000E0A60000}"/>
    <cellStyle name="Normal 3 4 2 2 2 2 4" xfId="40699" xr:uid="{00000000-0005-0000-0000-0000E1A60000}"/>
    <cellStyle name="Normal 3 4 2 2 2 2 4 2" xfId="40700" xr:uid="{00000000-0005-0000-0000-0000E2A60000}"/>
    <cellStyle name="Normal 3 4 2 2 2 2 4 3" xfId="40701" xr:uid="{00000000-0005-0000-0000-0000E3A60000}"/>
    <cellStyle name="Normal 3 4 2 2 2 2 4_OATT calc" xfId="40702" xr:uid="{00000000-0005-0000-0000-0000E4A60000}"/>
    <cellStyle name="Normal 3 4 2 2 2 2 5" xfId="40703" xr:uid="{00000000-0005-0000-0000-0000E5A60000}"/>
    <cellStyle name="Normal 3 4 2 2 2 2 6" xfId="40704" xr:uid="{00000000-0005-0000-0000-0000E6A60000}"/>
    <cellStyle name="Normal 3 4 2 2 2 2 7" xfId="40705" xr:uid="{00000000-0005-0000-0000-0000E7A60000}"/>
    <cellStyle name="Normal 3 4 2 2 2 2 8" xfId="40706" xr:uid="{00000000-0005-0000-0000-0000E8A60000}"/>
    <cellStyle name="Normal 3 4 2 2 2 2 9" xfId="40707" xr:uid="{00000000-0005-0000-0000-0000E9A60000}"/>
    <cellStyle name="Normal 3 4 2 2 2 2_OATT calc" xfId="40708" xr:uid="{00000000-0005-0000-0000-0000EAA60000}"/>
    <cellStyle name="Normal 3 4 2 2 2 3" xfId="40709" xr:uid="{00000000-0005-0000-0000-0000EBA60000}"/>
    <cellStyle name="Normal 3 4 2 2 2 3 2" xfId="40710" xr:uid="{00000000-0005-0000-0000-0000ECA60000}"/>
    <cellStyle name="Normal 3 4 2 2 2 3 2 2" xfId="40711" xr:uid="{00000000-0005-0000-0000-0000EDA60000}"/>
    <cellStyle name="Normal 3 4 2 2 2 3 2 3" xfId="40712" xr:uid="{00000000-0005-0000-0000-0000EEA60000}"/>
    <cellStyle name="Normal 3 4 2 2 2 3 2_OATT calc" xfId="40713" xr:uid="{00000000-0005-0000-0000-0000EFA60000}"/>
    <cellStyle name="Normal 3 4 2 2 2 3 3" xfId="40714" xr:uid="{00000000-0005-0000-0000-0000F0A60000}"/>
    <cellStyle name="Normal 3 4 2 2 2 3 4" xfId="40715" xr:uid="{00000000-0005-0000-0000-0000F1A60000}"/>
    <cellStyle name="Normal 3 4 2 2 2 3 5" xfId="40716" xr:uid="{00000000-0005-0000-0000-0000F2A60000}"/>
    <cellStyle name="Normal 3 4 2 2 2 3_OATT calc" xfId="40717" xr:uid="{00000000-0005-0000-0000-0000F3A60000}"/>
    <cellStyle name="Normal 3 4 2 2 2 4" xfId="40718" xr:uid="{00000000-0005-0000-0000-0000F4A60000}"/>
    <cellStyle name="Normal 3 4 2 2 2 4 2" xfId="40719" xr:uid="{00000000-0005-0000-0000-0000F5A60000}"/>
    <cellStyle name="Normal 3 4 2 2 2 4 2 2" xfId="40720" xr:uid="{00000000-0005-0000-0000-0000F6A60000}"/>
    <cellStyle name="Normal 3 4 2 2 2 4 2 3" xfId="40721" xr:uid="{00000000-0005-0000-0000-0000F7A60000}"/>
    <cellStyle name="Normal 3 4 2 2 2 4 2_OATT calc" xfId="40722" xr:uid="{00000000-0005-0000-0000-0000F8A60000}"/>
    <cellStyle name="Normal 3 4 2 2 2 4 3" xfId="40723" xr:uid="{00000000-0005-0000-0000-0000F9A60000}"/>
    <cellStyle name="Normal 3 4 2 2 2 4 4" xfId="40724" xr:uid="{00000000-0005-0000-0000-0000FAA60000}"/>
    <cellStyle name="Normal 3 4 2 2 2 4_OATT calc" xfId="40725" xr:uid="{00000000-0005-0000-0000-0000FBA60000}"/>
    <cellStyle name="Normal 3 4 2 2 2 5" xfId="40726" xr:uid="{00000000-0005-0000-0000-0000FCA60000}"/>
    <cellStyle name="Normal 3 4 2 2 2 5 2" xfId="40727" xr:uid="{00000000-0005-0000-0000-0000FDA60000}"/>
    <cellStyle name="Normal 3 4 2 2 2 5 3" xfId="40728" xr:uid="{00000000-0005-0000-0000-0000FEA60000}"/>
    <cellStyle name="Normal 3 4 2 2 2 5_OATT calc" xfId="40729" xr:uid="{00000000-0005-0000-0000-0000FFA60000}"/>
    <cellStyle name="Normal 3 4 2 2 2 6" xfId="40730" xr:uid="{00000000-0005-0000-0000-000000A70000}"/>
    <cellStyle name="Normal 3 4 2 2 2 7" xfId="40731" xr:uid="{00000000-0005-0000-0000-000001A70000}"/>
    <cellStyle name="Normal 3 4 2 2 2 8" xfId="40732" xr:uid="{00000000-0005-0000-0000-000002A70000}"/>
    <cellStyle name="Normal 3 4 2 2 2 9" xfId="40733" xr:uid="{00000000-0005-0000-0000-000003A70000}"/>
    <cellStyle name="Normal 3 4 2 2 2_OATT calc" xfId="40734" xr:uid="{00000000-0005-0000-0000-000004A70000}"/>
    <cellStyle name="Normal 3 4 2 2 3" xfId="40735" xr:uid="{00000000-0005-0000-0000-000005A70000}"/>
    <cellStyle name="Normal 3 4 2 2 3 10" xfId="40736" xr:uid="{00000000-0005-0000-0000-000006A70000}"/>
    <cellStyle name="Normal 3 4 2 2 3 11" xfId="40737" xr:uid="{00000000-0005-0000-0000-000007A70000}"/>
    <cellStyle name="Normal 3 4 2 2 3 2" xfId="40738" xr:uid="{00000000-0005-0000-0000-000008A70000}"/>
    <cellStyle name="Normal 3 4 2 2 3 2 2" xfId="40739" xr:uid="{00000000-0005-0000-0000-000009A70000}"/>
    <cellStyle name="Normal 3 4 2 2 3 2 2 2" xfId="40740" xr:uid="{00000000-0005-0000-0000-00000AA70000}"/>
    <cellStyle name="Normal 3 4 2 2 3 2 2 3" xfId="40741" xr:uid="{00000000-0005-0000-0000-00000BA70000}"/>
    <cellStyle name="Normal 3 4 2 2 3 2 2_OATT calc" xfId="40742" xr:uid="{00000000-0005-0000-0000-00000CA70000}"/>
    <cellStyle name="Normal 3 4 2 2 3 2 3" xfId="40743" xr:uid="{00000000-0005-0000-0000-00000DA70000}"/>
    <cellStyle name="Normal 3 4 2 2 3 2 4" xfId="40744" xr:uid="{00000000-0005-0000-0000-00000EA70000}"/>
    <cellStyle name="Normal 3 4 2 2 3 2 5" xfId="40745" xr:uid="{00000000-0005-0000-0000-00000FA70000}"/>
    <cellStyle name="Normal 3 4 2 2 3 2_OATT calc" xfId="40746" xr:uid="{00000000-0005-0000-0000-000010A70000}"/>
    <cellStyle name="Normal 3 4 2 2 3 3" xfId="40747" xr:uid="{00000000-0005-0000-0000-000011A70000}"/>
    <cellStyle name="Normal 3 4 2 2 3 3 2" xfId="40748" xr:uid="{00000000-0005-0000-0000-000012A70000}"/>
    <cellStyle name="Normal 3 4 2 2 3 3 2 2" xfId="40749" xr:uid="{00000000-0005-0000-0000-000013A70000}"/>
    <cellStyle name="Normal 3 4 2 2 3 3 2 3" xfId="40750" xr:uid="{00000000-0005-0000-0000-000014A70000}"/>
    <cellStyle name="Normal 3 4 2 2 3 3 2_OATT calc" xfId="40751" xr:uid="{00000000-0005-0000-0000-000015A70000}"/>
    <cellStyle name="Normal 3 4 2 2 3 3 3" xfId="40752" xr:uid="{00000000-0005-0000-0000-000016A70000}"/>
    <cellStyle name="Normal 3 4 2 2 3 3 4" xfId="40753" xr:uid="{00000000-0005-0000-0000-000017A70000}"/>
    <cellStyle name="Normal 3 4 2 2 3 3_OATT calc" xfId="40754" xr:uid="{00000000-0005-0000-0000-000018A70000}"/>
    <cellStyle name="Normal 3 4 2 2 3 4" xfId="40755" xr:uid="{00000000-0005-0000-0000-000019A70000}"/>
    <cellStyle name="Normal 3 4 2 2 3 4 2" xfId="40756" xr:uid="{00000000-0005-0000-0000-00001AA70000}"/>
    <cellStyle name="Normal 3 4 2 2 3 4 3" xfId="40757" xr:uid="{00000000-0005-0000-0000-00001BA70000}"/>
    <cellStyle name="Normal 3 4 2 2 3 4_OATT calc" xfId="40758" xr:uid="{00000000-0005-0000-0000-00001CA70000}"/>
    <cellStyle name="Normal 3 4 2 2 3 5" xfId="40759" xr:uid="{00000000-0005-0000-0000-00001DA70000}"/>
    <cellStyle name="Normal 3 4 2 2 3 6" xfId="40760" xr:uid="{00000000-0005-0000-0000-00001EA70000}"/>
    <cellStyle name="Normal 3 4 2 2 3 7" xfId="40761" xr:uid="{00000000-0005-0000-0000-00001FA70000}"/>
    <cellStyle name="Normal 3 4 2 2 3 8" xfId="40762" xr:uid="{00000000-0005-0000-0000-000020A70000}"/>
    <cellStyle name="Normal 3 4 2 2 3 9" xfId="40763" xr:uid="{00000000-0005-0000-0000-000021A70000}"/>
    <cellStyle name="Normal 3 4 2 2 3_OATT calc" xfId="40764" xr:uid="{00000000-0005-0000-0000-000022A70000}"/>
    <cellStyle name="Normal 3 4 2 2 4" xfId="40765" xr:uid="{00000000-0005-0000-0000-000023A70000}"/>
    <cellStyle name="Normal 3 4 2 2 4 2" xfId="40766" xr:uid="{00000000-0005-0000-0000-000024A70000}"/>
    <cellStyle name="Normal 3 4 2 2 4 2 2" xfId="40767" xr:uid="{00000000-0005-0000-0000-000025A70000}"/>
    <cellStyle name="Normal 3 4 2 2 4 2 3" xfId="40768" xr:uid="{00000000-0005-0000-0000-000026A70000}"/>
    <cellStyle name="Normal 3 4 2 2 4 2_OATT calc" xfId="40769" xr:uid="{00000000-0005-0000-0000-000027A70000}"/>
    <cellStyle name="Normal 3 4 2 2 4 3" xfId="40770" xr:uid="{00000000-0005-0000-0000-000028A70000}"/>
    <cellStyle name="Normal 3 4 2 2 4 4" xfId="40771" xr:uid="{00000000-0005-0000-0000-000029A70000}"/>
    <cellStyle name="Normal 3 4 2 2 4 5" xfId="40772" xr:uid="{00000000-0005-0000-0000-00002AA70000}"/>
    <cellStyle name="Normal 3 4 2 2 4_OATT calc" xfId="40773" xr:uid="{00000000-0005-0000-0000-00002BA70000}"/>
    <cellStyle name="Normal 3 4 2 2 5" xfId="40774" xr:uid="{00000000-0005-0000-0000-00002CA70000}"/>
    <cellStyle name="Normal 3 4 2 2 5 2" xfId="40775" xr:uid="{00000000-0005-0000-0000-00002DA70000}"/>
    <cellStyle name="Normal 3 4 2 2 5 2 2" xfId="40776" xr:uid="{00000000-0005-0000-0000-00002EA70000}"/>
    <cellStyle name="Normal 3 4 2 2 5 2 3" xfId="40777" xr:uid="{00000000-0005-0000-0000-00002FA70000}"/>
    <cellStyle name="Normal 3 4 2 2 5 2_OATT calc" xfId="40778" xr:uid="{00000000-0005-0000-0000-000030A70000}"/>
    <cellStyle name="Normal 3 4 2 2 5 3" xfId="40779" xr:uid="{00000000-0005-0000-0000-000031A70000}"/>
    <cellStyle name="Normal 3 4 2 2 5 4" xfId="40780" xr:uid="{00000000-0005-0000-0000-000032A70000}"/>
    <cellStyle name="Normal 3 4 2 2 5_OATT calc" xfId="40781" xr:uid="{00000000-0005-0000-0000-000033A70000}"/>
    <cellStyle name="Normal 3 4 2 2 6" xfId="40782" xr:uid="{00000000-0005-0000-0000-000034A70000}"/>
    <cellStyle name="Normal 3 4 2 2 6 2" xfId="40783" xr:uid="{00000000-0005-0000-0000-000035A70000}"/>
    <cellStyle name="Normal 3 4 2 2 6 3" xfId="40784" xr:uid="{00000000-0005-0000-0000-000036A70000}"/>
    <cellStyle name="Normal 3 4 2 2 6_OATT calc" xfId="40785" xr:uid="{00000000-0005-0000-0000-000037A70000}"/>
    <cellStyle name="Normal 3 4 2 2 7" xfId="40786" xr:uid="{00000000-0005-0000-0000-000038A70000}"/>
    <cellStyle name="Normal 3 4 2 2 8" xfId="40787" xr:uid="{00000000-0005-0000-0000-000039A70000}"/>
    <cellStyle name="Normal 3 4 2 2 9" xfId="40788" xr:uid="{00000000-0005-0000-0000-00003AA70000}"/>
    <cellStyle name="Normal 3 4 2 2_OATT calc" xfId="40789" xr:uid="{00000000-0005-0000-0000-00003BA70000}"/>
    <cellStyle name="Normal 3 4 2 3" xfId="40790" xr:uid="{00000000-0005-0000-0000-00003CA70000}"/>
    <cellStyle name="Normal 3 4 2 3 10" xfId="40791" xr:uid="{00000000-0005-0000-0000-00003DA70000}"/>
    <cellStyle name="Normal 3 4 2 3 11" xfId="40792" xr:uid="{00000000-0005-0000-0000-00003EA70000}"/>
    <cellStyle name="Normal 3 4 2 3 12" xfId="40793" xr:uid="{00000000-0005-0000-0000-00003FA70000}"/>
    <cellStyle name="Normal 3 4 2 3 2" xfId="40794" xr:uid="{00000000-0005-0000-0000-000040A70000}"/>
    <cellStyle name="Normal 3 4 2 3 2 10" xfId="40795" xr:uid="{00000000-0005-0000-0000-000041A70000}"/>
    <cellStyle name="Normal 3 4 2 3 2 11" xfId="40796" xr:uid="{00000000-0005-0000-0000-000042A70000}"/>
    <cellStyle name="Normal 3 4 2 3 2 2" xfId="40797" xr:uid="{00000000-0005-0000-0000-000043A70000}"/>
    <cellStyle name="Normal 3 4 2 3 2 2 10" xfId="40798" xr:uid="{00000000-0005-0000-0000-000044A70000}"/>
    <cellStyle name="Normal 3 4 2 3 2 2 11" xfId="40799" xr:uid="{00000000-0005-0000-0000-000045A70000}"/>
    <cellStyle name="Normal 3 4 2 3 2 2 2" xfId="40800" xr:uid="{00000000-0005-0000-0000-000046A70000}"/>
    <cellStyle name="Normal 3 4 2 3 2 2 2 2" xfId="40801" xr:uid="{00000000-0005-0000-0000-000047A70000}"/>
    <cellStyle name="Normal 3 4 2 3 2 2 2 2 2" xfId="40802" xr:uid="{00000000-0005-0000-0000-000048A70000}"/>
    <cellStyle name="Normal 3 4 2 3 2 2 2 2 3" xfId="40803" xr:uid="{00000000-0005-0000-0000-000049A70000}"/>
    <cellStyle name="Normal 3 4 2 3 2 2 2 2_OATT calc" xfId="40804" xr:uid="{00000000-0005-0000-0000-00004AA70000}"/>
    <cellStyle name="Normal 3 4 2 3 2 2 2 3" xfId="40805" xr:uid="{00000000-0005-0000-0000-00004BA70000}"/>
    <cellStyle name="Normal 3 4 2 3 2 2 2 4" xfId="40806" xr:uid="{00000000-0005-0000-0000-00004CA70000}"/>
    <cellStyle name="Normal 3 4 2 3 2 2 2 5" xfId="40807" xr:uid="{00000000-0005-0000-0000-00004DA70000}"/>
    <cellStyle name="Normal 3 4 2 3 2 2 2_OATT calc" xfId="40808" xr:uid="{00000000-0005-0000-0000-00004EA70000}"/>
    <cellStyle name="Normal 3 4 2 3 2 2 3" xfId="40809" xr:uid="{00000000-0005-0000-0000-00004FA70000}"/>
    <cellStyle name="Normal 3 4 2 3 2 2 3 2" xfId="40810" xr:uid="{00000000-0005-0000-0000-000050A70000}"/>
    <cellStyle name="Normal 3 4 2 3 2 2 3 2 2" xfId="40811" xr:uid="{00000000-0005-0000-0000-000051A70000}"/>
    <cellStyle name="Normal 3 4 2 3 2 2 3 2 3" xfId="40812" xr:uid="{00000000-0005-0000-0000-000052A70000}"/>
    <cellStyle name="Normal 3 4 2 3 2 2 3 2_OATT calc" xfId="40813" xr:uid="{00000000-0005-0000-0000-000053A70000}"/>
    <cellStyle name="Normal 3 4 2 3 2 2 3 3" xfId="40814" xr:uid="{00000000-0005-0000-0000-000054A70000}"/>
    <cellStyle name="Normal 3 4 2 3 2 2 3 4" xfId="40815" xr:uid="{00000000-0005-0000-0000-000055A70000}"/>
    <cellStyle name="Normal 3 4 2 3 2 2 3_OATT calc" xfId="40816" xr:uid="{00000000-0005-0000-0000-000056A70000}"/>
    <cellStyle name="Normal 3 4 2 3 2 2 4" xfId="40817" xr:uid="{00000000-0005-0000-0000-000057A70000}"/>
    <cellStyle name="Normal 3 4 2 3 2 2 4 2" xfId="40818" xr:uid="{00000000-0005-0000-0000-000058A70000}"/>
    <cellStyle name="Normal 3 4 2 3 2 2 4 3" xfId="40819" xr:uid="{00000000-0005-0000-0000-000059A70000}"/>
    <cellStyle name="Normal 3 4 2 3 2 2 4_OATT calc" xfId="40820" xr:uid="{00000000-0005-0000-0000-00005AA70000}"/>
    <cellStyle name="Normal 3 4 2 3 2 2 5" xfId="40821" xr:uid="{00000000-0005-0000-0000-00005BA70000}"/>
    <cellStyle name="Normal 3 4 2 3 2 2 6" xfId="40822" xr:uid="{00000000-0005-0000-0000-00005CA70000}"/>
    <cellStyle name="Normal 3 4 2 3 2 2 7" xfId="40823" xr:uid="{00000000-0005-0000-0000-00005DA70000}"/>
    <cellStyle name="Normal 3 4 2 3 2 2 8" xfId="40824" xr:uid="{00000000-0005-0000-0000-00005EA70000}"/>
    <cellStyle name="Normal 3 4 2 3 2 2 9" xfId="40825" xr:uid="{00000000-0005-0000-0000-00005FA70000}"/>
    <cellStyle name="Normal 3 4 2 3 2 2_OATT calc" xfId="40826" xr:uid="{00000000-0005-0000-0000-000060A70000}"/>
    <cellStyle name="Normal 3 4 2 3 2 3" xfId="40827" xr:uid="{00000000-0005-0000-0000-000061A70000}"/>
    <cellStyle name="Normal 3 4 2 3 2 3 2" xfId="40828" xr:uid="{00000000-0005-0000-0000-000062A70000}"/>
    <cellStyle name="Normal 3 4 2 3 2 3 2 2" xfId="40829" xr:uid="{00000000-0005-0000-0000-000063A70000}"/>
    <cellStyle name="Normal 3 4 2 3 2 3 2 3" xfId="40830" xr:uid="{00000000-0005-0000-0000-000064A70000}"/>
    <cellStyle name="Normal 3 4 2 3 2 3 2_OATT calc" xfId="40831" xr:uid="{00000000-0005-0000-0000-000065A70000}"/>
    <cellStyle name="Normal 3 4 2 3 2 3 3" xfId="40832" xr:uid="{00000000-0005-0000-0000-000066A70000}"/>
    <cellStyle name="Normal 3 4 2 3 2 3 4" xfId="40833" xr:uid="{00000000-0005-0000-0000-000067A70000}"/>
    <cellStyle name="Normal 3 4 2 3 2 3 5" xfId="40834" xr:uid="{00000000-0005-0000-0000-000068A70000}"/>
    <cellStyle name="Normal 3 4 2 3 2 3_OATT calc" xfId="40835" xr:uid="{00000000-0005-0000-0000-000069A70000}"/>
    <cellStyle name="Normal 3 4 2 3 2 4" xfId="40836" xr:uid="{00000000-0005-0000-0000-00006AA70000}"/>
    <cellStyle name="Normal 3 4 2 3 2 4 2" xfId="40837" xr:uid="{00000000-0005-0000-0000-00006BA70000}"/>
    <cellStyle name="Normal 3 4 2 3 2 4 2 2" xfId="40838" xr:uid="{00000000-0005-0000-0000-00006CA70000}"/>
    <cellStyle name="Normal 3 4 2 3 2 4 2 3" xfId="40839" xr:uid="{00000000-0005-0000-0000-00006DA70000}"/>
    <cellStyle name="Normal 3 4 2 3 2 4 2_OATT calc" xfId="40840" xr:uid="{00000000-0005-0000-0000-00006EA70000}"/>
    <cellStyle name="Normal 3 4 2 3 2 4 3" xfId="40841" xr:uid="{00000000-0005-0000-0000-00006FA70000}"/>
    <cellStyle name="Normal 3 4 2 3 2 4 4" xfId="40842" xr:uid="{00000000-0005-0000-0000-000070A70000}"/>
    <cellStyle name="Normal 3 4 2 3 2 4_OATT calc" xfId="40843" xr:uid="{00000000-0005-0000-0000-000071A70000}"/>
    <cellStyle name="Normal 3 4 2 3 2 5" xfId="40844" xr:uid="{00000000-0005-0000-0000-000072A70000}"/>
    <cellStyle name="Normal 3 4 2 3 2 5 2" xfId="40845" xr:uid="{00000000-0005-0000-0000-000073A70000}"/>
    <cellStyle name="Normal 3 4 2 3 2 5 3" xfId="40846" xr:uid="{00000000-0005-0000-0000-000074A70000}"/>
    <cellStyle name="Normal 3 4 2 3 2 5_OATT calc" xfId="40847" xr:uid="{00000000-0005-0000-0000-000075A70000}"/>
    <cellStyle name="Normal 3 4 2 3 2 6" xfId="40848" xr:uid="{00000000-0005-0000-0000-000076A70000}"/>
    <cellStyle name="Normal 3 4 2 3 2 7" xfId="40849" xr:uid="{00000000-0005-0000-0000-000077A70000}"/>
    <cellStyle name="Normal 3 4 2 3 2 8" xfId="40850" xr:uid="{00000000-0005-0000-0000-000078A70000}"/>
    <cellStyle name="Normal 3 4 2 3 2 9" xfId="40851" xr:uid="{00000000-0005-0000-0000-000079A70000}"/>
    <cellStyle name="Normal 3 4 2 3 2_OATT calc" xfId="40852" xr:uid="{00000000-0005-0000-0000-00007AA70000}"/>
    <cellStyle name="Normal 3 4 2 3 3" xfId="40853" xr:uid="{00000000-0005-0000-0000-00007BA70000}"/>
    <cellStyle name="Normal 3 4 2 3 3 10" xfId="40854" xr:uid="{00000000-0005-0000-0000-00007CA70000}"/>
    <cellStyle name="Normal 3 4 2 3 3 11" xfId="40855" xr:uid="{00000000-0005-0000-0000-00007DA70000}"/>
    <cellStyle name="Normal 3 4 2 3 3 2" xfId="40856" xr:uid="{00000000-0005-0000-0000-00007EA70000}"/>
    <cellStyle name="Normal 3 4 2 3 3 2 2" xfId="40857" xr:uid="{00000000-0005-0000-0000-00007FA70000}"/>
    <cellStyle name="Normal 3 4 2 3 3 2 2 2" xfId="40858" xr:uid="{00000000-0005-0000-0000-000080A70000}"/>
    <cellStyle name="Normal 3 4 2 3 3 2 2 3" xfId="40859" xr:uid="{00000000-0005-0000-0000-000081A70000}"/>
    <cellStyle name="Normal 3 4 2 3 3 2 2_OATT calc" xfId="40860" xr:uid="{00000000-0005-0000-0000-000082A70000}"/>
    <cellStyle name="Normal 3 4 2 3 3 2 3" xfId="40861" xr:uid="{00000000-0005-0000-0000-000083A70000}"/>
    <cellStyle name="Normal 3 4 2 3 3 2 4" xfId="40862" xr:uid="{00000000-0005-0000-0000-000084A70000}"/>
    <cellStyle name="Normal 3 4 2 3 3 2 5" xfId="40863" xr:uid="{00000000-0005-0000-0000-000085A70000}"/>
    <cellStyle name="Normal 3 4 2 3 3 2_OATT calc" xfId="40864" xr:uid="{00000000-0005-0000-0000-000086A70000}"/>
    <cellStyle name="Normal 3 4 2 3 3 3" xfId="40865" xr:uid="{00000000-0005-0000-0000-000087A70000}"/>
    <cellStyle name="Normal 3 4 2 3 3 3 2" xfId="40866" xr:uid="{00000000-0005-0000-0000-000088A70000}"/>
    <cellStyle name="Normal 3 4 2 3 3 3 2 2" xfId="40867" xr:uid="{00000000-0005-0000-0000-000089A70000}"/>
    <cellStyle name="Normal 3 4 2 3 3 3 2 3" xfId="40868" xr:uid="{00000000-0005-0000-0000-00008AA70000}"/>
    <cellStyle name="Normal 3 4 2 3 3 3 2_OATT calc" xfId="40869" xr:uid="{00000000-0005-0000-0000-00008BA70000}"/>
    <cellStyle name="Normal 3 4 2 3 3 3 3" xfId="40870" xr:uid="{00000000-0005-0000-0000-00008CA70000}"/>
    <cellStyle name="Normal 3 4 2 3 3 3 4" xfId="40871" xr:uid="{00000000-0005-0000-0000-00008DA70000}"/>
    <cellStyle name="Normal 3 4 2 3 3 3_OATT calc" xfId="40872" xr:uid="{00000000-0005-0000-0000-00008EA70000}"/>
    <cellStyle name="Normal 3 4 2 3 3 4" xfId="40873" xr:uid="{00000000-0005-0000-0000-00008FA70000}"/>
    <cellStyle name="Normal 3 4 2 3 3 4 2" xfId="40874" xr:uid="{00000000-0005-0000-0000-000090A70000}"/>
    <cellStyle name="Normal 3 4 2 3 3 4 3" xfId="40875" xr:uid="{00000000-0005-0000-0000-000091A70000}"/>
    <cellStyle name="Normal 3 4 2 3 3 4_OATT calc" xfId="40876" xr:uid="{00000000-0005-0000-0000-000092A70000}"/>
    <cellStyle name="Normal 3 4 2 3 3 5" xfId="40877" xr:uid="{00000000-0005-0000-0000-000093A70000}"/>
    <cellStyle name="Normal 3 4 2 3 3 6" xfId="40878" xr:uid="{00000000-0005-0000-0000-000094A70000}"/>
    <cellStyle name="Normal 3 4 2 3 3 7" xfId="40879" xr:uid="{00000000-0005-0000-0000-000095A70000}"/>
    <cellStyle name="Normal 3 4 2 3 3 8" xfId="40880" xr:uid="{00000000-0005-0000-0000-000096A70000}"/>
    <cellStyle name="Normal 3 4 2 3 3 9" xfId="40881" xr:uid="{00000000-0005-0000-0000-000097A70000}"/>
    <cellStyle name="Normal 3 4 2 3 3_OATT calc" xfId="40882" xr:uid="{00000000-0005-0000-0000-000098A70000}"/>
    <cellStyle name="Normal 3 4 2 3 4" xfId="40883" xr:uid="{00000000-0005-0000-0000-000099A70000}"/>
    <cellStyle name="Normal 3 4 2 3 4 2" xfId="40884" xr:uid="{00000000-0005-0000-0000-00009AA70000}"/>
    <cellStyle name="Normal 3 4 2 3 4 2 2" xfId="40885" xr:uid="{00000000-0005-0000-0000-00009BA70000}"/>
    <cellStyle name="Normal 3 4 2 3 4 2 3" xfId="40886" xr:uid="{00000000-0005-0000-0000-00009CA70000}"/>
    <cellStyle name="Normal 3 4 2 3 4 2_OATT calc" xfId="40887" xr:uid="{00000000-0005-0000-0000-00009DA70000}"/>
    <cellStyle name="Normal 3 4 2 3 4 3" xfId="40888" xr:uid="{00000000-0005-0000-0000-00009EA70000}"/>
    <cellStyle name="Normal 3 4 2 3 4 4" xfId="40889" xr:uid="{00000000-0005-0000-0000-00009FA70000}"/>
    <cellStyle name="Normal 3 4 2 3 4 5" xfId="40890" xr:uid="{00000000-0005-0000-0000-0000A0A70000}"/>
    <cellStyle name="Normal 3 4 2 3 4_OATT calc" xfId="40891" xr:uid="{00000000-0005-0000-0000-0000A1A70000}"/>
    <cellStyle name="Normal 3 4 2 3 5" xfId="40892" xr:uid="{00000000-0005-0000-0000-0000A2A70000}"/>
    <cellStyle name="Normal 3 4 2 3 5 2" xfId="40893" xr:uid="{00000000-0005-0000-0000-0000A3A70000}"/>
    <cellStyle name="Normal 3 4 2 3 5 2 2" xfId="40894" xr:uid="{00000000-0005-0000-0000-0000A4A70000}"/>
    <cellStyle name="Normal 3 4 2 3 5 2 3" xfId="40895" xr:uid="{00000000-0005-0000-0000-0000A5A70000}"/>
    <cellStyle name="Normal 3 4 2 3 5 2_OATT calc" xfId="40896" xr:uid="{00000000-0005-0000-0000-0000A6A70000}"/>
    <cellStyle name="Normal 3 4 2 3 5 3" xfId="40897" xr:uid="{00000000-0005-0000-0000-0000A7A70000}"/>
    <cellStyle name="Normal 3 4 2 3 5 4" xfId="40898" xr:uid="{00000000-0005-0000-0000-0000A8A70000}"/>
    <cellStyle name="Normal 3 4 2 3 5_OATT calc" xfId="40899" xr:uid="{00000000-0005-0000-0000-0000A9A70000}"/>
    <cellStyle name="Normal 3 4 2 3 6" xfId="40900" xr:uid="{00000000-0005-0000-0000-0000AAA70000}"/>
    <cellStyle name="Normal 3 4 2 3 6 2" xfId="40901" xr:uid="{00000000-0005-0000-0000-0000ABA70000}"/>
    <cellStyle name="Normal 3 4 2 3 6 3" xfId="40902" xr:uid="{00000000-0005-0000-0000-0000ACA70000}"/>
    <cellStyle name="Normal 3 4 2 3 6_OATT calc" xfId="40903" xr:uid="{00000000-0005-0000-0000-0000ADA70000}"/>
    <cellStyle name="Normal 3 4 2 3 7" xfId="40904" xr:uid="{00000000-0005-0000-0000-0000AEA70000}"/>
    <cellStyle name="Normal 3 4 2 3 8" xfId="40905" xr:uid="{00000000-0005-0000-0000-0000AFA70000}"/>
    <cellStyle name="Normal 3 4 2 3 9" xfId="40906" xr:uid="{00000000-0005-0000-0000-0000B0A70000}"/>
    <cellStyle name="Normal 3 4 2 3_OATT calc" xfId="40907" xr:uid="{00000000-0005-0000-0000-0000B1A70000}"/>
    <cellStyle name="Normal 3 4 2 4" xfId="40908" xr:uid="{00000000-0005-0000-0000-0000B2A70000}"/>
    <cellStyle name="Normal 3 4 2 4 10" xfId="40909" xr:uid="{00000000-0005-0000-0000-0000B3A70000}"/>
    <cellStyle name="Normal 3 4 2 4 11" xfId="40910" xr:uid="{00000000-0005-0000-0000-0000B4A70000}"/>
    <cellStyle name="Normal 3 4 2 4 2" xfId="40911" xr:uid="{00000000-0005-0000-0000-0000B5A70000}"/>
    <cellStyle name="Normal 3 4 2 4 2 10" xfId="40912" xr:uid="{00000000-0005-0000-0000-0000B6A70000}"/>
    <cellStyle name="Normal 3 4 2 4 2 11" xfId="40913" xr:uid="{00000000-0005-0000-0000-0000B7A70000}"/>
    <cellStyle name="Normal 3 4 2 4 2 2" xfId="40914" xr:uid="{00000000-0005-0000-0000-0000B8A70000}"/>
    <cellStyle name="Normal 3 4 2 4 2 2 2" xfId="40915" xr:uid="{00000000-0005-0000-0000-0000B9A70000}"/>
    <cellStyle name="Normal 3 4 2 4 2 2 2 2" xfId="40916" xr:uid="{00000000-0005-0000-0000-0000BAA70000}"/>
    <cellStyle name="Normal 3 4 2 4 2 2 2 3" xfId="40917" xr:uid="{00000000-0005-0000-0000-0000BBA70000}"/>
    <cellStyle name="Normal 3 4 2 4 2 2 2_OATT calc" xfId="40918" xr:uid="{00000000-0005-0000-0000-0000BCA70000}"/>
    <cellStyle name="Normal 3 4 2 4 2 2 3" xfId="40919" xr:uid="{00000000-0005-0000-0000-0000BDA70000}"/>
    <cellStyle name="Normal 3 4 2 4 2 2 4" xfId="40920" xr:uid="{00000000-0005-0000-0000-0000BEA70000}"/>
    <cellStyle name="Normal 3 4 2 4 2 2 5" xfId="40921" xr:uid="{00000000-0005-0000-0000-0000BFA70000}"/>
    <cellStyle name="Normal 3 4 2 4 2 2_OATT calc" xfId="40922" xr:uid="{00000000-0005-0000-0000-0000C0A70000}"/>
    <cellStyle name="Normal 3 4 2 4 2 3" xfId="40923" xr:uid="{00000000-0005-0000-0000-0000C1A70000}"/>
    <cellStyle name="Normal 3 4 2 4 2 3 2" xfId="40924" xr:uid="{00000000-0005-0000-0000-0000C2A70000}"/>
    <cellStyle name="Normal 3 4 2 4 2 3 2 2" xfId="40925" xr:uid="{00000000-0005-0000-0000-0000C3A70000}"/>
    <cellStyle name="Normal 3 4 2 4 2 3 2 3" xfId="40926" xr:uid="{00000000-0005-0000-0000-0000C4A70000}"/>
    <cellStyle name="Normal 3 4 2 4 2 3 2_OATT calc" xfId="40927" xr:uid="{00000000-0005-0000-0000-0000C5A70000}"/>
    <cellStyle name="Normal 3 4 2 4 2 3 3" xfId="40928" xr:uid="{00000000-0005-0000-0000-0000C6A70000}"/>
    <cellStyle name="Normal 3 4 2 4 2 3 4" xfId="40929" xr:uid="{00000000-0005-0000-0000-0000C7A70000}"/>
    <cellStyle name="Normal 3 4 2 4 2 3_OATT calc" xfId="40930" xr:uid="{00000000-0005-0000-0000-0000C8A70000}"/>
    <cellStyle name="Normal 3 4 2 4 2 4" xfId="40931" xr:uid="{00000000-0005-0000-0000-0000C9A70000}"/>
    <cellStyle name="Normal 3 4 2 4 2 4 2" xfId="40932" xr:uid="{00000000-0005-0000-0000-0000CAA70000}"/>
    <cellStyle name="Normal 3 4 2 4 2 4 3" xfId="40933" xr:uid="{00000000-0005-0000-0000-0000CBA70000}"/>
    <cellStyle name="Normal 3 4 2 4 2 4_OATT calc" xfId="40934" xr:uid="{00000000-0005-0000-0000-0000CCA70000}"/>
    <cellStyle name="Normal 3 4 2 4 2 5" xfId="40935" xr:uid="{00000000-0005-0000-0000-0000CDA70000}"/>
    <cellStyle name="Normal 3 4 2 4 2 6" xfId="40936" xr:uid="{00000000-0005-0000-0000-0000CEA70000}"/>
    <cellStyle name="Normal 3 4 2 4 2 7" xfId="40937" xr:uid="{00000000-0005-0000-0000-0000CFA70000}"/>
    <cellStyle name="Normal 3 4 2 4 2 8" xfId="40938" xr:uid="{00000000-0005-0000-0000-0000D0A70000}"/>
    <cellStyle name="Normal 3 4 2 4 2 9" xfId="40939" xr:uid="{00000000-0005-0000-0000-0000D1A70000}"/>
    <cellStyle name="Normal 3 4 2 4 2_OATT calc" xfId="40940" xr:uid="{00000000-0005-0000-0000-0000D2A70000}"/>
    <cellStyle name="Normal 3 4 2 4 3" xfId="40941" xr:uid="{00000000-0005-0000-0000-0000D3A70000}"/>
    <cellStyle name="Normal 3 4 2 4 3 2" xfId="40942" xr:uid="{00000000-0005-0000-0000-0000D4A70000}"/>
    <cellStyle name="Normal 3 4 2 4 3 2 2" xfId="40943" xr:uid="{00000000-0005-0000-0000-0000D5A70000}"/>
    <cellStyle name="Normal 3 4 2 4 3 2 3" xfId="40944" xr:uid="{00000000-0005-0000-0000-0000D6A70000}"/>
    <cellStyle name="Normal 3 4 2 4 3 2_OATT calc" xfId="40945" xr:uid="{00000000-0005-0000-0000-0000D7A70000}"/>
    <cellStyle name="Normal 3 4 2 4 3 3" xfId="40946" xr:uid="{00000000-0005-0000-0000-0000D8A70000}"/>
    <cellStyle name="Normal 3 4 2 4 3 4" xfId="40947" xr:uid="{00000000-0005-0000-0000-0000D9A70000}"/>
    <cellStyle name="Normal 3 4 2 4 3 5" xfId="40948" xr:uid="{00000000-0005-0000-0000-0000DAA70000}"/>
    <cellStyle name="Normal 3 4 2 4 3_OATT calc" xfId="40949" xr:uid="{00000000-0005-0000-0000-0000DBA70000}"/>
    <cellStyle name="Normal 3 4 2 4 4" xfId="40950" xr:uid="{00000000-0005-0000-0000-0000DCA70000}"/>
    <cellStyle name="Normal 3 4 2 4 4 2" xfId="40951" xr:uid="{00000000-0005-0000-0000-0000DDA70000}"/>
    <cellStyle name="Normal 3 4 2 4 4 2 2" xfId="40952" xr:uid="{00000000-0005-0000-0000-0000DEA70000}"/>
    <cellStyle name="Normal 3 4 2 4 4 2 3" xfId="40953" xr:uid="{00000000-0005-0000-0000-0000DFA70000}"/>
    <cellStyle name="Normal 3 4 2 4 4 2_OATT calc" xfId="40954" xr:uid="{00000000-0005-0000-0000-0000E0A70000}"/>
    <cellStyle name="Normal 3 4 2 4 4 3" xfId="40955" xr:uid="{00000000-0005-0000-0000-0000E1A70000}"/>
    <cellStyle name="Normal 3 4 2 4 4 4" xfId="40956" xr:uid="{00000000-0005-0000-0000-0000E2A70000}"/>
    <cellStyle name="Normal 3 4 2 4 4_OATT calc" xfId="40957" xr:uid="{00000000-0005-0000-0000-0000E3A70000}"/>
    <cellStyle name="Normal 3 4 2 4 5" xfId="40958" xr:uid="{00000000-0005-0000-0000-0000E4A70000}"/>
    <cellStyle name="Normal 3 4 2 4 5 2" xfId="40959" xr:uid="{00000000-0005-0000-0000-0000E5A70000}"/>
    <cellStyle name="Normal 3 4 2 4 5 3" xfId="40960" xr:uid="{00000000-0005-0000-0000-0000E6A70000}"/>
    <cellStyle name="Normal 3 4 2 4 5_OATT calc" xfId="40961" xr:uid="{00000000-0005-0000-0000-0000E7A70000}"/>
    <cellStyle name="Normal 3 4 2 4 6" xfId="40962" xr:uid="{00000000-0005-0000-0000-0000E8A70000}"/>
    <cellStyle name="Normal 3 4 2 4 7" xfId="40963" xr:uid="{00000000-0005-0000-0000-0000E9A70000}"/>
    <cellStyle name="Normal 3 4 2 4 8" xfId="40964" xr:uid="{00000000-0005-0000-0000-0000EAA70000}"/>
    <cellStyle name="Normal 3 4 2 4 9" xfId="40965" xr:uid="{00000000-0005-0000-0000-0000EBA70000}"/>
    <cellStyle name="Normal 3 4 2 4_OATT calc" xfId="40966" xr:uid="{00000000-0005-0000-0000-0000ECA70000}"/>
    <cellStyle name="Normal 3 4 2 5" xfId="40967" xr:uid="{00000000-0005-0000-0000-0000EDA70000}"/>
    <cellStyle name="Normal 3 4 2 5 10" xfId="40968" xr:uid="{00000000-0005-0000-0000-0000EEA70000}"/>
    <cellStyle name="Normal 3 4 2 5 11" xfId="40969" xr:uid="{00000000-0005-0000-0000-0000EFA70000}"/>
    <cellStyle name="Normal 3 4 2 5 2" xfId="40970" xr:uid="{00000000-0005-0000-0000-0000F0A70000}"/>
    <cellStyle name="Normal 3 4 2 5 2 2" xfId="40971" xr:uid="{00000000-0005-0000-0000-0000F1A70000}"/>
    <cellStyle name="Normal 3 4 2 5 2 2 2" xfId="40972" xr:uid="{00000000-0005-0000-0000-0000F2A70000}"/>
    <cellStyle name="Normal 3 4 2 5 2 2 3" xfId="40973" xr:uid="{00000000-0005-0000-0000-0000F3A70000}"/>
    <cellStyle name="Normal 3 4 2 5 2 2_OATT calc" xfId="40974" xr:uid="{00000000-0005-0000-0000-0000F4A70000}"/>
    <cellStyle name="Normal 3 4 2 5 2 3" xfId="40975" xr:uid="{00000000-0005-0000-0000-0000F5A70000}"/>
    <cellStyle name="Normal 3 4 2 5 2 4" xfId="40976" xr:uid="{00000000-0005-0000-0000-0000F6A70000}"/>
    <cellStyle name="Normal 3 4 2 5 2 5" xfId="40977" xr:uid="{00000000-0005-0000-0000-0000F7A70000}"/>
    <cellStyle name="Normal 3 4 2 5 2_OATT calc" xfId="40978" xr:uid="{00000000-0005-0000-0000-0000F8A70000}"/>
    <cellStyle name="Normal 3 4 2 5 3" xfId="40979" xr:uid="{00000000-0005-0000-0000-0000F9A70000}"/>
    <cellStyle name="Normal 3 4 2 5 3 2" xfId="40980" xr:uid="{00000000-0005-0000-0000-0000FAA70000}"/>
    <cellStyle name="Normal 3 4 2 5 3 2 2" xfId="40981" xr:uid="{00000000-0005-0000-0000-0000FBA70000}"/>
    <cellStyle name="Normal 3 4 2 5 3 2 3" xfId="40982" xr:uid="{00000000-0005-0000-0000-0000FCA70000}"/>
    <cellStyle name="Normal 3 4 2 5 3 2_OATT calc" xfId="40983" xr:uid="{00000000-0005-0000-0000-0000FDA70000}"/>
    <cellStyle name="Normal 3 4 2 5 3 3" xfId="40984" xr:uid="{00000000-0005-0000-0000-0000FEA70000}"/>
    <cellStyle name="Normal 3 4 2 5 3 4" xfId="40985" xr:uid="{00000000-0005-0000-0000-0000FFA70000}"/>
    <cellStyle name="Normal 3 4 2 5 3_OATT calc" xfId="40986" xr:uid="{00000000-0005-0000-0000-000000A80000}"/>
    <cellStyle name="Normal 3 4 2 5 4" xfId="40987" xr:uid="{00000000-0005-0000-0000-000001A80000}"/>
    <cellStyle name="Normal 3 4 2 5 4 2" xfId="40988" xr:uid="{00000000-0005-0000-0000-000002A80000}"/>
    <cellStyle name="Normal 3 4 2 5 4 3" xfId="40989" xr:uid="{00000000-0005-0000-0000-000003A80000}"/>
    <cellStyle name="Normal 3 4 2 5 4_OATT calc" xfId="40990" xr:uid="{00000000-0005-0000-0000-000004A80000}"/>
    <cellStyle name="Normal 3 4 2 5 5" xfId="40991" xr:uid="{00000000-0005-0000-0000-000005A80000}"/>
    <cellStyle name="Normal 3 4 2 5 6" xfId="40992" xr:uid="{00000000-0005-0000-0000-000006A80000}"/>
    <cellStyle name="Normal 3 4 2 5 7" xfId="40993" xr:uid="{00000000-0005-0000-0000-000007A80000}"/>
    <cellStyle name="Normal 3 4 2 5 8" xfId="40994" xr:uid="{00000000-0005-0000-0000-000008A80000}"/>
    <cellStyle name="Normal 3 4 2 5 9" xfId="40995" xr:uid="{00000000-0005-0000-0000-000009A80000}"/>
    <cellStyle name="Normal 3 4 2 5_OATT calc" xfId="40996" xr:uid="{00000000-0005-0000-0000-00000AA80000}"/>
    <cellStyle name="Normal 3 4 2 6" xfId="40997" xr:uid="{00000000-0005-0000-0000-00000BA80000}"/>
    <cellStyle name="Normal 3 4 2 6 2" xfId="40998" xr:uid="{00000000-0005-0000-0000-00000CA80000}"/>
    <cellStyle name="Normal 3 4 2 6 2 2" xfId="40999" xr:uid="{00000000-0005-0000-0000-00000DA80000}"/>
    <cellStyle name="Normal 3 4 2 6 2 3" xfId="41000" xr:uid="{00000000-0005-0000-0000-00000EA80000}"/>
    <cellStyle name="Normal 3 4 2 6 2_OATT calc" xfId="41001" xr:uid="{00000000-0005-0000-0000-00000FA80000}"/>
    <cellStyle name="Normal 3 4 2 6 3" xfId="41002" xr:uid="{00000000-0005-0000-0000-000010A80000}"/>
    <cellStyle name="Normal 3 4 2 6 4" xfId="41003" xr:uid="{00000000-0005-0000-0000-000011A80000}"/>
    <cellStyle name="Normal 3 4 2 6 5" xfId="41004" xr:uid="{00000000-0005-0000-0000-000012A80000}"/>
    <cellStyle name="Normal 3 4 2 6_OATT calc" xfId="41005" xr:uid="{00000000-0005-0000-0000-000013A80000}"/>
    <cellStyle name="Normal 3 4 2 7" xfId="41006" xr:uid="{00000000-0005-0000-0000-000014A80000}"/>
    <cellStyle name="Normal 3 4 2 7 2" xfId="41007" xr:uid="{00000000-0005-0000-0000-000015A80000}"/>
    <cellStyle name="Normal 3 4 2 7 2 2" xfId="41008" xr:uid="{00000000-0005-0000-0000-000016A80000}"/>
    <cellStyle name="Normal 3 4 2 7 2 3" xfId="41009" xr:uid="{00000000-0005-0000-0000-000017A80000}"/>
    <cellStyle name="Normal 3 4 2 7 2_OATT calc" xfId="41010" xr:uid="{00000000-0005-0000-0000-000018A80000}"/>
    <cellStyle name="Normal 3 4 2 7 3" xfId="41011" xr:uid="{00000000-0005-0000-0000-000019A80000}"/>
    <cellStyle name="Normal 3 4 2 7 4" xfId="41012" xr:uid="{00000000-0005-0000-0000-00001AA80000}"/>
    <cellStyle name="Normal 3 4 2 7_OATT calc" xfId="41013" xr:uid="{00000000-0005-0000-0000-00001BA80000}"/>
    <cellStyle name="Normal 3 4 2 8" xfId="41014" xr:uid="{00000000-0005-0000-0000-00001CA80000}"/>
    <cellStyle name="Normal 3 4 2 8 2" xfId="41015" xr:uid="{00000000-0005-0000-0000-00001DA80000}"/>
    <cellStyle name="Normal 3 4 2 8 3" xfId="41016" xr:uid="{00000000-0005-0000-0000-00001EA80000}"/>
    <cellStyle name="Normal 3 4 2 8_OATT calc" xfId="41017" xr:uid="{00000000-0005-0000-0000-00001FA80000}"/>
    <cellStyle name="Normal 3 4 2 9" xfId="41018" xr:uid="{00000000-0005-0000-0000-000020A80000}"/>
    <cellStyle name="Normal 3 4 2_OATT calc" xfId="41019" xr:uid="{00000000-0005-0000-0000-000021A80000}"/>
    <cellStyle name="Normal 3 4 3" xfId="41020" xr:uid="{00000000-0005-0000-0000-000022A80000}"/>
    <cellStyle name="Normal 3 4 3 10" xfId="41021" xr:uid="{00000000-0005-0000-0000-000023A80000}"/>
    <cellStyle name="Normal 3 4 3 11" xfId="41022" xr:uid="{00000000-0005-0000-0000-000024A80000}"/>
    <cellStyle name="Normal 3 4 3 12" xfId="41023" xr:uid="{00000000-0005-0000-0000-000025A80000}"/>
    <cellStyle name="Normal 3 4 3 2" xfId="41024" xr:uid="{00000000-0005-0000-0000-000026A80000}"/>
    <cellStyle name="Normal 3 4 3 2 10" xfId="41025" xr:uid="{00000000-0005-0000-0000-000027A80000}"/>
    <cellStyle name="Normal 3 4 3 2 11" xfId="41026" xr:uid="{00000000-0005-0000-0000-000028A80000}"/>
    <cellStyle name="Normal 3 4 3 2 2" xfId="41027" xr:uid="{00000000-0005-0000-0000-000029A80000}"/>
    <cellStyle name="Normal 3 4 3 2 2 10" xfId="41028" xr:uid="{00000000-0005-0000-0000-00002AA80000}"/>
    <cellStyle name="Normal 3 4 3 2 2 11" xfId="41029" xr:uid="{00000000-0005-0000-0000-00002BA80000}"/>
    <cellStyle name="Normal 3 4 3 2 2 2" xfId="41030" xr:uid="{00000000-0005-0000-0000-00002CA80000}"/>
    <cellStyle name="Normal 3 4 3 2 2 2 2" xfId="41031" xr:uid="{00000000-0005-0000-0000-00002DA80000}"/>
    <cellStyle name="Normal 3 4 3 2 2 2 2 2" xfId="41032" xr:uid="{00000000-0005-0000-0000-00002EA80000}"/>
    <cellStyle name="Normal 3 4 3 2 2 2 2 3" xfId="41033" xr:uid="{00000000-0005-0000-0000-00002FA80000}"/>
    <cellStyle name="Normal 3 4 3 2 2 2 2_OATT calc" xfId="41034" xr:uid="{00000000-0005-0000-0000-000030A80000}"/>
    <cellStyle name="Normal 3 4 3 2 2 2 3" xfId="41035" xr:uid="{00000000-0005-0000-0000-000031A80000}"/>
    <cellStyle name="Normal 3 4 3 2 2 2 4" xfId="41036" xr:uid="{00000000-0005-0000-0000-000032A80000}"/>
    <cellStyle name="Normal 3 4 3 2 2 2 5" xfId="41037" xr:uid="{00000000-0005-0000-0000-000033A80000}"/>
    <cellStyle name="Normal 3 4 3 2 2 2_OATT calc" xfId="41038" xr:uid="{00000000-0005-0000-0000-000034A80000}"/>
    <cellStyle name="Normal 3 4 3 2 2 3" xfId="41039" xr:uid="{00000000-0005-0000-0000-000035A80000}"/>
    <cellStyle name="Normal 3 4 3 2 2 3 2" xfId="41040" xr:uid="{00000000-0005-0000-0000-000036A80000}"/>
    <cellStyle name="Normal 3 4 3 2 2 3 2 2" xfId="41041" xr:uid="{00000000-0005-0000-0000-000037A80000}"/>
    <cellStyle name="Normal 3 4 3 2 2 3 2 3" xfId="41042" xr:uid="{00000000-0005-0000-0000-000038A80000}"/>
    <cellStyle name="Normal 3 4 3 2 2 3 2_OATT calc" xfId="41043" xr:uid="{00000000-0005-0000-0000-000039A80000}"/>
    <cellStyle name="Normal 3 4 3 2 2 3 3" xfId="41044" xr:uid="{00000000-0005-0000-0000-00003AA80000}"/>
    <cellStyle name="Normal 3 4 3 2 2 3 4" xfId="41045" xr:uid="{00000000-0005-0000-0000-00003BA80000}"/>
    <cellStyle name="Normal 3 4 3 2 2 3_OATT calc" xfId="41046" xr:uid="{00000000-0005-0000-0000-00003CA80000}"/>
    <cellStyle name="Normal 3 4 3 2 2 4" xfId="41047" xr:uid="{00000000-0005-0000-0000-00003DA80000}"/>
    <cellStyle name="Normal 3 4 3 2 2 4 2" xfId="41048" xr:uid="{00000000-0005-0000-0000-00003EA80000}"/>
    <cellStyle name="Normal 3 4 3 2 2 4 3" xfId="41049" xr:uid="{00000000-0005-0000-0000-00003FA80000}"/>
    <cellStyle name="Normal 3 4 3 2 2 4_OATT calc" xfId="41050" xr:uid="{00000000-0005-0000-0000-000040A80000}"/>
    <cellStyle name="Normal 3 4 3 2 2 5" xfId="41051" xr:uid="{00000000-0005-0000-0000-000041A80000}"/>
    <cellStyle name="Normal 3 4 3 2 2 6" xfId="41052" xr:uid="{00000000-0005-0000-0000-000042A80000}"/>
    <cellStyle name="Normal 3 4 3 2 2 7" xfId="41053" xr:uid="{00000000-0005-0000-0000-000043A80000}"/>
    <cellStyle name="Normal 3 4 3 2 2 8" xfId="41054" xr:uid="{00000000-0005-0000-0000-000044A80000}"/>
    <cellStyle name="Normal 3 4 3 2 2 9" xfId="41055" xr:uid="{00000000-0005-0000-0000-000045A80000}"/>
    <cellStyle name="Normal 3 4 3 2 2_OATT calc" xfId="41056" xr:uid="{00000000-0005-0000-0000-000046A80000}"/>
    <cellStyle name="Normal 3 4 3 2 3" xfId="41057" xr:uid="{00000000-0005-0000-0000-000047A80000}"/>
    <cellStyle name="Normal 3 4 3 2 3 2" xfId="41058" xr:uid="{00000000-0005-0000-0000-000048A80000}"/>
    <cellStyle name="Normal 3 4 3 2 3 2 2" xfId="41059" xr:uid="{00000000-0005-0000-0000-000049A80000}"/>
    <cellStyle name="Normal 3 4 3 2 3 2 3" xfId="41060" xr:uid="{00000000-0005-0000-0000-00004AA80000}"/>
    <cellStyle name="Normal 3 4 3 2 3 2_OATT calc" xfId="41061" xr:uid="{00000000-0005-0000-0000-00004BA80000}"/>
    <cellStyle name="Normal 3 4 3 2 3 3" xfId="41062" xr:uid="{00000000-0005-0000-0000-00004CA80000}"/>
    <cellStyle name="Normal 3 4 3 2 3 4" xfId="41063" xr:uid="{00000000-0005-0000-0000-00004DA80000}"/>
    <cellStyle name="Normal 3 4 3 2 3 5" xfId="41064" xr:uid="{00000000-0005-0000-0000-00004EA80000}"/>
    <cellStyle name="Normal 3 4 3 2 3_OATT calc" xfId="41065" xr:uid="{00000000-0005-0000-0000-00004FA80000}"/>
    <cellStyle name="Normal 3 4 3 2 4" xfId="41066" xr:uid="{00000000-0005-0000-0000-000050A80000}"/>
    <cellStyle name="Normal 3 4 3 2 4 2" xfId="41067" xr:uid="{00000000-0005-0000-0000-000051A80000}"/>
    <cellStyle name="Normal 3 4 3 2 4 2 2" xfId="41068" xr:uid="{00000000-0005-0000-0000-000052A80000}"/>
    <cellStyle name="Normal 3 4 3 2 4 2 3" xfId="41069" xr:uid="{00000000-0005-0000-0000-000053A80000}"/>
    <cellStyle name="Normal 3 4 3 2 4 2_OATT calc" xfId="41070" xr:uid="{00000000-0005-0000-0000-000054A80000}"/>
    <cellStyle name="Normal 3 4 3 2 4 3" xfId="41071" xr:uid="{00000000-0005-0000-0000-000055A80000}"/>
    <cellStyle name="Normal 3 4 3 2 4 4" xfId="41072" xr:uid="{00000000-0005-0000-0000-000056A80000}"/>
    <cellStyle name="Normal 3 4 3 2 4_OATT calc" xfId="41073" xr:uid="{00000000-0005-0000-0000-000057A80000}"/>
    <cellStyle name="Normal 3 4 3 2 5" xfId="41074" xr:uid="{00000000-0005-0000-0000-000058A80000}"/>
    <cellStyle name="Normal 3 4 3 2 5 2" xfId="41075" xr:uid="{00000000-0005-0000-0000-000059A80000}"/>
    <cellStyle name="Normal 3 4 3 2 5 3" xfId="41076" xr:uid="{00000000-0005-0000-0000-00005AA80000}"/>
    <cellStyle name="Normal 3 4 3 2 5_OATT calc" xfId="41077" xr:uid="{00000000-0005-0000-0000-00005BA80000}"/>
    <cellStyle name="Normal 3 4 3 2 6" xfId="41078" xr:uid="{00000000-0005-0000-0000-00005CA80000}"/>
    <cellStyle name="Normal 3 4 3 2 7" xfId="41079" xr:uid="{00000000-0005-0000-0000-00005DA80000}"/>
    <cellStyle name="Normal 3 4 3 2 8" xfId="41080" xr:uid="{00000000-0005-0000-0000-00005EA80000}"/>
    <cellStyle name="Normal 3 4 3 2 9" xfId="41081" xr:uid="{00000000-0005-0000-0000-00005FA80000}"/>
    <cellStyle name="Normal 3 4 3 2_OATT calc" xfId="41082" xr:uid="{00000000-0005-0000-0000-000060A80000}"/>
    <cellStyle name="Normal 3 4 3 3" xfId="41083" xr:uid="{00000000-0005-0000-0000-000061A80000}"/>
    <cellStyle name="Normal 3 4 3 3 10" xfId="41084" xr:uid="{00000000-0005-0000-0000-000062A80000}"/>
    <cellStyle name="Normal 3 4 3 3 11" xfId="41085" xr:uid="{00000000-0005-0000-0000-000063A80000}"/>
    <cellStyle name="Normal 3 4 3 3 2" xfId="41086" xr:uid="{00000000-0005-0000-0000-000064A80000}"/>
    <cellStyle name="Normal 3 4 3 3 2 2" xfId="41087" xr:uid="{00000000-0005-0000-0000-000065A80000}"/>
    <cellStyle name="Normal 3 4 3 3 2 2 2" xfId="41088" xr:uid="{00000000-0005-0000-0000-000066A80000}"/>
    <cellStyle name="Normal 3 4 3 3 2 2 3" xfId="41089" xr:uid="{00000000-0005-0000-0000-000067A80000}"/>
    <cellStyle name="Normal 3 4 3 3 2 2_OATT calc" xfId="41090" xr:uid="{00000000-0005-0000-0000-000068A80000}"/>
    <cellStyle name="Normal 3 4 3 3 2 3" xfId="41091" xr:uid="{00000000-0005-0000-0000-000069A80000}"/>
    <cellStyle name="Normal 3 4 3 3 2 4" xfId="41092" xr:uid="{00000000-0005-0000-0000-00006AA80000}"/>
    <cellStyle name="Normal 3 4 3 3 2 5" xfId="41093" xr:uid="{00000000-0005-0000-0000-00006BA80000}"/>
    <cellStyle name="Normal 3 4 3 3 2_OATT calc" xfId="41094" xr:uid="{00000000-0005-0000-0000-00006CA80000}"/>
    <cellStyle name="Normal 3 4 3 3 3" xfId="41095" xr:uid="{00000000-0005-0000-0000-00006DA80000}"/>
    <cellStyle name="Normal 3 4 3 3 3 2" xfId="41096" xr:uid="{00000000-0005-0000-0000-00006EA80000}"/>
    <cellStyle name="Normal 3 4 3 3 3 2 2" xfId="41097" xr:uid="{00000000-0005-0000-0000-00006FA80000}"/>
    <cellStyle name="Normal 3 4 3 3 3 2 3" xfId="41098" xr:uid="{00000000-0005-0000-0000-000070A80000}"/>
    <cellStyle name="Normal 3 4 3 3 3 2_OATT calc" xfId="41099" xr:uid="{00000000-0005-0000-0000-000071A80000}"/>
    <cellStyle name="Normal 3 4 3 3 3 3" xfId="41100" xr:uid="{00000000-0005-0000-0000-000072A80000}"/>
    <cellStyle name="Normal 3 4 3 3 3 4" xfId="41101" xr:uid="{00000000-0005-0000-0000-000073A80000}"/>
    <cellStyle name="Normal 3 4 3 3 3_OATT calc" xfId="41102" xr:uid="{00000000-0005-0000-0000-000074A80000}"/>
    <cellStyle name="Normal 3 4 3 3 4" xfId="41103" xr:uid="{00000000-0005-0000-0000-000075A80000}"/>
    <cellStyle name="Normal 3 4 3 3 4 2" xfId="41104" xr:uid="{00000000-0005-0000-0000-000076A80000}"/>
    <cellStyle name="Normal 3 4 3 3 4 3" xfId="41105" xr:uid="{00000000-0005-0000-0000-000077A80000}"/>
    <cellStyle name="Normal 3 4 3 3 4_OATT calc" xfId="41106" xr:uid="{00000000-0005-0000-0000-000078A80000}"/>
    <cellStyle name="Normal 3 4 3 3 5" xfId="41107" xr:uid="{00000000-0005-0000-0000-000079A80000}"/>
    <cellStyle name="Normal 3 4 3 3 6" xfId="41108" xr:uid="{00000000-0005-0000-0000-00007AA80000}"/>
    <cellStyle name="Normal 3 4 3 3 7" xfId="41109" xr:uid="{00000000-0005-0000-0000-00007BA80000}"/>
    <cellStyle name="Normal 3 4 3 3 8" xfId="41110" xr:uid="{00000000-0005-0000-0000-00007CA80000}"/>
    <cellStyle name="Normal 3 4 3 3 9" xfId="41111" xr:uid="{00000000-0005-0000-0000-00007DA80000}"/>
    <cellStyle name="Normal 3 4 3 3_OATT calc" xfId="41112" xr:uid="{00000000-0005-0000-0000-00007EA80000}"/>
    <cellStyle name="Normal 3 4 3 4" xfId="41113" xr:uid="{00000000-0005-0000-0000-00007FA80000}"/>
    <cellStyle name="Normal 3 4 3 4 2" xfId="41114" xr:uid="{00000000-0005-0000-0000-000080A80000}"/>
    <cellStyle name="Normal 3 4 3 4 2 2" xfId="41115" xr:uid="{00000000-0005-0000-0000-000081A80000}"/>
    <cellStyle name="Normal 3 4 3 4 2 3" xfId="41116" xr:uid="{00000000-0005-0000-0000-000082A80000}"/>
    <cellStyle name="Normal 3 4 3 4 2_OATT calc" xfId="41117" xr:uid="{00000000-0005-0000-0000-000083A80000}"/>
    <cellStyle name="Normal 3 4 3 4 3" xfId="41118" xr:uid="{00000000-0005-0000-0000-000084A80000}"/>
    <cellStyle name="Normal 3 4 3 4 4" xfId="41119" xr:uid="{00000000-0005-0000-0000-000085A80000}"/>
    <cellStyle name="Normal 3 4 3 4 5" xfId="41120" xr:uid="{00000000-0005-0000-0000-000086A80000}"/>
    <cellStyle name="Normal 3 4 3 4_OATT calc" xfId="41121" xr:uid="{00000000-0005-0000-0000-000087A80000}"/>
    <cellStyle name="Normal 3 4 3 5" xfId="41122" xr:uid="{00000000-0005-0000-0000-000088A80000}"/>
    <cellStyle name="Normal 3 4 3 5 2" xfId="41123" xr:uid="{00000000-0005-0000-0000-000089A80000}"/>
    <cellStyle name="Normal 3 4 3 5 2 2" xfId="41124" xr:uid="{00000000-0005-0000-0000-00008AA80000}"/>
    <cellStyle name="Normal 3 4 3 5 2 3" xfId="41125" xr:uid="{00000000-0005-0000-0000-00008BA80000}"/>
    <cellStyle name="Normal 3 4 3 5 2_OATT calc" xfId="41126" xr:uid="{00000000-0005-0000-0000-00008CA80000}"/>
    <cellStyle name="Normal 3 4 3 5 3" xfId="41127" xr:uid="{00000000-0005-0000-0000-00008DA80000}"/>
    <cellStyle name="Normal 3 4 3 5 4" xfId="41128" xr:uid="{00000000-0005-0000-0000-00008EA80000}"/>
    <cellStyle name="Normal 3 4 3 5_OATT calc" xfId="41129" xr:uid="{00000000-0005-0000-0000-00008FA80000}"/>
    <cellStyle name="Normal 3 4 3 6" xfId="41130" xr:uid="{00000000-0005-0000-0000-000090A80000}"/>
    <cellStyle name="Normal 3 4 3 6 2" xfId="41131" xr:uid="{00000000-0005-0000-0000-000091A80000}"/>
    <cellStyle name="Normal 3 4 3 6 3" xfId="41132" xr:uid="{00000000-0005-0000-0000-000092A80000}"/>
    <cellStyle name="Normal 3 4 3 6_OATT calc" xfId="41133" xr:uid="{00000000-0005-0000-0000-000093A80000}"/>
    <cellStyle name="Normal 3 4 3 7" xfId="41134" xr:uid="{00000000-0005-0000-0000-000094A80000}"/>
    <cellStyle name="Normal 3 4 3 8" xfId="41135" xr:uid="{00000000-0005-0000-0000-000095A80000}"/>
    <cellStyle name="Normal 3 4 3 9" xfId="41136" xr:uid="{00000000-0005-0000-0000-000096A80000}"/>
    <cellStyle name="Normal 3 4 3_OATT calc" xfId="41137" xr:uid="{00000000-0005-0000-0000-000097A80000}"/>
    <cellStyle name="Normal 3 4 4" xfId="41138" xr:uid="{00000000-0005-0000-0000-000098A80000}"/>
    <cellStyle name="Normal 3 4 4 10" xfId="41139" xr:uid="{00000000-0005-0000-0000-000099A80000}"/>
    <cellStyle name="Normal 3 4 4 11" xfId="41140" xr:uid="{00000000-0005-0000-0000-00009AA80000}"/>
    <cellStyle name="Normal 3 4 4 12" xfId="41141" xr:uid="{00000000-0005-0000-0000-00009BA80000}"/>
    <cellStyle name="Normal 3 4 4 2" xfId="41142" xr:uid="{00000000-0005-0000-0000-00009CA80000}"/>
    <cellStyle name="Normal 3 4 4 2 10" xfId="41143" xr:uid="{00000000-0005-0000-0000-00009DA80000}"/>
    <cellStyle name="Normal 3 4 4 2 11" xfId="41144" xr:uid="{00000000-0005-0000-0000-00009EA80000}"/>
    <cellStyle name="Normal 3 4 4 2 2" xfId="41145" xr:uid="{00000000-0005-0000-0000-00009FA80000}"/>
    <cellStyle name="Normal 3 4 4 2 2 10" xfId="41146" xr:uid="{00000000-0005-0000-0000-0000A0A80000}"/>
    <cellStyle name="Normal 3 4 4 2 2 11" xfId="41147" xr:uid="{00000000-0005-0000-0000-0000A1A80000}"/>
    <cellStyle name="Normal 3 4 4 2 2 2" xfId="41148" xr:uid="{00000000-0005-0000-0000-0000A2A80000}"/>
    <cellStyle name="Normal 3 4 4 2 2 2 2" xfId="41149" xr:uid="{00000000-0005-0000-0000-0000A3A80000}"/>
    <cellStyle name="Normal 3 4 4 2 2 2 2 2" xfId="41150" xr:uid="{00000000-0005-0000-0000-0000A4A80000}"/>
    <cellStyle name="Normal 3 4 4 2 2 2 2 3" xfId="41151" xr:uid="{00000000-0005-0000-0000-0000A5A80000}"/>
    <cellStyle name="Normal 3 4 4 2 2 2 2_OATT calc" xfId="41152" xr:uid="{00000000-0005-0000-0000-0000A6A80000}"/>
    <cellStyle name="Normal 3 4 4 2 2 2 3" xfId="41153" xr:uid="{00000000-0005-0000-0000-0000A7A80000}"/>
    <cellStyle name="Normal 3 4 4 2 2 2 4" xfId="41154" xr:uid="{00000000-0005-0000-0000-0000A8A80000}"/>
    <cellStyle name="Normal 3 4 4 2 2 2 5" xfId="41155" xr:uid="{00000000-0005-0000-0000-0000A9A80000}"/>
    <cellStyle name="Normal 3 4 4 2 2 2_OATT calc" xfId="41156" xr:uid="{00000000-0005-0000-0000-0000AAA80000}"/>
    <cellStyle name="Normal 3 4 4 2 2 3" xfId="41157" xr:uid="{00000000-0005-0000-0000-0000ABA80000}"/>
    <cellStyle name="Normal 3 4 4 2 2 3 2" xfId="41158" xr:uid="{00000000-0005-0000-0000-0000ACA80000}"/>
    <cellStyle name="Normal 3 4 4 2 2 3 2 2" xfId="41159" xr:uid="{00000000-0005-0000-0000-0000ADA80000}"/>
    <cellStyle name="Normal 3 4 4 2 2 3 2 3" xfId="41160" xr:uid="{00000000-0005-0000-0000-0000AEA80000}"/>
    <cellStyle name="Normal 3 4 4 2 2 3 2_OATT calc" xfId="41161" xr:uid="{00000000-0005-0000-0000-0000AFA80000}"/>
    <cellStyle name="Normal 3 4 4 2 2 3 3" xfId="41162" xr:uid="{00000000-0005-0000-0000-0000B0A80000}"/>
    <cellStyle name="Normal 3 4 4 2 2 3 4" xfId="41163" xr:uid="{00000000-0005-0000-0000-0000B1A80000}"/>
    <cellStyle name="Normal 3 4 4 2 2 3_OATT calc" xfId="41164" xr:uid="{00000000-0005-0000-0000-0000B2A80000}"/>
    <cellStyle name="Normal 3 4 4 2 2 4" xfId="41165" xr:uid="{00000000-0005-0000-0000-0000B3A80000}"/>
    <cellStyle name="Normal 3 4 4 2 2 4 2" xfId="41166" xr:uid="{00000000-0005-0000-0000-0000B4A80000}"/>
    <cellStyle name="Normal 3 4 4 2 2 4 3" xfId="41167" xr:uid="{00000000-0005-0000-0000-0000B5A80000}"/>
    <cellStyle name="Normal 3 4 4 2 2 4_OATT calc" xfId="41168" xr:uid="{00000000-0005-0000-0000-0000B6A80000}"/>
    <cellStyle name="Normal 3 4 4 2 2 5" xfId="41169" xr:uid="{00000000-0005-0000-0000-0000B7A80000}"/>
    <cellStyle name="Normal 3 4 4 2 2 6" xfId="41170" xr:uid="{00000000-0005-0000-0000-0000B8A80000}"/>
    <cellStyle name="Normal 3 4 4 2 2 7" xfId="41171" xr:uid="{00000000-0005-0000-0000-0000B9A80000}"/>
    <cellStyle name="Normal 3 4 4 2 2 8" xfId="41172" xr:uid="{00000000-0005-0000-0000-0000BAA80000}"/>
    <cellStyle name="Normal 3 4 4 2 2 9" xfId="41173" xr:uid="{00000000-0005-0000-0000-0000BBA80000}"/>
    <cellStyle name="Normal 3 4 4 2 2_OATT calc" xfId="41174" xr:uid="{00000000-0005-0000-0000-0000BCA80000}"/>
    <cellStyle name="Normal 3 4 4 2 3" xfId="41175" xr:uid="{00000000-0005-0000-0000-0000BDA80000}"/>
    <cellStyle name="Normal 3 4 4 2 3 2" xfId="41176" xr:uid="{00000000-0005-0000-0000-0000BEA80000}"/>
    <cellStyle name="Normal 3 4 4 2 3 2 2" xfId="41177" xr:uid="{00000000-0005-0000-0000-0000BFA80000}"/>
    <cellStyle name="Normal 3 4 4 2 3 2 3" xfId="41178" xr:uid="{00000000-0005-0000-0000-0000C0A80000}"/>
    <cellStyle name="Normal 3 4 4 2 3 2_OATT calc" xfId="41179" xr:uid="{00000000-0005-0000-0000-0000C1A80000}"/>
    <cellStyle name="Normal 3 4 4 2 3 3" xfId="41180" xr:uid="{00000000-0005-0000-0000-0000C2A80000}"/>
    <cellStyle name="Normal 3 4 4 2 3 4" xfId="41181" xr:uid="{00000000-0005-0000-0000-0000C3A80000}"/>
    <cellStyle name="Normal 3 4 4 2 3 5" xfId="41182" xr:uid="{00000000-0005-0000-0000-0000C4A80000}"/>
    <cellStyle name="Normal 3 4 4 2 3_OATT calc" xfId="41183" xr:uid="{00000000-0005-0000-0000-0000C5A80000}"/>
    <cellStyle name="Normal 3 4 4 2 4" xfId="41184" xr:uid="{00000000-0005-0000-0000-0000C6A80000}"/>
    <cellStyle name="Normal 3 4 4 2 4 2" xfId="41185" xr:uid="{00000000-0005-0000-0000-0000C7A80000}"/>
    <cellStyle name="Normal 3 4 4 2 4 2 2" xfId="41186" xr:uid="{00000000-0005-0000-0000-0000C8A80000}"/>
    <cellStyle name="Normal 3 4 4 2 4 2 3" xfId="41187" xr:uid="{00000000-0005-0000-0000-0000C9A80000}"/>
    <cellStyle name="Normal 3 4 4 2 4 2_OATT calc" xfId="41188" xr:uid="{00000000-0005-0000-0000-0000CAA80000}"/>
    <cellStyle name="Normal 3 4 4 2 4 3" xfId="41189" xr:uid="{00000000-0005-0000-0000-0000CBA80000}"/>
    <cellStyle name="Normal 3 4 4 2 4 4" xfId="41190" xr:uid="{00000000-0005-0000-0000-0000CCA80000}"/>
    <cellStyle name="Normal 3 4 4 2 4_OATT calc" xfId="41191" xr:uid="{00000000-0005-0000-0000-0000CDA80000}"/>
    <cellStyle name="Normal 3 4 4 2 5" xfId="41192" xr:uid="{00000000-0005-0000-0000-0000CEA80000}"/>
    <cellStyle name="Normal 3 4 4 2 5 2" xfId="41193" xr:uid="{00000000-0005-0000-0000-0000CFA80000}"/>
    <cellStyle name="Normal 3 4 4 2 5 3" xfId="41194" xr:uid="{00000000-0005-0000-0000-0000D0A80000}"/>
    <cellStyle name="Normal 3 4 4 2 5_OATT calc" xfId="41195" xr:uid="{00000000-0005-0000-0000-0000D1A80000}"/>
    <cellStyle name="Normal 3 4 4 2 6" xfId="41196" xr:uid="{00000000-0005-0000-0000-0000D2A80000}"/>
    <cellStyle name="Normal 3 4 4 2 7" xfId="41197" xr:uid="{00000000-0005-0000-0000-0000D3A80000}"/>
    <cellStyle name="Normal 3 4 4 2 8" xfId="41198" xr:uid="{00000000-0005-0000-0000-0000D4A80000}"/>
    <cellStyle name="Normal 3 4 4 2 9" xfId="41199" xr:uid="{00000000-0005-0000-0000-0000D5A80000}"/>
    <cellStyle name="Normal 3 4 4 2_OATT calc" xfId="41200" xr:uid="{00000000-0005-0000-0000-0000D6A80000}"/>
    <cellStyle name="Normal 3 4 4 3" xfId="41201" xr:uid="{00000000-0005-0000-0000-0000D7A80000}"/>
    <cellStyle name="Normal 3 4 4 3 10" xfId="41202" xr:uid="{00000000-0005-0000-0000-0000D8A80000}"/>
    <cellStyle name="Normal 3 4 4 3 11" xfId="41203" xr:uid="{00000000-0005-0000-0000-0000D9A80000}"/>
    <cellStyle name="Normal 3 4 4 3 2" xfId="41204" xr:uid="{00000000-0005-0000-0000-0000DAA80000}"/>
    <cellStyle name="Normal 3 4 4 3 2 2" xfId="41205" xr:uid="{00000000-0005-0000-0000-0000DBA80000}"/>
    <cellStyle name="Normal 3 4 4 3 2 2 2" xfId="41206" xr:uid="{00000000-0005-0000-0000-0000DCA80000}"/>
    <cellStyle name="Normal 3 4 4 3 2 2 3" xfId="41207" xr:uid="{00000000-0005-0000-0000-0000DDA80000}"/>
    <cellStyle name="Normal 3 4 4 3 2 2_OATT calc" xfId="41208" xr:uid="{00000000-0005-0000-0000-0000DEA80000}"/>
    <cellStyle name="Normal 3 4 4 3 2 3" xfId="41209" xr:uid="{00000000-0005-0000-0000-0000DFA80000}"/>
    <cellStyle name="Normal 3 4 4 3 2 4" xfId="41210" xr:uid="{00000000-0005-0000-0000-0000E0A80000}"/>
    <cellStyle name="Normal 3 4 4 3 2 5" xfId="41211" xr:uid="{00000000-0005-0000-0000-0000E1A80000}"/>
    <cellStyle name="Normal 3 4 4 3 2_OATT calc" xfId="41212" xr:uid="{00000000-0005-0000-0000-0000E2A80000}"/>
    <cellStyle name="Normal 3 4 4 3 3" xfId="41213" xr:uid="{00000000-0005-0000-0000-0000E3A80000}"/>
    <cellStyle name="Normal 3 4 4 3 3 2" xfId="41214" xr:uid="{00000000-0005-0000-0000-0000E4A80000}"/>
    <cellStyle name="Normal 3 4 4 3 3 2 2" xfId="41215" xr:uid="{00000000-0005-0000-0000-0000E5A80000}"/>
    <cellStyle name="Normal 3 4 4 3 3 2 3" xfId="41216" xr:uid="{00000000-0005-0000-0000-0000E6A80000}"/>
    <cellStyle name="Normal 3 4 4 3 3 2_OATT calc" xfId="41217" xr:uid="{00000000-0005-0000-0000-0000E7A80000}"/>
    <cellStyle name="Normal 3 4 4 3 3 3" xfId="41218" xr:uid="{00000000-0005-0000-0000-0000E8A80000}"/>
    <cellStyle name="Normal 3 4 4 3 3 4" xfId="41219" xr:uid="{00000000-0005-0000-0000-0000E9A80000}"/>
    <cellStyle name="Normal 3 4 4 3 3_OATT calc" xfId="41220" xr:uid="{00000000-0005-0000-0000-0000EAA80000}"/>
    <cellStyle name="Normal 3 4 4 3 4" xfId="41221" xr:uid="{00000000-0005-0000-0000-0000EBA80000}"/>
    <cellStyle name="Normal 3 4 4 3 4 2" xfId="41222" xr:uid="{00000000-0005-0000-0000-0000ECA80000}"/>
    <cellStyle name="Normal 3 4 4 3 4 3" xfId="41223" xr:uid="{00000000-0005-0000-0000-0000EDA80000}"/>
    <cellStyle name="Normal 3 4 4 3 4_OATT calc" xfId="41224" xr:uid="{00000000-0005-0000-0000-0000EEA80000}"/>
    <cellStyle name="Normal 3 4 4 3 5" xfId="41225" xr:uid="{00000000-0005-0000-0000-0000EFA80000}"/>
    <cellStyle name="Normal 3 4 4 3 6" xfId="41226" xr:uid="{00000000-0005-0000-0000-0000F0A80000}"/>
    <cellStyle name="Normal 3 4 4 3 7" xfId="41227" xr:uid="{00000000-0005-0000-0000-0000F1A80000}"/>
    <cellStyle name="Normal 3 4 4 3 8" xfId="41228" xr:uid="{00000000-0005-0000-0000-0000F2A80000}"/>
    <cellStyle name="Normal 3 4 4 3 9" xfId="41229" xr:uid="{00000000-0005-0000-0000-0000F3A80000}"/>
    <cellStyle name="Normal 3 4 4 3_OATT calc" xfId="41230" xr:uid="{00000000-0005-0000-0000-0000F4A80000}"/>
    <cellStyle name="Normal 3 4 4 4" xfId="41231" xr:uid="{00000000-0005-0000-0000-0000F5A80000}"/>
    <cellStyle name="Normal 3 4 4 4 2" xfId="41232" xr:uid="{00000000-0005-0000-0000-0000F6A80000}"/>
    <cellStyle name="Normal 3 4 4 4 2 2" xfId="41233" xr:uid="{00000000-0005-0000-0000-0000F7A80000}"/>
    <cellStyle name="Normal 3 4 4 4 2 3" xfId="41234" xr:uid="{00000000-0005-0000-0000-0000F8A80000}"/>
    <cellStyle name="Normal 3 4 4 4 2_OATT calc" xfId="41235" xr:uid="{00000000-0005-0000-0000-0000F9A80000}"/>
    <cellStyle name="Normal 3 4 4 4 3" xfId="41236" xr:uid="{00000000-0005-0000-0000-0000FAA80000}"/>
    <cellStyle name="Normal 3 4 4 4 4" xfId="41237" xr:uid="{00000000-0005-0000-0000-0000FBA80000}"/>
    <cellStyle name="Normal 3 4 4 4 5" xfId="41238" xr:uid="{00000000-0005-0000-0000-0000FCA80000}"/>
    <cellStyle name="Normal 3 4 4 4_OATT calc" xfId="41239" xr:uid="{00000000-0005-0000-0000-0000FDA80000}"/>
    <cellStyle name="Normal 3 4 4 5" xfId="41240" xr:uid="{00000000-0005-0000-0000-0000FEA80000}"/>
    <cellStyle name="Normal 3 4 4 5 2" xfId="41241" xr:uid="{00000000-0005-0000-0000-0000FFA80000}"/>
    <cellStyle name="Normal 3 4 4 5 2 2" xfId="41242" xr:uid="{00000000-0005-0000-0000-000000A90000}"/>
    <cellStyle name="Normal 3 4 4 5 2 3" xfId="41243" xr:uid="{00000000-0005-0000-0000-000001A90000}"/>
    <cellStyle name="Normal 3 4 4 5 2_OATT calc" xfId="41244" xr:uid="{00000000-0005-0000-0000-000002A90000}"/>
    <cellStyle name="Normal 3 4 4 5 3" xfId="41245" xr:uid="{00000000-0005-0000-0000-000003A90000}"/>
    <cellStyle name="Normal 3 4 4 5 4" xfId="41246" xr:uid="{00000000-0005-0000-0000-000004A90000}"/>
    <cellStyle name="Normal 3 4 4 5_OATT calc" xfId="41247" xr:uid="{00000000-0005-0000-0000-000005A90000}"/>
    <cellStyle name="Normal 3 4 4 6" xfId="41248" xr:uid="{00000000-0005-0000-0000-000006A90000}"/>
    <cellStyle name="Normal 3 4 4 6 2" xfId="41249" xr:uid="{00000000-0005-0000-0000-000007A90000}"/>
    <cellStyle name="Normal 3 4 4 6 3" xfId="41250" xr:uid="{00000000-0005-0000-0000-000008A90000}"/>
    <cellStyle name="Normal 3 4 4 6_OATT calc" xfId="41251" xr:uid="{00000000-0005-0000-0000-000009A90000}"/>
    <cellStyle name="Normal 3 4 4 7" xfId="41252" xr:uid="{00000000-0005-0000-0000-00000AA90000}"/>
    <cellStyle name="Normal 3 4 4 8" xfId="41253" xr:uid="{00000000-0005-0000-0000-00000BA90000}"/>
    <cellStyle name="Normal 3 4 4 9" xfId="41254" xr:uid="{00000000-0005-0000-0000-00000CA90000}"/>
    <cellStyle name="Normal 3 4 4_OATT calc" xfId="41255" xr:uid="{00000000-0005-0000-0000-00000DA90000}"/>
    <cellStyle name="Normal 3 4 5" xfId="41256" xr:uid="{00000000-0005-0000-0000-00000EA90000}"/>
    <cellStyle name="Normal 3 4 5 10" xfId="41257" xr:uid="{00000000-0005-0000-0000-00000FA90000}"/>
    <cellStyle name="Normal 3 4 5 11" xfId="41258" xr:uid="{00000000-0005-0000-0000-000010A90000}"/>
    <cellStyle name="Normal 3 4 5 2" xfId="41259" xr:uid="{00000000-0005-0000-0000-000011A90000}"/>
    <cellStyle name="Normal 3 4 5 2 10" xfId="41260" xr:uid="{00000000-0005-0000-0000-000012A90000}"/>
    <cellStyle name="Normal 3 4 5 2 11" xfId="41261" xr:uid="{00000000-0005-0000-0000-000013A90000}"/>
    <cellStyle name="Normal 3 4 5 2 2" xfId="41262" xr:uid="{00000000-0005-0000-0000-000014A90000}"/>
    <cellStyle name="Normal 3 4 5 2 2 2" xfId="41263" xr:uid="{00000000-0005-0000-0000-000015A90000}"/>
    <cellStyle name="Normal 3 4 5 2 2 2 2" xfId="41264" xr:uid="{00000000-0005-0000-0000-000016A90000}"/>
    <cellStyle name="Normal 3 4 5 2 2 2 3" xfId="41265" xr:uid="{00000000-0005-0000-0000-000017A90000}"/>
    <cellStyle name="Normal 3 4 5 2 2 2_OATT calc" xfId="41266" xr:uid="{00000000-0005-0000-0000-000018A90000}"/>
    <cellStyle name="Normal 3 4 5 2 2 3" xfId="41267" xr:uid="{00000000-0005-0000-0000-000019A90000}"/>
    <cellStyle name="Normal 3 4 5 2 2 4" xfId="41268" xr:uid="{00000000-0005-0000-0000-00001AA90000}"/>
    <cellStyle name="Normal 3 4 5 2 2 5" xfId="41269" xr:uid="{00000000-0005-0000-0000-00001BA90000}"/>
    <cellStyle name="Normal 3 4 5 2 2_OATT calc" xfId="41270" xr:uid="{00000000-0005-0000-0000-00001CA90000}"/>
    <cellStyle name="Normal 3 4 5 2 3" xfId="41271" xr:uid="{00000000-0005-0000-0000-00001DA90000}"/>
    <cellStyle name="Normal 3 4 5 2 3 2" xfId="41272" xr:uid="{00000000-0005-0000-0000-00001EA90000}"/>
    <cellStyle name="Normal 3 4 5 2 3 2 2" xfId="41273" xr:uid="{00000000-0005-0000-0000-00001FA90000}"/>
    <cellStyle name="Normal 3 4 5 2 3 2 3" xfId="41274" xr:uid="{00000000-0005-0000-0000-000020A90000}"/>
    <cellStyle name="Normal 3 4 5 2 3 2_OATT calc" xfId="41275" xr:uid="{00000000-0005-0000-0000-000021A90000}"/>
    <cellStyle name="Normal 3 4 5 2 3 3" xfId="41276" xr:uid="{00000000-0005-0000-0000-000022A90000}"/>
    <cellStyle name="Normal 3 4 5 2 3 4" xfId="41277" xr:uid="{00000000-0005-0000-0000-000023A90000}"/>
    <cellStyle name="Normal 3 4 5 2 3_OATT calc" xfId="41278" xr:uid="{00000000-0005-0000-0000-000024A90000}"/>
    <cellStyle name="Normal 3 4 5 2 4" xfId="41279" xr:uid="{00000000-0005-0000-0000-000025A90000}"/>
    <cellStyle name="Normal 3 4 5 2 4 2" xfId="41280" xr:uid="{00000000-0005-0000-0000-000026A90000}"/>
    <cellStyle name="Normal 3 4 5 2 4 3" xfId="41281" xr:uid="{00000000-0005-0000-0000-000027A90000}"/>
    <cellStyle name="Normal 3 4 5 2 4_OATT calc" xfId="41282" xr:uid="{00000000-0005-0000-0000-000028A90000}"/>
    <cellStyle name="Normal 3 4 5 2 5" xfId="41283" xr:uid="{00000000-0005-0000-0000-000029A90000}"/>
    <cellStyle name="Normal 3 4 5 2 6" xfId="41284" xr:uid="{00000000-0005-0000-0000-00002AA90000}"/>
    <cellStyle name="Normal 3 4 5 2 7" xfId="41285" xr:uid="{00000000-0005-0000-0000-00002BA90000}"/>
    <cellStyle name="Normal 3 4 5 2 8" xfId="41286" xr:uid="{00000000-0005-0000-0000-00002CA90000}"/>
    <cellStyle name="Normal 3 4 5 2 9" xfId="41287" xr:uid="{00000000-0005-0000-0000-00002DA90000}"/>
    <cellStyle name="Normal 3 4 5 2_OATT calc" xfId="41288" xr:uid="{00000000-0005-0000-0000-00002EA90000}"/>
    <cellStyle name="Normal 3 4 5 3" xfId="41289" xr:uid="{00000000-0005-0000-0000-00002FA90000}"/>
    <cellStyle name="Normal 3 4 5 3 2" xfId="41290" xr:uid="{00000000-0005-0000-0000-000030A90000}"/>
    <cellStyle name="Normal 3 4 5 3 2 2" xfId="41291" xr:uid="{00000000-0005-0000-0000-000031A90000}"/>
    <cellStyle name="Normal 3 4 5 3 2 3" xfId="41292" xr:uid="{00000000-0005-0000-0000-000032A90000}"/>
    <cellStyle name="Normal 3 4 5 3 2_OATT calc" xfId="41293" xr:uid="{00000000-0005-0000-0000-000033A90000}"/>
    <cellStyle name="Normal 3 4 5 3 3" xfId="41294" xr:uid="{00000000-0005-0000-0000-000034A90000}"/>
    <cellStyle name="Normal 3 4 5 3 4" xfId="41295" xr:uid="{00000000-0005-0000-0000-000035A90000}"/>
    <cellStyle name="Normal 3 4 5 3 5" xfId="41296" xr:uid="{00000000-0005-0000-0000-000036A90000}"/>
    <cellStyle name="Normal 3 4 5 3_OATT calc" xfId="41297" xr:uid="{00000000-0005-0000-0000-000037A90000}"/>
    <cellStyle name="Normal 3 4 5 4" xfId="41298" xr:uid="{00000000-0005-0000-0000-000038A90000}"/>
    <cellStyle name="Normal 3 4 5 4 2" xfId="41299" xr:uid="{00000000-0005-0000-0000-000039A90000}"/>
    <cellStyle name="Normal 3 4 5 4 2 2" xfId="41300" xr:uid="{00000000-0005-0000-0000-00003AA90000}"/>
    <cellStyle name="Normal 3 4 5 4 2 3" xfId="41301" xr:uid="{00000000-0005-0000-0000-00003BA90000}"/>
    <cellStyle name="Normal 3 4 5 4 2_OATT calc" xfId="41302" xr:uid="{00000000-0005-0000-0000-00003CA90000}"/>
    <cellStyle name="Normal 3 4 5 4 3" xfId="41303" xr:uid="{00000000-0005-0000-0000-00003DA90000}"/>
    <cellStyle name="Normal 3 4 5 4 4" xfId="41304" xr:uid="{00000000-0005-0000-0000-00003EA90000}"/>
    <cellStyle name="Normal 3 4 5 4_OATT calc" xfId="41305" xr:uid="{00000000-0005-0000-0000-00003FA90000}"/>
    <cellStyle name="Normal 3 4 5 5" xfId="41306" xr:uid="{00000000-0005-0000-0000-000040A90000}"/>
    <cellStyle name="Normal 3 4 5 5 2" xfId="41307" xr:uid="{00000000-0005-0000-0000-000041A90000}"/>
    <cellStyle name="Normal 3 4 5 5 3" xfId="41308" xr:uid="{00000000-0005-0000-0000-000042A90000}"/>
    <cellStyle name="Normal 3 4 5 5_OATT calc" xfId="41309" xr:uid="{00000000-0005-0000-0000-000043A90000}"/>
    <cellStyle name="Normal 3 4 5 6" xfId="41310" xr:uid="{00000000-0005-0000-0000-000044A90000}"/>
    <cellStyle name="Normal 3 4 5 7" xfId="41311" xr:uid="{00000000-0005-0000-0000-000045A90000}"/>
    <cellStyle name="Normal 3 4 5 8" xfId="41312" xr:uid="{00000000-0005-0000-0000-000046A90000}"/>
    <cellStyle name="Normal 3 4 5 9" xfId="41313" xr:uid="{00000000-0005-0000-0000-000047A90000}"/>
    <cellStyle name="Normal 3 4 5_OATT calc" xfId="41314" xr:uid="{00000000-0005-0000-0000-000048A90000}"/>
    <cellStyle name="Normal 3 4 6" xfId="41315" xr:uid="{00000000-0005-0000-0000-000049A90000}"/>
    <cellStyle name="Normal 3 4 6 10" xfId="41316" xr:uid="{00000000-0005-0000-0000-00004AA90000}"/>
    <cellStyle name="Normal 3 4 6 11" xfId="41317" xr:uid="{00000000-0005-0000-0000-00004BA90000}"/>
    <cellStyle name="Normal 3 4 6 2" xfId="41318" xr:uid="{00000000-0005-0000-0000-00004CA90000}"/>
    <cellStyle name="Normal 3 4 6 2 2" xfId="41319" xr:uid="{00000000-0005-0000-0000-00004DA90000}"/>
    <cellStyle name="Normal 3 4 6 2 2 2" xfId="41320" xr:uid="{00000000-0005-0000-0000-00004EA90000}"/>
    <cellStyle name="Normal 3 4 6 2 2 3" xfId="41321" xr:uid="{00000000-0005-0000-0000-00004FA90000}"/>
    <cellStyle name="Normal 3 4 6 2 2_OATT calc" xfId="41322" xr:uid="{00000000-0005-0000-0000-000050A90000}"/>
    <cellStyle name="Normal 3 4 6 2 3" xfId="41323" xr:uid="{00000000-0005-0000-0000-000051A90000}"/>
    <cellStyle name="Normal 3 4 6 2 4" xfId="41324" xr:uid="{00000000-0005-0000-0000-000052A90000}"/>
    <cellStyle name="Normal 3 4 6 2 5" xfId="41325" xr:uid="{00000000-0005-0000-0000-000053A90000}"/>
    <cellStyle name="Normal 3 4 6 2_OATT calc" xfId="41326" xr:uid="{00000000-0005-0000-0000-000054A90000}"/>
    <cellStyle name="Normal 3 4 6 3" xfId="41327" xr:uid="{00000000-0005-0000-0000-000055A90000}"/>
    <cellStyle name="Normal 3 4 6 3 2" xfId="41328" xr:uid="{00000000-0005-0000-0000-000056A90000}"/>
    <cellStyle name="Normal 3 4 6 3 2 2" xfId="41329" xr:uid="{00000000-0005-0000-0000-000057A90000}"/>
    <cellStyle name="Normal 3 4 6 3 2 3" xfId="41330" xr:uid="{00000000-0005-0000-0000-000058A90000}"/>
    <cellStyle name="Normal 3 4 6 3 2_OATT calc" xfId="41331" xr:uid="{00000000-0005-0000-0000-000059A90000}"/>
    <cellStyle name="Normal 3 4 6 3 3" xfId="41332" xr:uid="{00000000-0005-0000-0000-00005AA90000}"/>
    <cellStyle name="Normal 3 4 6 3 4" xfId="41333" xr:uid="{00000000-0005-0000-0000-00005BA90000}"/>
    <cellStyle name="Normal 3 4 6 3_OATT calc" xfId="41334" xr:uid="{00000000-0005-0000-0000-00005CA90000}"/>
    <cellStyle name="Normal 3 4 6 4" xfId="41335" xr:uid="{00000000-0005-0000-0000-00005DA90000}"/>
    <cellStyle name="Normal 3 4 6 4 2" xfId="41336" xr:uid="{00000000-0005-0000-0000-00005EA90000}"/>
    <cellStyle name="Normal 3 4 6 4 3" xfId="41337" xr:uid="{00000000-0005-0000-0000-00005FA90000}"/>
    <cellStyle name="Normal 3 4 6 4_OATT calc" xfId="41338" xr:uid="{00000000-0005-0000-0000-000060A90000}"/>
    <cellStyle name="Normal 3 4 6 5" xfId="41339" xr:uid="{00000000-0005-0000-0000-000061A90000}"/>
    <cellStyle name="Normal 3 4 6 6" xfId="41340" xr:uid="{00000000-0005-0000-0000-000062A90000}"/>
    <cellStyle name="Normal 3 4 6 7" xfId="41341" xr:uid="{00000000-0005-0000-0000-000063A90000}"/>
    <cellStyle name="Normal 3 4 6 8" xfId="41342" xr:uid="{00000000-0005-0000-0000-000064A90000}"/>
    <cellStyle name="Normal 3 4 6 9" xfId="41343" xr:uid="{00000000-0005-0000-0000-000065A90000}"/>
    <cellStyle name="Normal 3 4 6_OATT calc" xfId="41344" xr:uid="{00000000-0005-0000-0000-000066A90000}"/>
    <cellStyle name="Normal 3 4 7" xfId="41345" xr:uid="{00000000-0005-0000-0000-000067A90000}"/>
    <cellStyle name="Normal 3 4 7 2" xfId="41346" xr:uid="{00000000-0005-0000-0000-000068A90000}"/>
    <cellStyle name="Normal 3 4 7 2 2" xfId="41347" xr:uid="{00000000-0005-0000-0000-000069A90000}"/>
    <cellStyle name="Normal 3 4 7 2 3" xfId="41348" xr:uid="{00000000-0005-0000-0000-00006AA90000}"/>
    <cellStyle name="Normal 3 4 7 2_OATT calc" xfId="41349" xr:uid="{00000000-0005-0000-0000-00006BA90000}"/>
    <cellStyle name="Normal 3 4 7 3" xfId="41350" xr:uid="{00000000-0005-0000-0000-00006CA90000}"/>
    <cellStyle name="Normal 3 4 7 4" xfId="41351" xr:uid="{00000000-0005-0000-0000-00006DA90000}"/>
    <cellStyle name="Normal 3 4 7 5" xfId="41352" xr:uid="{00000000-0005-0000-0000-00006EA90000}"/>
    <cellStyle name="Normal 3 4 7_OATT calc" xfId="41353" xr:uid="{00000000-0005-0000-0000-00006FA90000}"/>
    <cellStyle name="Normal 3 4 8" xfId="41354" xr:uid="{00000000-0005-0000-0000-000070A90000}"/>
    <cellStyle name="Normal 3 4 8 2" xfId="41355" xr:uid="{00000000-0005-0000-0000-000071A90000}"/>
    <cellStyle name="Normal 3 4 8 2 2" xfId="41356" xr:uid="{00000000-0005-0000-0000-000072A90000}"/>
    <cellStyle name="Normal 3 4 8 2 3" xfId="41357" xr:uid="{00000000-0005-0000-0000-000073A90000}"/>
    <cellStyle name="Normal 3 4 8 2_OATT calc" xfId="41358" xr:uid="{00000000-0005-0000-0000-000074A90000}"/>
    <cellStyle name="Normal 3 4 8 3" xfId="41359" xr:uid="{00000000-0005-0000-0000-000075A90000}"/>
    <cellStyle name="Normal 3 4 8 4" xfId="41360" xr:uid="{00000000-0005-0000-0000-000076A90000}"/>
    <cellStyle name="Normal 3 4 8_OATT calc" xfId="41361" xr:uid="{00000000-0005-0000-0000-000077A90000}"/>
    <cellStyle name="Normal 3 4 9" xfId="41362" xr:uid="{00000000-0005-0000-0000-000078A90000}"/>
    <cellStyle name="Normal 3 4 9 2" xfId="41363" xr:uid="{00000000-0005-0000-0000-000079A90000}"/>
    <cellStyle name="Normal 3 4 9 2 2" xfId="41364" xr:uid="{00000000-0005-0000-0000-00007AA90000}"/>
    <cellStyle name="Normal 3 4 9 2 3" xfId="41365" xr:uid="{00000000-0005-0000-0000-00007BA90000}"/>
    <cellStyle name="Normal 3 4 9 2_OATT calc" xfId="41366" xr:uid="{00000000-0005-0000-0000-00007CA90000}"/>
    <cellStyle name="Normal 3 4 9 3" xfId="41367" xr:uid="{00000000-0005-0000-0000-00007DA90000}"/>
    <cellStyle name="Normal 3 4 9 4" xfId="41368" xr:uid="{00000000-0005-0000-0000-00007EA90000}"/>
    <cellStyle name="Normal 3 4 9_OATT calc" xfId="41369" xr:uid="{00000000-0005-0000-0000-00007FA90000}"/>
    <cellStyle name="Normal 3 4_OATT calc" xfId="41370" xr:uid="{00000000-0005-0000-0000-000080A90000}"/>
    <cellStyle name="Normal 3 5" xfId="41371" xr:uid="{00000000-0005-0000-0000-000081A90000}"/>
    <cellStyle name="Normal 3 5 10" xfId="41372" xr:uid="{00000000-0005-0000-0000-000082A90000}"/>
    <cellStyle name="Normal 3 5 11" xfId="41373" xr:uid="{00000000-0005-0000-0000-000083A90000}"/>
    <cellStyle name="Normal 3 5 12" xfId="41374" xr:uid="{00000000-0005-0000-0000-000084A90000}"/>
    <cellStyle name="Normal 3 5 13" xfId="41375" xr:uid="{00000000-0005-0000-0000-000085A90000}"/>
    <cellStyle name="Normal 3 5 14" xfId="41376" xr:uid="{00000000-0005-0000-0000-000086A90000}"/>
    <cellStyle name="Normal 3 5 15" xfId="41377" xr:uid="{00000000-0005-0000-0000-000087A90000}"/>
    <cellStyle name="Normal 3 5 2" xfId="41378" xr:uid="{00000000-0005-0000-0000-000088A90000}"/>
    <cellStyle name="Normal 3 5 2 10" xfId="41379" xr:uid="{00000000-0005-0000-0000-000089A90000}"/>
    <cellStyle name="Normal 3 5 2 11" xfId="41380" xr:uid="{00000000-0005-0000-0000-00008AA90000}"/>
    <cellStyle name="Normal 3 5 2 12" xfId="41381" xr:uid="{00000000-0005-0000-0000-00008BA90000}"/>
    <cellStyle name="Normal 3 5 2 2" xfId="41382" xr:uid="{00000000-0005-0000-0000-00008CA90000}"/>
    <cellStyle name="Normal 3 5 2 2 10" xfId="41383" xr:uid="{00000000-0005-0000-0000-00008DA90000}"/>
    <cellStyle name="Normal 3 5 2 2 11" xfId="41384" xr:uid="{00000000-0005-0000-0000-00008EA90000}"/>
    <cellStyle name="Normal 3 5 2 2 2" xfId="41385" xr:uid="{00000000-0005-0000-0000-00008FA90000}"/>
    <cellStyle name="Normal 3 5 2 2 2 10" xfId="41386" xr:uid="{00000000-0005-0000-0000-000090A90000}"/>
    <cellStyle name="Normal 3 5 2 2 2 11" xfId="41387" xr:uid="{00000000-0005-0000-0000-000091A90000}"/>
    <cellStyle name="Normal 3 5 2 2 2 2" xfId="41388" xr:uid="{00000000-0005-0000-0000-000092A90000}"/>
    <cellStyle name="Normal 3 5 2 2 2 2 2" xfId="41389" xr:uid="{00000000-0005-0000-0000-000093A90000}"/>
    <cellStyle name="Normal 3 5 2 2 2 2 2 2" xfId="41390" xr:uid="{00000000-0005-0000-0000-000094A90000}"/>
    <cellStyle name="Normal 3 5 2 2 2 2 2 3" xfId="41391" xr:uid="{00000000-0005-0000-0000-000095A90000}"/>
    <cellStyle name="Normal 3 5 2 2 2 2 2_OATT calc" xfId="41392" xr:uid="{00000000-0005-0000-0000-000096A90000}"/>
    <cellStyle name="Normal 3 5 2 2 2 2 3" xfId="41393" xr:uid="{00000000-0005-0000-0000-000097A90000}"/>
    <cellStyle name="Normal 3 5 2 2 2 2 4" xfId="41394" xr:uid="{00000000-0005-0000-0000-000098A90000}"/>
    <cellStyle name="Normal 3 5 2 2 2 2 5" xfId="41395" xr:uid="{00000000-0005-0000-0000-000099A90000}"/>
    <cellStyle name="Normal 3 5 2 2 2 2_OATT calc" xfId="41396" xr:uid="{00000000-0005-0000-0000-00009AA90000}"/>
    <cellStyle name="Normal 3 5 2 2 2 3" xfId="41397" xr:uid="{00000000-0005-0000-0000-00009BA90000}"/>
    <cellStyle name="Normal 3 5 2 2 2 3 2" xfId="41398" xr:uid="{00000000-0005-0000-0000-00009CA90000}"/>
    <cellStyle name="Normal 3 5 2 2 2 3 2 2" xfId="41399" xr:uid="{00000000-0005-0000-0000-00009DA90000}"/>
    <cellStyle name="Normal 3 5 2 2 2 3 2 3" xfId="41400" xr:uid="{00000000-0005-0000-0000-00009EA90000}"/>
    <cellStyle name="Normal 3 5 2 2 2 3 2_OATT calc" xfId="41401" xr:uid="{00000000-0005-0000-0000-00009FA90000}"/>
    <cellStyle name="Normal 3 5 2 2 2 3 3" xfId="41402" xr:uid="{00000000-0005-0000-0000-0000A0A90000}"/>
    <cellStyle name="Normal 3 5 2 2 2 3 4" xfId="41403" xr:uid="{00000000-0005-0000-0000-0000A1A90000}"/>
    <cellStyle name="Normal 3 5 2 2 2 3_OATT calc" xfId="41404" xr:uid="{00000000-0005-0000-0000-0000A2A90000}"/>
    <cellStyle name="Normal 3 5 2 2 2 4" xfId="41405" xr:uid="{00000000-0005-0000-0000-0000A3A90000}"/>
    <cellStyle name="Normal 3 5 2 2 2 4 2" xfId="41406" xr:uid="{00000000-0005-0000-0000-0000A4A90000}"/>
    <cellStyle name="Normal 3 5 2 2 2 4 3" xfId="41407" xr:uid="{00000000-0005-0000-0000-0000A5A90000}"/>
    <cellStyle name="Normal 3 5 2 2 2 4_OATT calc" xfId="41408" xr:uid="{00000000-0005-0000-0000-0000A6A90000}"/>
    <cellStyle name="Normal 3 5 2 2 2 5" xfId="41409" xr:uid="{00000000-0005-0000-0000-0000A7A90000}"/>
    <cellStyle name="Normal 3 5 2 2 2 6" xfId="41410" xr:uid="{00000000-0005-0000-0000-0000A8A90000}"/>
    <cellStyle name="Normal 3 5 2 2 2 7" xfId="41411" xr:uid="{00000000-0005-0000-0000-0000A9A90000}"/>
    <cellStyle name="Normal 3 5 2 2 2 8" xfId="41412" xr:uid="{00000000-0005-0000-0000-0000AAA90000}"/>
    <cellStyle name="Normal 3 5 2 2 2 9" xfId="41413" xr:uid="{00000000-0005-0000-0000-0000ABA90000}"/>
    <cellStyle name="Normal 3 5 2 2 2_OATT calc" xfId="41414" xr:uid="{00000000-0005-0000-0000-0000ACA90000}"/>
    <cellStyle name="Normal 3 5 2 2 3" xfId="41415" xr:uid="{00000000-0005-0000-0000-0000ADA90000}"/>
    <cellStyle name="Normal 3 5 2 2 3 2" xfId="41416" xr:uid="{00000000-0005-0000-0000-0000AEA90000}"/>
    <cellStyle name="Normal 3 5 2 2 3 2 2" xfId="41417" xr:uid="{00000000-0005-0000-0000-0000AFA90000}"/>
    <cellStyle name="Normal 3 5 2 2 3 2 3" xfId="41418" xr:uid="{00000000-0005-0000-0000-0000B0A90000}"/>
    <cellStyle name="Normal 3 5 2 2 3 2_OATT calc" xfId="41419" xr:uid="{00000000-0005-0000-0000-0000B1A90000}"/>
    <cellStyle name="Normal 3 5 2 2 3 3" xfId="41420" xr:uid="{00000000-0005-0000-0000-0000B2A90000}"/>
    <cellStyle name="Normal 3 5 2 2 3 4" xfId="41421" xr:uid="{00000000-0005-0000-0000-0000B3A90000}"/>
    <cellStyle name="Normal 3 5 2 2 3 5" xfId="41422" xr:uid="{00000000-0005-0000-0000-0000B4A90000}"/>
    <cellStyle name="Normal 3 5 2 2 3_OATT calc" xfId="41423" xr:uid="{00000000-0005-0000-0000-0000B5A90000}"/>
    <cellStyle name="Normal 3 5 2 2 4" xfId="41424" xr:uid="{00000000-0005-0000-0000-0000B6A90000}"/>
    <cellStyle name="Normal 3 5 2 2 4 2" xfId="41425" xr:uid="{00000000-0005-0000-0000-0000B7A90000}"/>
    <cellStyle name="Normal 3 5 2 2 4 2 2" xfId="41426" xr:uid="{00000000-0005-0000-0000-0000B8A90000}"/>
    <cellStyle name="Normal 3 5 2 2 4 2 3" xfId="41427" xr:uid="{00000000-0005-0000-0000-0000B9A90000}"/>
    <cellStyle name="Normal 3 5 2 2 4 2_OATT calc" xfId="41428" xr:uid="{00000000-0005-0000-0000-0000BAA90000}"/>
    <cellStyle name="Normal 3 5 2 2 4 3" xfId="41429" xr:uid="{00000000-0005-0000-0000-0000BBA90000}"/>
    <cellStyle name="Normal 3 5 2 2 4 4" xfId="41430" xr:uid="{00000000-0005-0000-0000-0000BCA90000}"/>
    <cellStyle name="Normal 3 5 2 2 4_OATT calc" xfId="41431" xr:uid="{00000000-0005-0000-0000-0000BDA90000}"/>
    <cellStyle name="Normal 3 5 2 2 5" xfId="41432" xr:uid="{00000000-0005-0000-0000-0000BEA90000}"/>
    <cellStyle name="Normal 3 5 2 2 5 2" xfId="41433" xr:uid="{00000000-0005-0000-0000-0000BFA90000}"/>
    <cellStyle name="Normal 3 5 2 2 5 3" xfId="41434" xr:uid="{00000000-0005-0000-0000-0000C0A90000}"/>
    <cellStyle name="Normal 3 5 2 2 5_OATT calc" xfId="41435" xr:uid="{00000000-0005-0000-0000-0000C1A90000}"/>
    <cellStyle name="Normal 3 5 2 2 6" xfId="41436" xr:uid="{00000000-0005-0000-0000-0000C2A90000}"/>
    <cellStyle name="Normal 3 5 2 2 7" xfId="41437" xr:uid="{00000000-0005-0000-0000-0000C3A90000}"/>
    <cellStyle name="Normal 3 5 2 2 8" xfId="41438" xr:uid="{00000000-0005-0000-0000-0000C4A90000}"/>
    <cellStyle name="Normal 3 5 2 2 9" xfId="41439" xr:uid="{00000000-0005-0000-0000-0000C5A90000}"/>
    <cellStyle name="Normal 3 5 2 2_OATT calc" xfId="41440" xr:uid="{00000000-0005-0000-0000-0000C6A90000}"/>
    <cellStyle name="Normal 3 5 2 3" xfId="41441" xr:uid="{00000000-0005-0000-0000-0000C7A90000}"/>
    <cellStyle name="Normal 3 5 2 3 10" xfId="41442" xr:uid="{00000000-0005-0000-0000-0000C8A90000}"/>
    <cellStyle name="Normal 3 5 2 3 11" xfId="41443" xr:uid="{00000000-0005-0000-0000-0000C9A90000}"/>
    <cellStyle name="Normal 3 5 2 3 2" xfId="41444" xr:uid="{00000000-0005-0000-0000-0000CAA90000}"/>
    <cellStyle name="Normal 3 5 2 3 2 2" xfId="41445" xr:uid="{00000000-0005-0000-0000-0000CBA90000}"/>
    <cellStyle name="Normal 3 5 2 3 2 2 2" xfId="41446" xr:uid="{00000000-0005-0000-0000-0000CCA90000}"/>
    <cellStyle name="Normal 3 5 2 3 2 2 3" xfId="41447" xr:uid="{00000000-0005-0000-0000-0000CDA90000}"/>
    <cellStyle name="Normal 3 5 2 3 2 2_OATT calc" xfId="41448" xr:uid="{00000000-0005-0000-0000-0000CEA90000}"/>
    <cellStyle name="Normal 3 5 2 3 2 3" xfId="41449" xr:uid="{00000000-0005-0000-0000-0000CFA90000}"/>
    <cellStyle name="Normal 3 5 2 3 2 4" xfId="41450" xr:uid="{00000000-0005-0000-0000-0000D0A90000}"/>
    <cellStyle name="Normal 3 5 2 3 2 5" xfId="41451" xr:uid="{00000000-0005-0000-0000-0000D1A90000}"/>
    <cellStyle name="Normal 3 5 2 3 2_OATT calc" xfId="41452" xr:uid="{00000000-0005-0000-0000-0000D2A90000}"/>
    <cellStyle name="Normal 3 5 2 3 3" xfId="41453" xr:uid="{00000000-0005-0000-0000-0000D3A90000}"/>
    <cellStyle name="Normal 3 5 2 3 3 2" xfId="41454" xr:uid="{00000000-0005-0000-0000-0000D4A90000}"/>
    <cellStyle name="Normal 3 5 2 3 3 2 2" xfId="41455" xr:uid="{00000000-0005-0000-0000-0000D5A90000}"/>
    <cellStyle name="Normal 3 5 2 3 3 2 3" xfId="41456" xr:uid="{00000000-0005-0000-0000-0000D6A90000}"/>
    <cellStyle name="Normal 3 5 2 3 3 2_OATT calc" xfId="41457" xr:uid="{00000000-0005-0000-0000-0000D7A90000}"/>
    <cellStyle name="Normal 3 5 2 3 3 3" xfId="41458" xr:uid="{00000000-0005-0000-0000-0000D8A90000}"/>
    <cellStyle name="Normal 3 5 2 3 3 4" xfId="41459" xr:uid="{00000000-0005-0000-0000-0000D9A90000}"/>
    <cellStyle name="Normal 3 5 2 3 3_OATT calc" xfId="41460" xr:uid="{00000000-0005-0000-0000-0000DAA90000}"/>
    <cellStyle name="Normal 3 5 2 3 4" xfId="41461" xr:uid="{00000000-0005-0000-0000-0000DBA90000}"/>
    <cellStyle name="Normal 3 5 2 3 4 2" xfId="41462" xr:uid="{00000000-0005-0000-0000-0000DCA90000}"/>
    <cellStyle name="Normal 3 5 2 3 4 3" xfId="41463" xr:uid="{00000000-0005-0000-0000-0000DDA90000}"/>
    <cellStyle name="Normal 3 5 2 3 4_OATT calc" xfId="41464" xr:uid="{00000000-0005-0000-0000-0000DEA90000}"/>
    <cellStyle name="Normal 3 5 2 3 5" xfId="41465" xr:uid="{00000000-0005-0000-0000-0000DFA90000}"/>
    <cellStyle name="Normal 3 5 2 3 6" xfId="41466" xr:uid="{00000000-0005-0000-0000-0000E0A90000}"/>
    <cellStyle name="Normal 3 5 2 3 7" xfId="41467" xr:uid="{00000000-0005-0000-0000-0000E1A90000}"/>
    <cellStyle name="Normal 3 5 2 3 8" xfId="41468" xr:uid="{00000000-0005-0000-0000-0000E2A90000}"/>
    <cellStyle name="Normal 3 5 2 3 9" xfId="41469" xr:uid="{00000000-0005-0000-0000-0000E3A90000}"/>
    <cellStyle name="Normal 3 5 2 3_OATT calc" xfId="41470" xr:uid="{00000000-0005-0000-0000-0000E4A90000}"/>
    <cellStyle name="Normal 3 5 2 4" xfId="41471" xr:uid="{00000000-0005-0000-0000-0000E5A90000}"/>
    <cellStyle name="Normal 3 5 2 4 2" xfId="41472" xr:uid="{00000000-0005-0000-0000-0000E6A90000}"/>
    <cellStyle name="Normal 3 5 2 4 2 2" xfId="41473" xr:uid="{00000000-0005-0000-0000-0000E7A90000}"/>
    <cellStyle name="Normal 3 5 2 4 2 3" xfId="41474" xr:uid="{00000000-0005-0000-0000-0000E8A90000}"/>
    <cellStyle name="Normal 3 5 2 4 2_OATT calc" xfId="41475" xr:uid="{00000000-0005-0000-0000-0000E9A90000}"/>
    <cellStyle name="Normal 3 5 2 4 3" xfId="41476" xr:uid="{00000000-0005-0000-0000-0000EAA90000}"/>
    <cellStyle name="Normal 3 5 2 4 4" xfId="41477" xr:uid="{00000000-0005-0000-0000-0000EBA90000}"/>
    <cellStyle name="Normal 3 5 2 4 5" xfId="41478" xr:uid="{00000000-0005-0000-0000-0000ECA90000}"/>
    <cellStyle name="Normal 3 5 2 4_OATT calc" xfId="41479" xr:uid="{00000000-0005-0000-0000-0000EDA90000}"/>
    <cellStyle name="Normal 3 5 2 5" xfId="41480" xr:uid="{00000000-0005-0000-0000-0000EEA90000}"/>
    <cellStyle name="Normal 3 5 2 5 2" xfId="41481" xr:uid="{00000000-0005-0000-0000-0000EFA90000}"/>
    <cellStyle name="Normal 3 5 2 5 2 2" xfId="41482" xr:uid="{00000000-0005-0000-0000-0000F0A90000}"/>
    <cellStyle name="Normal 3 5 2 5 2 3" xfId="41483" xr:uid="{00000000-0005-0000-0000-0000F1A90000}"/>
    <cellStyle name="Normal 3 5 2 5 2_OATT calc" xfId="41484" xr:uid="{00000000-0005-0000-0000-0000F2A90000}"/>
    <cellStyle name="Normal 3 5 2 5 3" xfId="41485" xr:uid="{00000000-0005-0000-0000-0000F3A90000}"/>
    <cellStyle name="Normal 3 5 2 5 4" xfId="41486" xr:uid="{00000000-0005-0000-0000-0000F4A90000}"/>
    <cellStyle name="Normal 3 5 2 5_OATT calc" xfId="41487" xr:uid="{00000000-0005-0000-0000-0000F5A90000}"/>
    <cellStyle name="Normal 3 5 2 6" xfId="41488" xr:uid="{00000000-0005-0000-0000-0000F6A90000}"/>
    <cellStyle name="Normal 3 5 2 6 2" xfId="41489" xr:uid="{00000000-0005-0000-0000-0000F7A90000}"/>
    <cellStyle name="Normal 3 5 2 6 3" xfId="41490" xr:uid="{00000000-0005-0000-0000-0000F8A90000}"/>
    <cellStyle name="Normal 3 5 2 6_OATT calc" xfId="41491" xr:uid="{00000000-0005-0000-0000-0000F9A90000}"/>
    <cellStyle name="Normal 3 5 2 7" xfId="41492" xr:uid="{00000000-0005-0000-0000-0000FAA90000}"/>
    <cellStyle name="Normal 3 5 2 8" xfId="41493" xr:uid="{00000000-0005-0000-0000-0000FBA90000}"/>
    <cellStyle name="Normal 3 5 2 9" xfId="41494" xr:uid="{00000000-0005-0000-0000-0000FCA90000}"/>
    <cellStyle name="Normal 3 5 2_OATT calc" xfId="41495" xr:uid="{00000000-0005-0000-0000-0000FDA90000}"/>
    <cellStyle name="Normal 3 5 3" xfId="41496" xr:uid="{00000000-0005-0000-0000-0000FEA90000}"/>
    <cellStyle name="Normal 3 5 3 10" xfId="41497" xr:uid="{00000000-0005-0000-0000-0000FFA90000}"/>
    <cellStyle name="Normal 3 5 3 11" xfId="41498" xr:uid="{00000000-0005-0000-0000-000000AA0000}"/>
    <cellStyle name="Normal 3 5 3 12" xfId="41499" xr:uid="{00000000-0005-0000-0000-000001AA0000}"/>
    <cellStyle name="Normal 3 5 3 2" xfId="41500" xr:uid="{00000000-0005-0000-0000-000002AA0000}"/>
    <cellStyle name="Normal 3 5 3 2 10" xfId="41501" xr:uid="{00000000-0005-0000-0000-000003AA0000}"/>
    <cellStyle name="Normal 3 5 3 2 11" xfId="41502" xr:uid="{00000000-0005-0000-0000-000004AA0000}"/>
    <cellStyle name="Normal 3 5 3 2 2" xfId="41503" xr:uid="{00000000-0005-0000-0000-000005AA0000}"/>
    <cellStyle name="Normal 3 5 3 2 2 10" xfId="41504" xr:uid="{00000000-0005-0000-0000-000006AA0000}"/>
    <cellStyle name="Normal 3 5 3 2 2 11" xfId="41505" xr:uid="{00000000-0005-0000-0000-000007AA0000}"/>
    <cellStyle name="Normal 3 5 3 2 2 2" xfId="41506" xr:uid="{00000000-0005-0000-0000-000008AA0000}"/>
    <cellStyle name="Normal 3 5 3 2 2 2 2" xfId="41507" xr:uid="{00000000-0005-0000-0000-000009AA0000}"/>
    <cellStyle name="Normal 3 5 3 2 2 2 2 2" xfId="41508" xr:uid="{00000000-0005-0000-0000-00000AAA0000}"/>
    <cellStyle name="Normal 3 5 3 2 2 2 2 3" xfId="41509" xr:uid="{00000000-0005-0000-0000-00000BAA0000}"/>
    <cellStyle name="Normal 3 5 3 2 2 2 2_OATT calc" xfId="41510" xr:uid="{00000000-0005-0000-0000-00000CAA0000}"/>
    <cellStyle name="Normal 3 5 3 2 2 2 3" xfId="41511" xr:uid="{00000000-0005-0000-0000-00000DAA0000}"/>
    <cellStyle name="Normal 3 5 3 2 2 2 4" xfId="41512" xr:uid="{00000000-0005-0000-0000-00000EAA0000}"/>
    <cellStyle name="Normal 3 5 3 2 2 2 5" xfId="41513" xr:uid="{00000000-0005-0000-0000-00000FAA0000}"/>
    <cellStyle name="Normal 3 5 3 2 2 2_OATT calc" xfId="41514" xr:uid="{00000000-0005-0000-0000-000010AA0000}"/>
    <cellStyle name="Normal 3 5 3 2 2 3" xfId="41515" xr:uid="{00000000-0005-0000-0000-000011AA0000}"/>
    <cellStyle name="Normal 3 5 3 2 2 3 2" xfId="41516" xr:uid="{00000000-0005-0000-0000-000012AA0000}"/>
    <cellStyle name="Normal 3 5 3 2 2 3 2 2" xfId="41517" xr:uid="{00000000-0005-0000-0000-000013AA0000}"/>
    <cellStyle name="Normal 3 5 3 2 2 3 2 3" xfId="41518" xr:uid="{00000000-0005-0000-0000-000014AA0000}"/>
    <cellStyle name="Normal 3 5 3 2 2 3 2_OATT calc" xfId="41519" xr:uid="{00000000-0005-0000-0000-000015AA0000}"/>
    <cellStyle name="Normal 3 5 3 2 2 3 3" xfId="41520" xr:uid="{00000000-0005-0000-0000-000016AA0000}"/>
    <cellStyle name="Normal 3 5 3 2 2 3 4" xfId="41521" xr:uid="{00000000-0005-0000-0000-000017AA0000}"/>
    <cellStyle name="Normal 3 5 3 2 2 3_OATT calc" xfId="41522" xr:uid="{00000000-0005-0000-0000-000018AA0000}"/>
    <cellStyle name="Normal 3 5 3 2 2 4" xfId="41523" xr:uid="{00000000-0005-0000-0000-000019AA0000}"/>
    <cellStyle name="Normal 3 5 3 2 2 4 2" xfId="41524" xr:uid="{00000000-0005-0000-0000-00001AAA0000}"/>
    <cellStyle name="Normal 3 5 3 2 2 4 3" xfId="41525" xr:uid="{00000000-0005-0000-0000-00001BAA0000}"/>
    <cellStyle name="Normal 3 5 3 2 2 4_OATT calc" xfId="41526" xr:uid="{00000000-0005-0000-0000-00001CAA0000}"/>
    <cellStyle name="Normal 3 5 3 2 2 5" xfId="41527" xr:uid="{00000000-0005-0000-0000-00001DAA0000}"/>
    <cellStyle name="Normal 3 5 3 2 2 6" xfId="41528" xr:uid="{00000000-0005-0000-0000-00001EAA0000}"/>
    <cellStyle name="Normal 3 5 3 2 2 7" xfId="41529" xr:uid="{00000000-0005-0000-0000-00001FAA0000}"/>
    <cellStyle name="Normal 3 5 3 2 2 8" xfId="41530" xr:uid="{00000000-0005-0000-0000-000020AA0000}"/>
    <cellStyle name="Normal 3 5 3 2 2 9" xfId="41531" xr:uid="{00000000-0005-0000-0000-000021AA0000}"/>
    <cellStyle name="Normal 3 5 3 2 2_OATT calc" xfId="41532" xr:uid="{00000000-0005-0000-0000-000022AA0000}"/>
    <cellStyle name="Normal 3 5 3 2 3" xfId="41533" xr:uid="{00000000-0005-0000-0000-000023AA0000}"/>
    <cellStyle name="Normal 3 5 3 2 3 2" xfId="41534" xr:uid="{00000000-0005-0000-0000-000024AA0000}"/>
    <cellStyle name="Normal 3 5 3 2 3 2 2" xfId="41535" xr:uid="{00000000-0005-0000-0000-000025AA0000}"/>
    <cellStyle name="Normal 3 5 3 2 3 2 3" xfId="41536" xr:uid="{00000000-0005-0000-0000-000026AA0000}"/>
    <cellStyle name="Normal 3 5 3 2 3 2_OATT calc" xfId="41537" xr:uid="{00000000-0005-0000-0000-000027AA0000}"/>
    <cellStyle name="Normal 3 5 3 2 3 3" xfId="41538" xr:uid="{00000000-0005-0000-0000-000028AA0000}"/>
    <cellStyle name="Normal 3 5 3 2 3 4" xfId="41539" xr:uid="{00000000-0005-0000-0000-000029AA0000}"/>
    <cellStyle name="Normal 3 5 3 2 3 5" xfId="41540" xr:uid="{00000000-0005-0000-0000-00002AAA0000}"/>
    <cellStyle name="Normal 3 5 3 2 3_OATT calc" xfId="41541" xr:uid="{00000000-0005-0000-0000-00002BAA0000}"/>
    <cellStyle name="Normal 3 5 3 2 4" xfId="41542" xr:uid="{00000000-0005-0000-0000-00002CAA0000}"/>
    <cellStyle name="Normal 3 5 3 2 4 2" xfId="41543" xr:uid="{00000000-0005-0000-0000-00002DAA0000}"/>
    <cellStyle name="Normal 3 5 3 2 4 2 2" xfId="41544" xr:uid="{00000000-0005-0000-0000-00002EAA0000}"/>
    <cellStyle name="Normal 3 5 3 2 4 2 3" xfId="41545" xr:uid="{00000000-0005-0000-0000-00002FAA0000}"/>
    <cellStyle name="Normal 3 5 3 2 4 2_OATT calc" xfId="41546" xr:uid="{00000000-0005-0000-0000-000030AA0000}"/>
    <cellStyle name="Normal 3 5 3 2 4 3" xfId="41547" xr:uid="{00000000-0005-0000-0000-000031AA0000}"/>
    <cellStyle name="Normal 3 5 3 2 4 4" xfId="41548" xr:uid="{00000000-0005-0000-0000-000032AA0000}"/>
    <cellStyle name="Normal 3 5 3 2 4_OATT calc" xfId="41549" xr:uid="{00000000-0005-0000-0000-000033AA0000}"/>
    <cellStyle name="Normal 3 5 3 2 5" xfId="41550" xr:uid="{00000000-0005-0000-0000-000034AA0000}"/>
    <cellStyle name="Normal 3 5 3 2 5 2" xfId="41551" xr:uid="{00000000-0005-0000-0000-000035AA0000}"/>
    <cellStyle name="Normal 3 5 3 2 5 3" xfId="41552" xr:uid="{00000000-0005-0000-0000-000036AA0000}"/>
    <cellStyle name="Normal 3 5 3 2 5_OATT calc" xfId="41553" xr:uid="{00000000-0005-0000-0000-000037AA0000}"/>
    <cellStyle name="Normal 3 5 3 2 6" xfId="41554" xr:uid="{00000000-0005-0000-0000-000038AA0000}"/>
    <cellStyle name="Normal 3 5 3 2 7" xfId="41555" xr:uid="{00000000-0005-0000-0000-000039AA0000}"/>
    <cellStyle name="Normal 3 5 3 2 8" xfId="41556" xr:uid="{00000000-0005-0000-0000-00003AAA0000}"/>
    <cellStyle name="Normal 3 5 3 2 9" xfId="41557" xr:uid="{00000000-0005-0000-0000-00003BAA0000}"/>
    <cellStyle name="Normal 3 5 3 2_OATT calc" xfId="41558" xr:uid="{00000000-0005-0000-0000-00003CAA0000}"/>
    <cellStyle name="Normal 3 5 3 3" xfId="41559" xr:uid="{00000000-0005-0000-0000-00003DAA0000}"/>
    <cellStyle name="Normal 3 5 3 3 10" xfId="41560" xr:uid="{00000000-0005-0000-0000-00003EAA0000}"/>
    <cellStyle name="Normal 3 5 3 3 11" xfId="41561" xr:uid="{00000000-0005-0000-0000-00003FAA0000}"/>
    <cellStyle name="Normal 3 5 3 3 2" xfId="41562" xr:uid="{00000000-0005-0000-0000-000040AA0000}"/>
    <cellStyle name="Normal 3 5 3 3 2 2" xfId="41563" xr:uid="{00000000-0005-0000-0000-000041AA0000}"/>
    <cellStyle name="Normal 3 5 3 3 2 2 2" xfId="41564" xr:uid="{00000000-0005-0000-0000-000042AA0000}"/>
    <cellStyle name="Normal 3 5 3 3 2 2 3" xfId="41565" xr:uid="{00000000-0005-0000-0000-000043AA0000}"/>
    <cellStyle name="Normal 3 5 3 3 2 2_OATT calc" xfId="41566" xr:uid="{00000000-0005-0000-0000-000044AA0000}"/>
    <cellStyle name="Normal 3 5 3 3 2 3" xfId="41567" xr:uid="{00000000-0005-0000-0000-000045AA0000}"/>
    <cellStyle name="Normal 3 5 3 3 2 4" xfId="41568" xr:uid="{00000000-0005-0000-0000-000046AA0000}"/>
    <cellStyle name="Normal 3 5 3 3 2 5" xfId="41569" xr:uid="{00000000-0005-0000-0000-000047AA0000}"/>
    <cellStyle name="Normal 3 5 3 3 2_OATT calc" xfId="41570" xr:uid="{00000000-0005-0000-0000-000048AA0000}"/>
    <cellStyle name="Normal 3 5 3 3 3" xfId="41571" xr:uid="{00000000-0005-0000-0000-000049AA0000}"/>
    <cellStyle name="Normal 3 5 3 3 3 2" xfId="41572" xr:uid="{00000000-0005-0000-0000-00004AAA0000}"/>
    <cellStyle name="Normal 3 5 3 3 3 2 2" xfId="41573" xr:uid="{00000000-0005-0000-0000-00004BAA0000}"/>
    <cellStyle name="Normal 3 5 3 3 3 2 3" xfId="41574" xr:uid="{00000000-0005-0000-0000-00004CAA0000}"/>
    <cellStyle name="Normal 3 5 3 3 3 2_OATT calc" xfId="41575" xr:uid="{00000000-0005-0000-0000-00004DAA0000}"/>
    <cellStyle name="Normal 3 5 3 3 3 3" xfId="41576" xr:uid="{00000000-0005-0000-0000-00004EAA0000}"/>
    <cellStyle name="Normal 3 5 3 3 3 4" xfId="41577" xr:uid="{00000000-0005-0000-0000-00004FAA0000}"/>
    <cellStyle name="Normal 3 5 3 3 3_OATT calc" xfId="41578" xr:uid="{00000000-0005-0000-0000-000050AA0000}"/>
    <cellStyle name="Normal 3 5 3 3 4" xfId="41579" xr:uid="{00000000-0005-0000-0000-000051AA0000}"/>
    <cellStyle name="Normal 3 5 3 3 4 2" xfId="41580" xr:uid="{00000000-0005-0000-0000-000052AA0000}"/>
    <cellStyle name="Normal 3 5 3 3 4 3" xfId="41581" xr:uid="{00000000-0005-0000-0000-000053AA0000}"/>
    <cellStyle name="Normal 3 5 3 3 4_OATT calc" xfId="41582" xr:uid="{00000000-0005-0000-0000-000054AA0000}"/>
    <cellStyle name="Normal 3 5 3 3 5" xfId="41583" xr:uid="{00000000-0005-0000-0000-000055AA0000}"/>
    <cellStyle name="Normal 3 5 3 3 6" xfId="41584" xr:uid="{00000000-0005-0000-0000-000056AA0000}"/>
    <cellStyle name="Normal 3 5 3 3 7" xfId="41585" xr:uid="{00000000-0005-0000-0000-000057AA0000}"/>
    <cellStyle name="Normal 3 5 3 3 8" xfId="41586" xr:uid="{00000000-0005-0000-0000-000058AA0000}"/>
    <cellStyle name="Normal 3 5 3 3 9" xfId="41587" xr:uid="{00000000-0005-0000-0000-000059AA0000}"/>
    <cellStyle name="Normal 3 5 3 3_OATT calc" xfId="41588" xr:uid="{00000000-0005-0000-0000-00005AAA0000}"/>
    <cellStyle name="Normal 3 5 3 4" xfId="41589" xr:uid="{00000000-0005-0000-0000-00005BAA0000}"/>
    <cellStyle name="Normal 3 5 3 4 2" xfId="41590" xr:uid="{00000000-0005-0000-0000-00005CAA0000}"/>
    <cellStyle name="Normal 3 5 3 4 2 2" xfId="41591" xr:uid="{00000000-0005-0000-0000-00005DAA0000}"/>
    <cellStyle name="Normal 3 5 3 4 2 3" xfId="41592" xr:uid="{00000000-0005-0000-0000-00005EAA0000}"/>
    <cellStyle name="Normal 3 5 3 4 2_OATT calc" xfId="41593" xr:uid="{00000000-0005-0000-0000-00005FAA0000}"/>
    <cellStyle name="Normal 3 5 3 4 3" xfId="41594" xr:uid="{00000000-0005-0000-0000-000060AA0000}"/>
    <cellStyle name="Normal 3 5 3 4 4" xfId="41595" xr:uid="{00000000-0005-0000-0000-000061AA0000}"/>
    <cellStyle name="Normal 3 5 3 4 5" xfId="41596" xr:uid="{00000000-0005-0000-0000-000062AA0000}"/>
    <cellStyle name="Normal 3 5 3 4_OATT calc" xfId="41597" xr:uid="{00000000-0005-0000-0000-000063AA0000}"/>
    <cellStyle name="Normal 3 5 3 5" xfId="41598" xr:uid="{00000000-0005-0000-0000-000064AA0000}"/>
    <cellStyle name="Normal 3 5 3 5 2" xfId="41599" xr:uid="{00000000-0005-0000-0000-000065AA0000}"/>
    <cellStyle name="Normal 3 5 3 5 2 2" xfId="41600" xr:uid="{00000000-0005-0000-0000-000066AA0000}"/>
    <cellStyle name="Normal 3 5 3 5 2 3" xfId="41601" xr:uid="{00000000-0005-0000-0000-000067AA0000}"/>
    <cellStyle name="Normal 3 5 3 5 2_OATT calc" xfId="41602" xr:uid="{00000000-0005-0000-0000-000068AA0000}"/>
    <cellStyle name="Normal 3 5 3 5 3" xfId="41603" xr:uid="{00000000-0005-0000-0000-000069AA0000}"/>
    <cellStyle name="Normal 3 5 3 5 4" xfId="41604" xr:uid="{00000000-0005-0000-0000-00006AAA0000}"/>
    <cellStyle name="Normal 3 5 3 5_OATT calc" xfId="41605" xr:uid="{00000000-0005-0000-0000-00006BAA0000}"/>
    <cellStyle name="Normal 3 5 3 6" xfId="41606" xr:uid="{00000000-0005-0000-0000-00006CAA0000}"/>
    <cellStyle name="Normal 3 5 3 6 2" xfId="41607" xr:uid="{00000000-0005-0000-0000-00006DAA0000}"/>
    <cellStyle name="Normal 3 5 3 6 3" xfId="41608" xr:uid="{00000000-0005-0000-0000-00006EAA0000}"/>
    <cellStyle name="Normal 3 5 3 6_OATT calc" xfId="41609" xr:uid="{00000000-0005-0000-0000-00006FAA0000}"/>
    <cellStyle name="Normal 3 5 3 7" xfId="41610" xr:uid="{00000000-0005-0000-0000-000070AA0000}"/>
    <cellStyle name="Normal 3 5 3 8" xfId="41611" xr:uid="{00000000-0005-0000-0000-000071AA0000}"/>
    <cellStyle name="Normal 3 5 3 9" xfId="41612" xr:uid="{00000000-0005-0000-0000-000072AA0000}"/>
    <cellStyle name="Normal 3 5 3_OATT calc" xfId="41613" xr:uid="{00000000-0005-0000-0000-000073AA0000}"/>
    <cellStyle name="Normal 3 5 4" xfId="41614" xr:uid="{00000000-0005-0000-0000-000074AA0000}"/>
    <cellStyle name="Normal 3 5 4 10" xfId="41615" xr:uid="{00000000-0005-0000-0000-000075AA0000}"/>
    <cellStyle name="Normal 3 5 4 11" xfId="41616" xr:uid="{00000000-0005-0000-0000-000076AA0000}"/>
    <cellStyle name="Normal 3 5 4 2" xfId="41617" xr:uid="{00000000-0005-0000-0000-000077AA0000}"/>
    <cellStyle name="Normal 3 5 4 2 10" xfId="41618" xr:uid="{00000000-0005-0000-0000-000078AA0000}"/>
    <cellStyle name="Normal 3 5 4 2 11" xfId="41619" xr:uid="{00000000-0005-0000-0000-000079AA0000}"/>
    <cellStyle name="Normal 3 5 4 2 2" xfId="41620" xr:uid="{00000000-0005-0000-0000-00007AAA0000}"/>
    <cellStyle name="Normal 3 5 4 2 2 2" xfId="41621" xr:uid="{00000000-0005-0000-0000-00007BAA0000}"/>
    <cellStyle name="Normal 3 5 4 2 2 2 2" xfId="41622" xr:uid="{00000000-0005-0000-0000-00007CAA0000}"/>
    <cellStyle name="Normal 3 5 4 2 2 2 3" xfId="41623" xr:uid="{00000000-0005-0000-0000-00007DAA0000}"/>
    <cellStyle name="Normal 3 5 4 2 2 2_OATT calc" xfId="41624" xr:uid="{00000000-0005-0000-0000-00007EAA0000}"/>
    <cellStyle name="Normal 3 5 4 2 2 3" xfId="41625" xr:uid="{00000000-0005-0000-0000-00007FAA0000}"/>
    <cellStyle name="Normal 3 5 4 2 2 4" xfId="41626" xr:uid="{00000000-0005-0000-0000-000080AA0000}"/>
    <cellStyle name="Normal 3 5 4 2 2 5" xfId="41627" xr:uid="{00000000-0005-0000-0000-000081AA0000}"/>
    <cellStyle name="Normal 3 5 4 2 2_OATT calc" xfId="41628" xr:uid="{00000000-0005-0000-0000-000082AA0000}"/>
    <cellStyle name="Normal 3 5 4 2 3" xfId="41629" xr:uid="{00000000-0005-0000-0000-000083AA0000}"/>
    <cellStyle name="Normal 3 5 4 2 3 2" xfId="41630" xr:uid="{00000000-0005-0000-0000-000084AA0000}"/>
    <cellStyle name="Normal 3 5 4 2 3 2 2" xfId="41631" xr:uid="{00000000-0005-0000-0000-000085AA0000}"/>
    <cellStyle name="Normal 3 5 4 2 3 2 3" xfId="41632" xr:uid="{00000000-0005-0000-0000-000086AA0000}"/>
    <cellStyle name="Normal 3 5 4 2 3 2_OATT calc" xfId="41633" xr:uid="{00000000-0005-0000-0000-000087AA0000}"/>
    <cellStyle name="Normal 3 5 4 2 3 3" xfId="41634" xr:uid="{00000000-0005-0000-0000-000088AA0000}"/>
    <cellStyle name="Normal 3 5 4 2 3 4" xfId="41635" xr:uid="{00000000-0005-0000-0000-000089AA0000}"/>
    <cellStyle name="Normal 3 5 4 2 3_OATT calc" xfId="41636" xr:uid="{00000000-0005-0000-0000-00008AAA0000}"/>
    <cellStyle name="Normal 3 5 4 2 4" xfId="41637" xr:uid="{00000000-0005-0000-0000-00008BAA0000}"/>
    <cellStyle name="Normal 3 5 4 2 4 2" xfId="41638" xr:uid="{00000000-0005-0000-0000-00008CAA0000}"/>
    <cellStyle name="Normal 3 5 4 2 4 3" xfId="41639" xr:uid="{00000000-0005-0000-0000-00008DAA0000}"/>
    <cellStyle name="Normal 3 5 4 2 4_OATT calc" xfId="41640" xr:uid="{00000000-0005-0000-0000-00008EAA0000}"/>
    <cellStyle name="Normal 3 5 4 2 5" xfId="41641" xr:uid="{00000000-0005-0000-0000-00008FAA0000}"/>
    <cellStyle name="Normal 3 5 4 2 6" xfId="41642" xr:uid="{00000000-0005-0000-0000-000090AA0000}"/>
    <cellStyle name="Normal 3 5 4 2 7" xfId="41643" xr:uid="{00000000-0005-0000-0000-000091AA0000}"/>
    <cellStyle name="Normal 3 5 4 2 8" xfId="41644" xr:uid="{00000000-0005-0000-0000-000092AA0000}"/>
    <cellStyle name="Normal 3 5 4 2 9" xfId="41645" xr:uid="{00000000-0005-0000-0000-000093AA0000}"/>
    <cellStyle name="Normal 3 5 4 2_OATT calc" xfId="41646" xr:uid="{00000000-0005-0000-0000-000094AA0000}"/>
    <cellStyle name="Normal 3 5 4 3" xfId="41647" xr:uid="{00000000-0005-0000-0000-000095AA0000}"/>
    <cellStyle name="Normal 3 5 4 3 2" xfId="41648" xr:uid="{00000000-0005-0000-0000-000096AA0000}"/>
    <cellStyle name="Normal 3 5 4 3 2 2" xfId="41649" xr:uid="{00000000-0005-0000-0000-000097AA0000}"/>
    <cellStyle name="Normal 3 5 4 3 2 3" xfId="41650" xr:uid="{00000000-0005-0000-0000-000098AA0000}"/>
    <cellStyle name="Normal 3 5 4 3 2_OATT calc" xfId="41651" xr:uid="{00000000-0005-0000-0000-000099AA0000}"/>
    <cellStyle name="Normal 3 5 4 3 3" xfId="41652" xr:uid="{00000000-0005-0000-0000-00009AAA0000}"/>
    <cellStyle name="Normal 3 5 4 3 4" xfId="41653" xr:uid="{00000000-0005-0000-0000-00009BAA0000}"/>
    <cellStyle name="Normal 3 5 4 3 5" xfId="41654" xr:uid="{00000000-0005-0000-0000-00009CAA0000}"/>
    <cellStyle name="Normal 3 5 4 3_OATT calc" xfId="41655" xr:uid="{00000000-0005-0000-0000-00009DAA0000}"/>
    <cellStyle name="Normal 3 5 4 4" xfId="41656" xr:uid="{00000000-0005-0000-0000-00009EAA0000}"/>
    <cellStyle name="Normal 3 5 4 4 2" xfId="41657" xr:uid="{00000000-0005-0000-0000-00009FAA0000}"/>
    <cellStyle name="Normal 3 5 4 4 2 2" xfId="41658" xr:uid="{00000000-0005-0000-0000-0000A0AA0000}"/>
    <cellStyle name="Normal 3 5 4 4 2 3" xfId="41659" xr:uid="{00000000-0005-0000-0000-0000A1AA0000}"/>
    <cellStyle name="Normal 3 5 4 4 2_OATT calc" xfId="41660" xr:uid="{00000000-0005-0000-0000-0000A2AA0000}"/>
    <cellStyle name="Normal 3 5 4 4 3" xfId="41661" xr:uid="{00000000-0005-0000-0000-0000A3AA0000}"/>
    <cellStyle name="Normal 3 5 4 4 4" xfId="41662" xr:uid="{00000000-0005-0000-0000-0000A4AA0000}"/>
    <cellStyle name="Normal 3 5 4 4_OATT calc" xfId="41663" xr:uid="{00000000-0005-0000-0000-0000A5AA0000}"/>
    <cellStyle name="Normal 3 5 4 5" xfId="41664" xr:uid="{00000000-0005-0000-0000-0000A6AA0000}"/>
    <cellStyle name="Normal 3 5 4 5 2" xfId="41665" xr:uid="{00000000-0005-0000-0000-0000A7AA0000}"/>
    <cellStyle name="Normal 3 5 4 5 3" xfId="41666" xr:uid="{00000000-0005-0000-0000-0000A8AA0000}"/>
    <cellStyle name="Normal 3 5 4 5_OATT calc" xfId="41667" xr:uid="{00000000-0005-0000-0000-0000A9AA0000}"/>
    <cellStyle name="Normal 3 5 4 6" xfId="41668" xr:uid="{00000000-0005-0000-0000-0000AAAA0000}"/>
    <cellStyle name="Normal 3 5 4 7" xfId="41669" xr:uid="{00000000-0005-0000-0000-0000ABAA0000}"/>
    <cellStyle name="Normal 3 5 4 8" xfId="41670" xr:uid="{00000000-0005-0000-0000-0000ACAA0000}"/>
    <cellStyle name="Normal 3 5 4 9" xfId="41671" xr:uid="{00000000-0005-0000-0000-0000ADAA0000}"/>
    <cellStyle name="Normal 3 5 4_OATT calc" xfId="41672" xr:uid="{00000000-0005-0000-0000-0000AEAA0000}"/>
    <cellStyle name="Normal 3 5 5" xfId="41673" xr:uid="{00000000-0005-0000-0000-0000AFAA0000}"/>
    <cellStyle name="Normal 3 5 5 10" xfId="41674" xr:uid="{00000000-0005-0000-0000-0000B0AA0000}"/>
    <cellStyle name="Normal 3 5 5 11" xfId="41675" xr:uid="{00000000-0005-0000-0000-0000B1AA0000}"/>
    <cellStyle name="Normal 3 5 5 2" xfId="41676" xr:uid="{00000000-0005-0000-0000-0000B2AA0000}"/>
    <cellStyle name="Normal 3 5 5 2 2" xfId="41677" xr:uid="{00000000-0005-0000-0000-0000B3AA0000}"/>
    <cellStyle name="Normal 3 5 5 2 2 2" xfId="41678" xr:uid="{00000000-0005-0000-0000-0000B4AA0000}"/>
    <cellStyle name="Normal 3 5 5 2 2 3" xfId="41679" xr:uid="{00000000-0005-0000-0000-0000B5AA0000}"/>
    <cellStyle name="Normal 3 5 5 2 2_OATT calc" xfId="41680" xr:uid="{00000000-0005-0000-0000-0000B6AA0000}"/>
    <cellStyle name="Normal 3 5 5 2 3" xfId="41681" xr:uid="{00000000-0005-0000-0000-0000B7AA0000}"/>
    <cellStyle name="Normal 3 5 5 2 4" xfId="41682" xr:uid="{00000000-0005-0000-0000-0000B8AA0000}"/>
    <cellStyle name="Normal 3 5 5 2 5" xfId="41683" xr:uid="{00000000-0005-0000-0000-0000B9AA0000}"/>
    <cellStyle name="Normal 3 5 5 2_OATT calc" xfId="41684" xr:uid="{00000000-0005-0000-0000-0000BAAA0000}"/>
    <cellStyle name="Normal 3 5 5 3" xfId="41685" xr:uid="{00000000-0005-0000-0000-0000BBAA0000}"/>
    <cellStyle name="Normal 3 5 5 3 2" xfId="41686" xr:uid="{00000000-0005-0000-0000-0000BCAA0000}"/>
    <cellStyle name="Normal 3 5 5 3 2 2" xfId="41687" xr:uid="{00000000-0005-0000-0000-0000BDAA0000}"/>
    <cellStyle name="Normal 3 5 5 3 2 3" xfId="41688" xr:uid="{00000000-0005-0000-0000-0000BEAA0000}"/>
    <cellStyle name="Normal 3 5 5 3 2_OATT calc" xfId="41689" xr:uid="{00000000-0005-0000-0000-0000BFAA0000}"/>
    <cellStyle name="Normal 3 5 5 3 3" xfId="41690" xr:uid="{00000000-0005-0000-0000-0000C0AA0000}"/>
    <cellStyle name="Normal 3 5 5 3 4" xfId="41691" xr:uid="{00000000-0005-0000-0000-0000C1AA0000}"/>
    <cellStyle name="Normal 3 5 5 3_OATT calc" xfId="41692" xr:uid="{00000000-0005-0000-0000-0000C2AA0000}"/>
    <cellStyle name="Normal 3 5 5 4" xfId="41693" xr:uid="{00000000-0005-0000-0000-0000C3AA0000}"/>
    <cellStyle name="Normal 3 5 5 4 2" xfId="41694" xr:uid="{00000000-0005-0000-0000-0000C4AA0000}"/>
    <cellStyle name="Normal 3 5 5 4 3" xfId="41695" xr:uid="{00000000-0005-0000-0000-0000C5AA0000}"/>
    <cellStyle name="Normal 3 5 5 4_OATT calc" xfId="41696" xr:uid="{00000000-0005-0000-0000-0000C6AA0000}"/>
    <cellStyle name="Normal 3 5 5 5" xfId="41697" xr:uid="{00000000-0005-0000-0000-0000C7AA0000}"/>
    <cellStyle name="Normal 3 5 5 6" xfId="41698" xr:uid="{00000000-0005-0000-0000-0000C8AA0000}"/>
    <cellStyle name="Normal 3 5 5 7" xfId="41699" xr:uid="{00000000-0005-0000-0000-0000C9AA0000}"/>
    <cellStyle name="Normal 3 5 5 8" xfId="41700" xr:uid="{00000000-0005-0000-0000-0000CAAA0000}"/>
    <cellStyle name="Normal 3 5 5 9" xfId="41701" xr:uid="{00000000-0005-0000-0000-0000CBAA0000}"/>
    <cellStyle name="Normal 3 5 5_OATT calc" xfId="41702" xr:uid="{00000000-0005-0000-0000-0000CCAA0000}"/>
    <cellStyle name="Normal 3 5 6" xfId="41703" xr:uid="{00000000-0005-0000-0000-0000CDAA0000}"/>
    <cellStyle name="Normal 3 5 6 2" xfId="41704" xr:uid="{00000000-0005-0000-0000-0000CEAA0000}"/>
    <cellStyle name="Normal 3 5 6 2 2" xfId="41705" xr:uid="{00000000-0005-0000-0000-0000CFAA0000}"/>
    <cellStyle name="Normal 3 5 6 2 3" xfId="41706" xr:uid="{00000000-0005-0000-0000-0000D0AA0000}"/>
    <cellStyle name="Normal 3 5 6 2_OATT calc" xfId="41707" xr:uid="{00000000-0005-0000-0000-0000D1AA0000}"/>
    <cellStyle name="Normal 3 5 6 3" xfId="41708" xr:uid="{00000000-0005-0000-0000-0000D2AA0000}"/>
    <cellStyle name="Normal 3 5 6 4" xfId="41709" xr:uid="{00000000-0005-0000-0000-0000D3AA0000}"/>
    <cellStyle name="Normal 3 5 6 5" xfId="41710" xr:uid="{00000000-0005-0000-0000-0000D4AA0000}"/>
    <cellStyle name="Normal 3 5 6_OATT calc" xfId="41711" xr:uid="{00000000-0005-0000-0000-0000D5AA0000}"/>
    <cellStyle name="Normal 3 5 7" xfId="41712" xr:uid="{00000000-0005-0000-0000-0000D6AA0000}"/>
    <cellStyle name="Normal 3 5 7 2" xfId="41713" xr:uid="{00000000-0005-0000-0000-0000D7AA0000}"/>
    <cellStyle name="Normal 3 5 7 2 2" xfId="41714" xr:uid="{00000000-0005-0000-0000-0000D8AA0000}"/>
    <cellStyle name="Normal 3 5 7 2 3" xfId="41715" xr:uid="{00000000-0005-0000-0000-0000D9AA0000}"/>
    <cellStyle name="Normal 3 5 7 2_OATT calc" xfId="41716" xr:uid="{00000000-0005-0000-0000-0000DAAA0000}"/>
    <cellStyle name="Normal 3 5 7 3" xfId="41717" xr:uid="{00000000-0005-0000-0000-0000DBAA0000}"/>
    <cellStyle name="Normal 3 5 7 4" xfId="41718" xr:uid="{00000000-0005-0000-0000-0000DCAA0000}"/>
    <cellStyle name="Normal 3 5 7_OATT calc" xfId="41719" xr:uid="{00000000-0005-0000-0000-0000DDAA0000}"/>
    <cellStyle name="Normal 3 5 8" xfId="41720" xr:uid="{00000000-0005-0000-0000-0000DEAA0000}"/>
    <cellStyle name="Normal 3 5 8 2" xfId="41721" xr:uid="{00000000-0005-0000-0000-0000DFAA0000}"/>
    <cellStyle name="Normal 3 5 8 2 2" xfId="41722" xr:uid="{00000000-0005-0000-0000-0000E0AA0000}"/>
    <cellStyle name="Normal 3 5 8 2 3" xfId="41723" xr:uid="{00000000-0005-0000-0000-0000E1AA0000}"/>
    <cellStyle name="Normal 3 5 8 2_OATT calc" xfId="41724" xr:uid="{00000000-0005-0000-0000-0000E2AA0000}"/>
    <cellStyle name="Normal 3 5 8 3" xfId="41725" xr:uid="{00000000-0005-0000-0000-0000E3AA0000}"/>
    <cellStyle name="Normal 3 5 8 4" xfId="41726" xr:uid="{00000000-0005-0000-0000-0000E4AA0000}"/>
    <cellStyle name="Normal 3 5 8_OATT calc" xfId="41727" xr:uid="{00000000-0005-0000-0000-0000E5AA0000}"/>
    <cellStyle name="Normal 3 5 9" xfId="41728" xr:uid="{00000000-0005-0000-0000-0000E6AA0000}"/>
    <cellStyle name="Normal 3 5 9 2" xfId="41729" xr:uid="{00000000-0005-0000-0000-0000E7AA0000}"/>
    <cellStyle name="Normal 3 5 9 3" xfId="41730" xr:uid="{00000000-0005-0000-0000-0000E8AA0000}"/>
    <cellStyle name="Normal 3 5 9_OATT calc" xfId="41731" xr:uid="{00000000-0005-0000-0000-0000E9AA0000}"/>
    <cellStyle name="Normal 3 5_OATT calc" xfId="41732" xr:uid="{00000000-0005-0000-0000-0000EAAA0000}"/>
    <cellStyle name="Normal 3 6" xfId="41733" xr:uid="{00000000-0005-0000-0000-0000EBAA0000}"/>
    <cellStyle name="Normal 3 6 10" xfId="41734" xr:uid="{00000000-0005-0000-0000-0000ECAA0000}"/>
    <cellStyle name="Normal 3 6 11" xfId="41735" xr:uid="{00000000-0005-0000-0000-0000EDAA0000}"/>
    <cellStyle name="Normal 3 6 12" xfId="41736" xr:uid="{00000000-0005-0000-0000-0000EEAA0000}"/>
    <cellStyle name="Normal 3 6 13" xfId="41737" xr:uid="{00000000-0005-0000-0000-0000EFAA0000}"/>
    <cellStyle name="Normal 3 6 14" xfId="55285" xr:uid="{00000000-0005-0000-0000-0000F0AA0000}"/>
    <cellStyle name="Normal 3 6 15" xfId="57191" xr:uid="{00000000-0005-0000-0000-0000F1AA0000}"/>
    <cellStyle name="Normal 3 6 2" xfId="41738" xr:uid="{00000000-0005-0000-0000-0000F2AA0000}"/>
    <cellStyle name="Normal 3 6 2 10" xfId="41739" xr:uid="{00000000-0005-0000-0000-0000F3AA0000}"/>
    <cellStyle name="Normal 3 6 2 11" xfId="41740" xr:uid="{00000000-0005-0000-0000-0000F4AA0000}"/>
    <cellStyle name="Normal 3 6 2 2" xfId="41741" xr:uid="{00000000-0005-0000-0000-0000F5AA0000}"/>
    <cellStyle name="Normal 3 6 2 2 10" xfId="41742" xr:uid="{00000000-0005-0000-0000-0000F6AA0000}"/>
    <cellStyle name="Normal 3 6 2 2 11" xfId="41743" xr:uid="{00000000-0005-0000-0000-0000F7AA0000}"/>
    <cellStyle name="Normal 3 6 2 2 2" xfId="41744" xr:uid="{00000000-0005-0000-0000-0000F8AA0000}"/>
    <cellStyle name="Normal 3 6 2 2 2 2" xfId="41745" xr:uid="{00000000-0005-0000-0000-0000F9AA0000}"/>
    <cellStyle name="Normal 3 6 2 2 2 2 2" xfId="41746" xr:uid="{00000000-0005-0000-0000-0000FAAA0000}"/>
    <cellStyle name="Normal 3 6 2 2 2 2 3" xfId="41747" xr:uid="{00000000-0005-0000-0000-0000FBAA0000}"/>
    <cellStyle name="Normal 3 6 2 2 2 2_OATT calc" xfId="41748" xr:uid="{00000000-0005-0000-0000-0000FCAA0000}"/>
    <cellStyle name="Normal 3 6 2 2 2 3" xfId="41749" xr:uid="{00000000-0005-0000-0000-0000FDAA0000}"/>
    <cellStyle name="Normal 3 6 2 2 2 4" xfId="41750" xr:uid="{00000000-0005-0000-0000-0000FEAA0000}"/>
    <cellStyle name="Normal 3 6 2 2 2 5" xfId="41751" xr:uid="{00000000-0005-0000-0000-0000FFAA0000}"/>
    <cellStyle name="Normal 3 6 2 2 2_OATT calc" xfId="41752" xr:uid="{00000000-0005-0000-0000-000000AB0000}"/>
    <cellStyle name="Normal 3 6 2 2 3" xfId="41753" xr:uid="{00000000-0005-0000-0000-000001AB0000}"/>
    <cellStyle name="Normal 3 6 2 2 3 2" xfId="41754" xr:uid="{00000000-0005-0000-0000-000002AB0000}"/>
    <cellStyle name="Normal 3 6 2 2 3 2 2" xfId="41755" xr:uid="{00000000-0005-0000-0000-000003AB0000}"/>
    <cellStyle name="Normal 3 6 2 2 3 2 3" xfId="41756" xr:uid="{00000000-0005-0000-0000-000004AB0000}"/>
    <cellStyle name="Normal 3 6 2 2 3 2_OATT calc" xfId="41757" xr:uid="{00000000-0005-0000-0000-000005AB0000}"/>
    <cellStyle name="Normal 3 6 2 2 3 3" xfId="41758" xr:uid="{00000000-0005-0000-0000-000006AB0000}"/>
    <cellStyle name="Normal 3 6 2 2 3 4" xfId="41759" xr:uid="{00000000-0005-0000-0000-000007AB0000}"/>
    <cellStyle name="Normal 3 6 2 2 3_OATT calc" xfId="41760" xr:uid="{00000000-0005-0000-0000-000008AB0000}"/>
    <cellStyle name="Normal 3 6 2 2 4" xfId="41761" xr:uid="{00000000-0005-0000-0000-000009AB0000}"/>
    <cellStyle name="Normal 3 6 2 2 4 2" xfId="41762" xr:uid="{00000000-0005-0000-0000-00000AAB0000}"/>
    <cellStyle name="Normal 3 6 2 2 4 3" xfId="41763" xr:uid="{00000000-0005-0000-0000-00000BAB0000}"/>
    <cellStyle name="Normal 3 6 2 2 4_OATT calc" xfId="41764" xr:uid="{00000000-0005-0000-0000-00000CAB0000}"/>
    <cellStyle name="Normal 3 6 2 2 5" xfId="41765" xr:uid="{00000000-0005-0000-0000-00000DAB0000}"/>
    <cellStyle name="Normal 3 6 2 2 6" xfId="41766" xr:uid="{00000000-0005-0000-0000-00000EAB0000}"/>
    <cellStyle name="Normal 3 6 2 2 7" xfId="41767" xr:uid="{00000000-0005-0000-0000-00000FAB0000}"/>
    <cellStyle name="Normal 3 6 2 2 8" xfId="41768" xr:uid="{00000000-0005-0000-0000-000010AB0000}"/>
    <cellStyle name="Normal 3 6 2 2 9" xfId="41769" xr:uid="{00000000-0005-0000-0000-000011AB0000}"/>
    <cellStyle name="Normal 3 6 2 2_OATT calc" xfId="41770" xr:uid="{00000000-0005-0000-0000-000012AB0000}"/>
    <cellStyle name="Normal 3 6 2 3" xfId="41771" xr:uid="{00000000-0005-0000-0000-000013AB0000}"/>
    <cellStyle name="Normal 3 6 2 3 2" xfId="41772" xr:uid="{00000000-0005-0000-0000-000014AB0000}"/>
    <cellStyle name="Normal 3 6 2 3 2 2" xfId="41773" xr:uid="{00000000-0005-0000-0000-000015AB0000}"/>
    <cellStyle name="Normal 3 6 2 3 2 3" xfId="41774" xr:uid="{00000000-0005-0000-0000-000016AB0000}"/>
    <cellStyle name="Normal 3 6 2 3 2_OATT calc" xfId="41775" xr:uid="{00000000-0005-0000-0000-000017AB0000}"/>
    <cellStyle name="Normal 3 6 2 3 3" xfId="41776" xr:uid="{00000000-0005-0000-0000-000018AB0000}"/>
    <cellStyle name="Normal 3 6 2 3 4" xfId="41777" xr:uid="{00000000-0005-0000-0000-000019AB0000}"/>
    <cellStyle name="Normal 3 6 2 3 5" xfId="41778" xr:uid="{00000000-0005-0000-0000-00001AAB0000}"/>
    <cellStyle name="Normal 3 6 2 3_OATT calc" xfId="41779" xr:uid="{00000000-0005-0000-0000-00001BAB0000}"/>
    <cellStyle name="Normal 3 6 2 4" xfId="41780" xr:uid="{00000000-0005-0000-0000-00001CAB0000}"/>
    <cellStyle name="Normal 3 6 2 4 2" xfId="41781" xr:uid="{00000000-0005-0000-0000-00001DAB0000}"/>
    <cellStyle name="Normal 3 6 2 4 2 2" xfId="41782" xr:uid="{00000000-0005-0000-0000-00001EAB0000}"/>
    <cellStyle name="Normal 3 6 2 4 2 3" xfId="41783" xr:uid="{00000000-0005-0000-0000-00001FAB0000}"/>
    <cellStyle name="Normal 3 6 2 4 2_OATT calc" xfId="41784" xr:uid="{00000000-0005-0000-0000-000020AB0000}"/>
    <cellStyle name="Normal 3 6 2 4 3" xfId="41785" xr:uid="{00000000-0005-0000-0000-000021AB0000}"/>
    <cellStyle name="Normal 3 6 2 4 4" xfId="41786" xr:uid="{00000000-0005-0000-0000-000022AB0000}"/>
    <cellStyle name="Normal 3 6 2 4_OATT calc" xfId="41787" xr:uid="{00000000-0005-0000-0000-000023AB0000}"/>
    <cellStyle name="Normal 3 6 2 5" xfId="41788" xr:uid="{00000000-0005-0000-0000-000024AB0000}"/>
    <cellStyle name="Normal 3 6 2 5 2" xfId="41789" xr:uid="{00000000-0005-0000-0000-000025AB0000}"/>
    <cellStyle name="Normal 3 6 2 5 3" xfId="41790" xr:uid="{00000000-0005-0000-0000-000026AB0000}"/>
    <cellStyle name="Normal 3 6 2 5_OATT calc" xfId="41791" xr:uid="{00000000-0005-0000-0000-000027AB0000}"/>
    <cellStyle name="Normal 3 6 2 6" xfId="41792" xr:uid="{00000000-0005-0000-0000-000028AB0000}"/>
    <cellStyle name="Normal 3 6 2 7" xfId="41793" xr:uid="{00000000-0005-0000-0000-000029AB0000}"/>
    <cellStyle name="Normal 3 6 2 8" xfId="41794" xr:uid="{00000000-0005-0000-0000-00002AAB0000}"/>
    <cellStyle name="Normal 3 6 2 9" xfId="41795" xr:uid="{00000000-0005-0000-0000-00002BAB0000}"/>
    <cellStyle name="Normal 3 6 2_OATT calc" xfId="41796" xr:uid="{00000000-0005-0000-0000-00002CAB0000}"/>
    <cellStyle name="Normal 3 6 3" xfId="41797" xr:uid="{00000000-0005-0000-0000-00002DAB0000}"/>
    <cellStyle name="Normal 3 6 3 10" xfId="41798" xr:uid="{00000000-0005-0000-0000-00002EAB0000}"/>
    <cellStyle name="Normal 3 6 3 11" xfId="41799" xr:uid="{00000000-0005-0000-0000-00002FAB0000}"/>
    <cellStyle name="Normal 3 6 3 2" xfId="41800" xr:uid="{00000000-0005-0000-0000-000030AB0000}"/>
    <cellStyle name="Normal 3 6 3 2 2" xfId="41801" xr:uid="{00000000-0005-0000-0000-000031AB0000}"/>
    <cellStyle name="Normal 3 6 3 2 2 2" xfId="41802" xr:uid="{00000000-0005-0000-0000-000032AB0000}"/>
    <cellStyle name="Normal 3 6 3 2 2 3" xfId="41803" xr:uid="{00000000-0005-0000-0000-000033AB0000}"/>
    <cellStyle name="Normal 3 6 3 2 2_OATT calc" xfId="41804" xr:uid="{00000000-0005-0000-0000-000034AB0000}"/>
    <cellStyle name="Normal 3 6 3 2 3" xfId="41805" xr:uid="{00000000-0005-0000-0000-000035AB0000}"/>
    <cellStyle name="Normal 3 6 3 2 4" xfId="41806" xr:uid="{00000000-0005-0000-0000-000036AB0000}"/>
    <cellStyle name="Normal 3 6 3 2 5" xfId="41807" xr:uid="{00000000-0005-0000-0000-000037AB0000}"/>
    <cellStyle name="Normal 3 6 3 2_OATT calc" xfId="41808" xr:uid="{00000000-0005-0000-0000-000038AB0000}"/>
    <cellStyle name="Normal 3 6 3 3" xfId="41809" xr:uid="{00000000-0005-0000-0000-000039AB0000}"/>
    <cellStyle name="Normal 3 6 3 3 2" xfId="41810" xr:uid="{00000000-0005-0000-0000-00003AAB0000}"/>
    <cellStyle name="Normal 3 6 3 3 2 2" xfId="41811" xr:uid="{00000000-0005-0000-0000-00003BAB0000}"/>
    <cellStyle name="Normal 3 6 3 3 2 3" xfId="41812" xr:uid="{00000000-0005-0000-0000-00003CAB0000}"/>
    <cellStyle name="Normal 3 6 3 3 2_OATT calc" xfId="41813" xr:uid="{00000000-0005-0000-0000-00003DAB0000}"/>
    <cellStyle name="Normal 3 6 3 3 3" xfId="41814" xr:uid="{00000000-0005-0000-0000-00003EAB0000}"/>
    <cellStyle name="Normal 3 6 3 3 4" xfId="41815" xr:uid="{00000000-0005-0000-0000-00003FAB0000}"/>
    <cellStyle name="Normal 3 6 3 3_OATT calc" xfId="41816" xr:uid="{00000000-0005-0000-0000-000040AB0000}"/>
    <cellStyle name="Normal 3 6 3 4" xfId="41817" xr:uid="{00000000-0005-0000-0000-000041AB0000}"/>
    <cellStyle name="Normal 3 6 3 4 2" xfId="41818" xr:uid="{00000000-0005-0000-0000-000042AB0000}"/>
    <cellStyle name="Normal 3 6 3 4 3" xfId="41819" xr:uid="{00000000-0005-0000-0000-000043AB0000}"/>
    <cellStyle name="Normal 3 6 3 4_OATT calc" xfId="41820" xr:uid="{00000000-0005-0000-0000-000044AB0000}"/>
    <cellStyle name="Normal 3 6 3 5" xfId="41821" xr:uid="{00000000-0005-0000-0000-000045AB0000}"/>
    <cellStyle name="Normal 3 6 3 6" xfId="41822" xr:uid="{00000000-0005-0000-0000-000046AB0000}"/>
    <cellStyle name="Normal 3 6 3 7" xfId="41823" xr:uid="{00000000-0005-0000-0000-000047AB0000}"/>
    <cellStyle name="Normal 3 6 3 8" xfId="41824" xr:uid="{00000000-0005-0000-0000-000048AB0000}"/>
    <cellStyle name="Normal 3 6 3 9" xfId="41825" xr:uid="{00000000-0005-0000-0000-000049AB0000}"/>
    <cellStyle name="Normal 3 6 3_OATT calc" xfId="41826" xr:uid="{00000000-0005-0000-0000-00004AAB0000}"/>
    <cellStyle name="Normal 3 6 4" xfId="41827" xr:uid="{00000000-0005-0000-0000-00004BAB0000}"/>
    <cellStyle name="Normal 3 6 4 2" xfId="41828" xr:uid="{00000000-0005-0000-0000-00004CAB0000}"/>
    <cellStyle name="Normal 3 6 4 2 2" xfId="41829" xr:uid="{00000000-0005-0000-0000-00004DAB0000}"/>
    <cellStyle name="Normal 3 6 4 2 3" xfId="41830" xr:uid="{00000000-0005-0000-0000-00004EAB0000}"/>
    <cellStyle name="Normal 3 6 4 2_OATT calc" xfId="41831" xr:uid="{00000000-0005-0000-0000-00004FAB0000}"/>
    <cellStyle name="Normal 3 6 4 3" xfId="41832" xr:uid="{00000000-0005-0000-0000-000050AB0000}"/>
    <cellStyle name="Normal 3 6 4 4" xfId="41833" xr:uid="{00000000-0005-0000-0000-000051AB0000}"/>
    <cellStyle name="Normal 3 6 4 5" xfId="41834" xr:uid="{00000000-0005-0000-0000-000052AB0000}"/>
    <cellStyle name="Normal 3 6 4_OATT calc" xfId="41835" xr:uid="{00000000-0005-0000-0000-000053AB0000}"/>
    <cellStyle name="Normal 3 6 5" xfId="41836" xr:uid="{00000000-0005-0000-0000-000054AB0000}"/>
    <cellStyle name="Normal 3 6 5 2" xfId="41837" xr:uid="{00000000-0005-0000-0000-000055AB0000}"/>
    <cellStyle name="Normal 3 6 5 2 2" xfId="41838" xr:uid="{00000000-0005-0000-0000-000056AB0000}"/>
    <cellStyle name="Normal 3 6 5 2 3" xfId="41839" xr:uid="{00000000-0005-0000-0000-000057AB0000}"/>
    <cellStyle name="Normal 3 6 5 2_OATT calc" xfId="41840" xr:uid="{00000000-0005-0000-0000-000058AB0000}"/>
    <cellStyle name="Normal 3 6 5 3" xfId="41841" xr:uid="{00000000-0005-0000-0000-000059AB0000}"/>
    <cellStyle name="Normal 3 6 5 4" xfId="41842" xr:uid="{00000000-0005-0000-0000-00005AAB0000}"/>
    <cellStyle name="Normal 3 6 5_OATT calc" xfId="41843" xr:uid="{00000000-0005-0000-0000-00005BAB0000}"/>
    <cellStyle name="Normal 3 6 6" xfId="41844" xr:uid="{00000000-0005-0000-0000-00005CAB0000}"/>
    <cellStyle name="Normal 3 6 6 2" xfId="41845" xr:uid="{00000000-0005-0000-0000-00005DAB0000}"/>
    <cellStyle name="Normal 3 6 6 3" xfId="41846" xr:uid="{00000000-0005-0000-0000-00005EAB0000}"/>
    <cellStyle name="Normal 3 6 6_OATT calc" xfId="41847" xr:uid="{00000000-0005-0000-0000-00005FAB0000}"/>
    <cellStyle name="Normal 3 6 7" xfId="41848" xr:uid="{00000000-0005-0000-0000-000060AB0000}"/>
    <cellStyle name="Normal 3 6 8" xfId="41849" xr:uid="{00000000-0005-0000-0000-000061AB0000}"/>
    <cellStyle name="Normal 3 6 9" xfId="41850" xr:uid="{00000000-0005-0000-0000-000062AB0000}"/>
    <cellStyle name="Normal 3 6_OATT calc" xfId="41851" xr:uid="{00000000-0005-0000-0000-000063AB0000}"/>
    <cellStyle name="Normal 3 7" xfId="41852" xr:uid="{00000000-0005-0000-0000-000064AB0000}"/>
    <cellStyle name="Normal 3 7 10" xfId="41853" xr:uid="{00000000-0005-0000-0000-000065AB0000}"/>
    <cellStyle name="Normal 3 7 11" xfId="41854" xr:uid="{00000000-0005-0000-0000-000066AB0000}"/>
    <cellStyle name="Normal 3 7 12" xfId="41855" xr:uid="{00000000-0005-0000-0000-000067AB0000}"/>
    <cellStyle name="Normal 3 7 13" xfId="57192" xr:uid="{00000000-0005-0000-0000-000068AB0000}"/>
    <cellStyle name="Normal 3 7 2" xfId="41856" xr:uid="{00000000-0005-0000-0000-000069AB0000}"/>
    <cellStyle name="Normal 3 7 2 10" xfId="41857" xr:uid="{00000000-0005-0000-0000-00006AAB0000}"/>
    <cellStyle name="Normal 3 7 2 11" xfId="41858" xr:uid="{00000000-0005-0000-0000-00006BAB0000}"/>
    <cellStyle name="Normal 3 7 2 2" xfId="41859" xr:uid="{00000000-0005-0000-0000-00006CAB0000}"/>
    <cellStyle name="Normal 3 7 2 2 10" xfId="41860" xr:uid="{00000000-0005-0000-0000-00006DAB0000}"/>
    <cellStyle name="Normal 3 7 2 2 11" xfId="41861" xr:uid="{00000000-0005-0000-0000-00006EAB0000}"/>
    <cellStyle name="Normal 3 7 2 2 2" xfId="41862" xr:uid="{00000000-0005-0000-0000-00006FAB0000}"/>
    <cellStyle name="Normal 3 7 2 2 2 2" xfId="41863" xr:uid="{00000000-0005-0000-0000-000070AB0000}"/>
    <cellStyle name="Normal 3 7 2 2 2 2 2" xfId="41864" xr:uid="{00000000-0005-0000-0000-000071AB0000}"/>
    <cellStyle name="Normal 3 7 2 2 2 2 3" xfId="41865" xr:uid="{00000000-0005-0000-0000-000072AB0000}"/>
    <cellStyle name="Normal 3 7 2 2 2 2_OATT calc" xfId="41866" xr:uid="{00000000-0005-0000-0000-000073AB0000}"/>
    <cellStyle name="Normal 3 7 2 2 2 3" xfId="41867" xr:uid="{00000000-0005-0000-0000-000074AB0000}"/>
    <cellStyle name="Normal 3 7 2 2 2 4" xfId="41868" xr:uid="{00000000-0005-0000-0000-000075AB0000}"/>
    <cellStyle name="Normal 3 7 2 2 2 5" xfId="41869" xr:uid="{00000000-0005-0000-0000-000076AB0000}"/>
    <cellStyle name="Normal 3 7 2 2 2_OATT calc" xfId="41870" xr:uid="{00000000-0005-0000-0000-000077AB0000}"/>
    <cellStyle name="Normal 3 7 2 2 3" xfId="41871" xr:uid="{00000000-0005-0000-0000-000078AB0000}"/>
    <cellStyle name="Normal 3 7 2 2 3 2" xfId="41872" xr:uid="{00000000-0005-0000-0000-000079AB0000}"/>
    <cellStyle name="Normal 3 7 2 2 3 2 2" xfId="41873" xr:uid="{00000000-0005-0000-0000-00007AAB0000}"/>
    <cellStyle name="Normal 3 7 2 2 3 2 3" xfId="41874" xr:uid="{00000000-0005-0000-0000-00007BAB0000}"/>
    <cellStyle name="Normal 3 7 2 2 3 2_OATT calc" xfId="41875" xr:uid="{00000000-0005-0000-0000-00007CAB0000}"/>
    <cellStyle name="Normal 3 7 2 2 3 3" xfId="41876" xr:uid="{00000000-0005-0000-0000-00007DAB0000}"/>
    <cellStyle name="Normal 3 7 2 2 3 4" xfId="41877" xr:uid="{00000000-0005-0000-0000-00007EAB0000}"/>
    <cellStyle name="Normal 3 7 2 2 3_OATT calc" xfId="41878" xr:uid="{00000000-0005-0000-0000-00007FAB0000}"/>
    <cellStyle name="Normal 3 7 2 2 4" xfId="41879" xr:uid="{00000000-0005-0000-0000-000080AB0000}"/>
    <cellStyle name="Normal 3 7 2 2 4 2" xfId="41880" xr:uid="{00000000-0005-0000-0000-000081AB0000}"/>
    <cellStyle name="Normal 3 7 2 2 4 3" xfId="41881" xr:uid="{00000000-0005-0000-0000-000082AB0000}"/>
    <cellStyle name="Normal 3 7 2 2 4_OATT calc" xfId="41882" xr:uid="{00000000-0005-0000-0000-000083AB0000}"/>
    <cellStyle name="Normal 3 7 2 2 5" xfId="41883" xr:uid="{00000000-0005-0000-0000-000084AB0000}"/>
    <cellStyle name="Normal 3 7 2 2 6" xfId="41884" xr:uid="{00000000-0005-0000-0000-000085AB0000}"/>
    <cellStyle name="Normal 3 7 2 2 7" xfId="41885" xr:uid="{00000000-0005-0000-0000-000086AB0000}"/>
    <cellStyle name="Normal 3 7 2 2 8" xfId="41886" xr:uid="{00000000-0005-0000-0000-000087AB0000}"/>
    <cellStyle name="Normal 3 7 2 2 9" xfId="41887" xr:uid="{00000000-0005-0000-0000-000088AB0000}"/>
    <cellStyle name="Normal 3 7 2 2_OATT calc" xfId="41888" xr:uid="{00000000-0005-0000-0000-000089AB0000}"/>
    <cellStyle name="Normal 3 7 2 3" xfId="41889" xr:uid="{00000000-0005-0000-0000-00008AAB0000}"/>
    <cellStyle name="Normal 3 7 2 3 2" xfId="41890" xr:uid="{00000000-0005-0000-0000-00008BAB0000}"/>
    <cellStyle name="Normal 3 7 2 3 2 2" xfId="41891" xr:uid="{00000000-0005-0000-0000-00008CAB0000}"/>
    <cellStyle name="Normal 3 7 2 3 2 3" xfId="41892" xr:uid="{00000000-0005-0000-0000-00008DAB0000}"/>
    <cellStyle name="Normal 3 7 2 3 2_OATT calc" xfId="41893" xr:uid="{00000000-0005-0000-0000-00008EAB0000}"/>
    <cellStyle name="Normal 3 7 2 3 3" xfId="41894" xr:uid="{00000000-0005-0000-0000-00008FAB0000}"/>
    <cellStyle name="Normal 3 7 2 3 4" xfId="41895" xr:uid="{00000000-0005-0000-0000-000090AB0000}"/>
    <cellStyle name="Normal 3 7 2 3 5" xfId="41896" xr:uid="{00000000-0005-0000-0000-000091AB0000}"/>
    <cellStyle name="Normal 3 7 2 3_OATT calc" xfId="41897" xr:uid="{00000000-0005-0000-0000-000092AB0000}"/>
    <cellStyle name="Normal 3 7 2 4" xfId="41898" xr:uid="{00000000-0005-0000-0000-000093AB0000}"/>
    <cellStyle name="Normal 3 7 2 4 2" xfId="41899" xr:uid="{00000000-0005-0000-0000-000094AB0000}"/>
    <cellStyle name="Normal 3 7 2 4 2 2" xfId="41900" xr:uid="{00000000-0005-0000-0000-000095AB0000}"/>
    <cellStyle name="Normal 3 7 2 4 2 3" xfId="41901" xr:uid="{00000000-0005-0000-0000-000096AB0000}"/>
    <cellStyle name="Normal 3 7 2 4 2_OATT calc" xfId="41902" xr:uid="{00000000-0005-0000-0000-000097AB0000}"/>
    <cellStyle name="Normal 3 7 2 4 3" xfId="41903" xr:uid="{00000000-0005-0000-0000-000098AB0000}"/>
    <cellStyle name="Normal 3 7 2 4 4" xfId="41904" xr:uid="{00000000-0005-0000-0000-000099AB0000}"/>
    <cellStyle name="Normal 3 7 2 4_OATT calc" xfId="41905" xr:uid="{00000000-0005-0000-0000-00009AAB0000}"/>
    <cellStyle name="Normal 3 7 2 5" xfId="41906" xr:uid="{00000000-0005-0000-0000-00009BAB0000}"/>
    <cellStyle name="Normal 3 7 2 5 2" xfId="41907" xr:uid="{00000000-0005-0000-0000-00009CAB0000}"/>
    <cellStyle name="Normal 3 7 2 5 3" xfId="41908" xr:uid="{00000000-0005-0000-0000-00009DAB0000}"/>
    <cellStyle name="Normal 3 7 2 5_OATT calc" xfId="41909" xr:uid="{00000000-0005-0000-0000-00009EAB0000}"/>
    <cellStyle name="Normal 3 7 2 6" xfId="41910" xr:uid="{00000000-0005-0000-0000-00009FAB0000}"/>
    <cellStyle name="Normal 3 7 2 7" xfId="41911" xr:uid="{00000000-0005-0000-0000-0000A0AB0000}"/>
    <cellStyle name="Normal 3 7 2 8" xfId="41912" xr:uid="{00000000-0005-0000-0000-0000A1AB0000}"/>
    <cellStyle name="Normal 3 7 2 9" xfId="41913" xr:uid="{00000000-0005-0000-0000-0000A2AB0000}"/>
    <cellStyle name="Normal 3 7 2_OATT calc" xfId="41914" xr:uid="{00000000-0005-0000-0000-0000A3AB0000}"/>
    <cellStyle name="Normal 3 7 3" xfId="41915" xr:uid="{00000000-0005-0000-0000-0000A4AB0000}"/>
    <cellStyle name="Normal 3 7 3 10" xfId="41916" xr:uid="{00000000-0005-0000-0000-0000A5AB0000}"/>
    <cellStyle name="Normal 3 7 3 11" xfId="41917" xr:uid="{00000000-0005-0000-0000-0000A6AB0000}"/>
    <cellStyle name="Normal 3 7 3 2" xfId="41918" xr:uid="{00000000-0005-0000-0000-0000A7AB0000}"/>
    <cellStyle name="Normal 3 7 3 2 2" xfId="41919" xr:uid="{00000000-0005-0000-0000-0000A8AB0000}"/>
    <cellStyle name="Normal 3 7 3 2 2 2" xfId="41920" xr:uid="{00000000-0005-0000-0000-0000A9AB0000}"/>
    <cellStyle name="Normal 3 7 3 2 2 3" xfId="41921" xr:uid="{00000000-0005-0000-0000-0000AAAB0000}"/>
    <cellStyle name="Normal 3 7 3 2 2_OATT calc" xfId="41922" xr:uid="{00000000-0005-0000-0000-0000ABAB0000}"/>
    <cellStyle name="Normal 3 7 3 2 3" xfId="41923" xr:uid="{00000000-0005-0000-0000-0000ACAB0000}"/>
    <cellStyle name="Normal 3 7 3 2 4" xfId="41924" xr:uid="{00000000-0005-0000-0000-0000ADAB0000}"/>
    <cellStyle name="Normal 3 7 3 2 5" xfId="41925" xr:uid="{00000000-0005-0000-0000-0000AEAB0000}"/>
    <cellStyle name="Normal 3 7 3 2_OATT calc" xfId="41926" xr:uid="{00000000-0005-0000-0000-0000AFAB0000}"/>
    <cellStyle name="Normal 3 7 3 3" xfId="41927" xr:uid="{00000000-0005-0000-0000-0000B0AB0000}"/>
    <cellStyle name="Normal 3 7 3 3 2" xfId="41928" xr:uid="{00000000-0005-0000-0000-0000B1AB0000}"/>
    <cellStyle name="Normal 3 7 3 3 2 2" xfId="41929" xr:uid="{00000000-0005-0000-0000-0000B2AB0000}"/>
    <cellStyle name="Normal 3 7 3 3 2 3" xfId="41930" xr:uid="{00000000-0005-0000-0000-0000B3AB0000}"/>
    <cellStyle name="Normal 3 7 3 3 2_OATT calc" xfId="41931" xr:uid="{00000000-0005-0000-0000-0000B4AB0000}"/>
    <cellStyle name="Normal 3 7 3 3 3" xfId="41932" xr:uid="{00000000-0005-0000-0000-0000B5AB0000}"/>
    <cellStyle name="Normal 3 7 3 3 4" xfId="41933" xr:uid="{00000000-0005-0000-0000-0000B6AB0000}"/>
    <cellStyle name="Normal 3 7 3 3_OATT calc" xfId="41934" xr:uid="{00000000-0005-0000-0000-0000B7AB0000}"/>
    <cellStyle name="Normal 3 7 3 4" xfId="41935" xr:uid="{00000000-0005-0000-0000-0000B8AB0000}"/>
    <cellStyle name="Normal 3 7 3 4 2" xfId="41936" xr:uid="{00000000-0005-0000-0000-0000B9AB0000}"/>
    <cellStyle name="Normal 3 7 3 4 3" xfId="41937" xr:uid="{00000000-0005-0000-0000-0000BAAB0000}"/>
    <cellStyle name="Normal 3 7 3 4_OATT calc" xfId="41938" xr:uid="{00000000-0005-0000-0000-0000BBAB0000}"/>
    <cellStyle name="Normal 3 7 3 5" xfId="41939" xr:uid="{00000000-0005-0000-0000-0000BCAB0000}"/>
    <cellStyle name="Normal 3 7 3 6" xfId="41940" xr:uid="{00000000-0005-0000-0000-0000BDAB0000}"/>
    <cellStyle name="Normal 3 7 3 7" xfId="41941" xr:uid="{00000000-0005-0000-0000-0000BEAB0000}"/>
    <cellStyle name="Normal 3 7 3 8" xfId="41942" xr:uid="{00000000-0005-0000-0000-0000BFAB0000}"/>
    <cellStyle name="Normal 3 7 3 9" xfId="41943" xr:uid="{00000000-0005-0000-0000-0000C0AB0000}"/>
    <cellStyle name="Normal 3 7 3_OATT calc" xfId="41944" xr:uid="{00000000-0005-0000-0000-0000C1AB0000}"/>
    <cellStyle name="Normal 3 7 4" xfId="41945" xr:uid="{00000000-0005-0000-0000-0000C2AB0000}"/>
    <cellStyle name="Normal 3 7 4 2" xfId="41946" xr:uid="{00000000-0005-0000-0000-0000C3AB0000}"/>
    <cellStyle name="Normal 3 7 4 2 2" xfId="41947" xr:uid="{00000000-0005-0000-0000-0000C4AB0000}"/>
    <cellStyle name="Normal 3 7 4 2 3" xfId="41948" xr:uid="{00000000-0005-0000-0000-0000C5AB0000}"/>
    <cellStyle name="Normal 3 7 4 2_OATT calc" xfId="41949" xr:uid="{00000000-0005-0000-0000-0000C6AB0000}"/>
    <cellStyle name="Normal 3 7 4 3" xfId="41950" xr:uid="{00000000-0005-0000-0000-0000C7AB0000}"/>
    <cellStyle name="Normal 3 7 4 4" xfId="41951" xr:uid="{00000000-0005-0000-0000-0000C8AB0000}"/>
    <cellStyle name="Normal 3 7 4 5" xfId="41952" xr:uid="{00000000-0005-0000-0000-0000C9AB0000}"/>
    <cellStyle name="Normal 3 7 4_OATT calc" xfId="41953" xr:uid="{00000000-0005-0000-0000-0000CAAB0000}"/>
    <cellStyle name="Normal 3 7 5" xfId="41954" xr:uid="{00000000-0005-0000-0000-0000CBAB0000}"/>
    <cellStyle name="Normal 3 7 5 2" xfId="41955" xr:uid="{00000000-0005-0000-0000-0000CCAB0000}"/>
    <cellStyle name="Normal 3 7 5 2 2" xfId="41956" xr:uid="{00000000-0005-0000-0000-0000CDAB0000}"/>
    <cellStyle name="Normal 3 7 5 2 3" xfId="41957" xr:uid="{00000000-0005-0000-0000-0000CEAB0000}"/>
    <cellStyle name="Normal 3 7 5 2_OATT calc" xfId="41958" xr:uid="{00000000-0005-0000-0000-0000CFAB0000}"/>
    <cellStyle name="Normal 3 7 5 3" xfId="41959" xr:uid="{00000000-0005-0000-0000-0000D0AB0000}"/>
    <cellStyle name="Normal 3 7 5 4" xfId="41960" xr:uid="{00000000-0005-0000-0000-0000D1AB0000}"/>
    <cellStyle name="Normal 3 7 5_OATT calc" xfId="41961" xr:uid="{00000000-0005-0000-0000-0000D2AB0000}"/>
    <cellStyle name="Normal 3 7 6" xfId="41962" xr:uid="{00000000-0005-0000-0000-0000D3AB0000}"/>
    <cellStyle name="Normal 3 7 6 2" xfId="41963" xr:uid="{00000000-0005-0000-0000-0000D4AB0000}"/>
    <cellStyle name="Normal 3 7 6 3" xfId="41964" xr:uid="{00000000-0005-0000-0000-0000D5AB0000}"/>
    <cellStyle name="Normal 3 7 6_OATT calc" xfId="41965" xr:uid="{00000000-0005-0000-0000-0000D6AB0000}"/>
    <cellStyle name="Normal 3 7 7" xfId="41966" xr:uid="{00000000-0005-0000-0000-0000D7AB0000}"/>
    <cellStyle name="Normal 3 7 8" xfId="41967" xr:uid="{00000000-0005-0000-0000-0000D8AB0000}"/>
    <cellStyle name="Normal 3 7 9" xfId="41968" xr:uid="{00000000-0005-0000-0000-0000D9AB0000}"/>
    <cellStyle name="Normal 3 7_OATT calc" xfId="41969" xr:uid="{00000000-0005-0000-0000-0000DAAB0000}"/>
    <cellStyle name="Normal 3 8" xfId="41970" xr:uid="{00000000-0005-0000-0000-0000DBAB0000}"/>
    <cellStyle name="Normal 3 8 2" xfId="41971" xr:uid="{00000000-0005-0000-0000-0000DCAB0000}"/>
    <cellStyle name="Normal 3 8 3" xfId="41972" xr:uid="{00000000-0005-0000-0000-0000DDAB0000}"/>
    <cellStyle name="Normal 3 8 4" xfId="41973" xr:uid="{00000000-0005-0000-0000-0000DEAB0000}"/>
    <cellStyle name="Normal 3 8 5" xfId="57193" xr:uid="{00000000-0005-0000-0000-0000DFAB0000}"/>
    <cellStyle name="Normal 3 9" xfId="41974" xr:uid="{00000000-0005-0000-0000-0000E0AB0000}"/>
    <cellStyle name="Normal 3 9 2" xfId="41975" xr:uid="{00000000-0005-0000-0000-0000E1AB0000}"/>
    <cellStyle name="Normal 3 9 2 2" xfId="41976" xr:uid="{00000000-0005-0000-0000-0000E2AB0000}"/>
    <cellStyle name="Normal 3 9 3" xfId="41977" xr:uid="{00000000-0005-0000-0000-0000E3AB0000}"/>
    <cellStyle name="Normal 3 9 3 2" xfId="41978" xr:uid="{00000000-0005-0000-0000-0000E4AB0000}"/>
    <cellStyle name="Normal 3 9 4" xfId="41979" xr:uid="{00000000-0005-0000-0000-0000E5AB0000}"/>
    <cellStyle name="Normal 3_Accumulated Depreciation" xfId="41980" xr:uid="{00000000-0005-0000-0000-0000E6AB0000}"/>
    <cellStyle name="Normal 30" xfId="57194" xr:uid="{00000000-0005-0000-0000-0000E7AB0000}"/>
    <cellStyle name="Normal 30 2" xfId="57195" xr:uid="{00000000-0005-0000-0000-0000E8AB0000}"/>
    <cellStyle name="Normal 30 2 2" xfId="57196" xr:uid="{00000000-0005-0000-0000-0000E9AB0000}"/>
    <cellStyle name="Normal 30 3" xfId="57197" xr:uid="{00000000-0005-0000-0000-0000EAAB0000}"/>
    <cellStyle name="Normal 30 4" xfId="57198" xr:uid="{00000000-0005-0000-0000-0000EBAB0000}"/>
    <cellStyle name="Normal 30 5" xfId="57199" xr:uid="{00000000-0005-0000-0000-0000ECAB0000}"/>
    <cellStyle name="Normal 30 6" xfId="57200" xr:uid="{00000000-0005-0000-0000-0000EDAB0000}"/>
    <cellStyle name="Normal 30 7" xfId="57201" xr:uid="{00000000-0005-0000-0000-0000EEAB0000}"/>
    <cellStyle name="Normal 31" xfId="57202" xr:uid="{00000000-0005-0000-0000-0000EFAB0000}"/>
    <cellStyle name="Normal 31 2" xfId="57203" xr:uid="{00000000-0005-0000-0000-0000F0AB0000}"/>
    <cellStyle name="Normal 31 3" xfId="57204" xr:uid="{00000000-0005-0000-0000-0000F1AB0000}"/>
    <cellStyle name="Normal 31 4" xfId="57205" xr:uid="{00000000-0005-0000-0000-0000F2AB0000}"/>
    <cellStyle name="Normal 32" xfId="57206" xr:uid="{00000000-0005-0000-0000-0000F3AB0000}"/>
    <cellStyle name="Normal 32 2" xfId="57207" xr:uid="{00000000-0005-0000-0000-0000F4AB0000}"/>
    <cellStyle name="Normal 32 3" xfId="57208" xr:uid="{00000000-0005-0000-0000-0000F5AB0000}"/>
    <cellStyle name="Normal 32 4" xfId="57209" xr:uid="{00000000-0005-0000-0000-0000F6AB0000}"/>
    <cellStyle name="Normal 33" xfId="57210" xr:uid="{00000000-0005-0000-0000-0000F7AB0000}"/>
    <cellStyle name="Normal 33 2" xfId="57211" xr:uid="{00000000-0005-0000-0000-0000F8AB0000}"/>
    <cellStyle name="Normal 33 3" xfId="57212" xr:uid="{00000000-0005-0000-0000-0000F9AB0000}"/>
    <cellStyle name="Normal 34" xfId="57213" xr:uid="{00000000-0005-0000-0000-0000FAAB0000}"/>
    <cellStyle name="Normal 35" xfId="57214" xr:uid="{00000000-0005-0000-0000-0000FBAB0000}"/>
    <cellStyle name="Normal 36" xfId="57215" xr:uid="{00000000-0005-0000-0000-0000FCAB0000}"/>
    <cellStyle name="Normal 37" xfId="57216" xr:uid="{00000000-0005-0000-0000-0000FDAB0000}"/>
    <cellStyle name="Normal 38" xfId="57217" xr:uid="{00000000-0005-0000-0000-0000FEAB0000}"/>
    <cellStyle name="Normal 39" xfId="57218" xr:uid="{00000000-0005-0000-0000-0000FFAB0000}"/>
    <cellStyle name="Normal 4" xfId="41981" xr:uid="{00000000-0005-0000-0000-000000AC0000}"/>
    <cellStyle name="Normal 4 2" xfId="41982" xr:uid="{00000000-0005-0000-0000-000001AC0000}"/>
    <cellStyle name="Normal 4 2 2" xfId="41983" xr:uid="{00000000-0005-0000-0000-000002AC0000}"/>
    <cellStyle name="Normal 4 2 2 2" xfId="41984" xr:uid="{00000000-0005-0000-0000-000003AC0000}"/>
    <cellStyle name="Normal 4 2 2 2 2" xfId="57219" xr:uid="{00000000-0005-0000-0000-000004AC0000}"/>
    <cellStyle name="Normal 4 2 2 3" xfId="41985" xr:uid="{00000000-0005-0000-0000-000005AC0000}"/>
    <cellStyle name="Normal 4 2 2 3 2" xfId="41986" xr:uid="{00000000-0005-0000-0000-000006AC0000}"/>
    <cellStyle name="Normal 4 2 2 4" xfId="41987" xr:uid="{00000000-0005-0000-0000-000007AC0000}"/>
    <cellStyle name="Normal 4 2 2 5" xfId="41988" xr:uid="{00000000-0005-0000-0000-000008AC0000}"/>
    <cellStyle name="Normal 4 2 2 6" xfId="55286" xr:uid="{00000000-0005-0000-0000-000009AC0000}"/>
    <cellStyle name="Normal 4 2 3" xfId="41989" xr:uid="{00000000-0005-0000-0000-00000AAC0000}"/>
    <cellStyle name="Normal 4 2 3 2" xfId="41990" xr:uid="{00000000-0005-0000-0000-00000BAC0000}"/>
    <cellStyle name="Normal 4 2 4" xfId="41991" xr:uid="{00000000-0005-0000-0000-00000CAC0000}"/>
    <cellStyle name="Normal 4 2 4 2" xfId="57220" xr:uid="{00000000-0005-0000-0000-00000DAC0000}"/>
    <cellStyle name="Normal 4 2_OATT calc" xfId="41992" xr:uid="{00000000-0005-0000-0000-00000EAC0000}"/>
    <cellStyle name="Normal 4 3" xfId="41993" xr:uid="{00000000-0005-0000-0000-00000FAC0000}"/>
    <cellStyle name="Normal 4 3 2" xfId="41994" xr:uid="{00000000-0005-0000-0000-000010AC0000}"/>
    <cellStyle name="Normal 4 3 2 2" xfId="57221" xr:uid="{00000000-0005-0000-0000-000011AC0000}"/>
    <cellStyle name="Normal 4 3 3" xfId="41995" xr:uid="{00000000-0005-0000-0000-000012AC0000}"/>
    <cellStyle name="Normal 4 3 3 2" xfId="41996" xr:uid="{00000000-0005-0000-0000-000013AC0000}"/>
    <cellStyle name="Normal 4 3 3 3" xfId="57222" xr:uid="{00000000-0005-0000-0000-000014AC0000}"/>
    <cellStyle name="Normal 4 3 4" xfId="41997" xr:uid="{00000000-0005-0000-0000-000015AC0000}"/>
    <cellStyle name="Normal 4 3 5" xfId="41998" xr:uid="{00000000-0005-0000-0000-000016AC0000}"/>
    <cellStyle name="Normal 4 3 6" xfId="55287" xr:uid="{00000000-0005-0000-0000-000017AC0000}"/>
    <cellStyle name="Normal 4 3_OATT calc" xfId="41999" xr:uid="{00000000-0005-0000-0000-000018AC0000}"/>
    <cellStyle name="Normal 4 4" xfId="42000" xr:uid="{00000000-0005-0000-0000-000019AC0000}"/>
    <cellStyle name="Normal 4 4 2" xfId="42001" xr:uid="{00000000-0005-0000-0000-00001AAC0000}"/>
    <cellStyle name="Normal 4 4 3" xfId="42002" xr:uid="{00000000-0005-0000-0000-00001BAC0000}"/>
    <cellStyle name="Normal 4 4 4" xfId="55288" xr:uid="{00000000-0005-0000-0000-00001CAC0000}"/>
    <cellStyle name="Normal 4 5" xfId="42003" xr:uid="{00000000-0005-0000-0000-00001DAC0000}"/>
    <cellStyle name="Normal 4 5 2" xfId="42004" xr:uid="{00000000-0005-0000-0000-00001EAC0000}"/>
    <cellStyle name="Normal 4 5 2 2" xfId="57223" xr:uid="{00000000-0005-0000-0000-00001FAC0000}"/>
    <cellStyle name="Normal 4 5 3" xfId="57224" xr:uid="{00000000-0005-0000-0000-000020AC0000}"/>
    <cellStyle name="Normal 4 5 4" xfId="57225" xr:uid="{00000000-0005-0000-0000-000021AC0000}"/>
    <cellStyle name="Normal 4 6" xfId="42005" xr:uid="{00000000-0005-0000-0000-000022AC0000}"/>
    <cellStyle name="Normal 4 6 2" xfId="57227" xr:uid="{00000000-0005-0000-0000-000023AC0000}"/>
    <cellStyle name="Normal 4 6 3" xfId="57226" xr:uid="{00000000-0005-0000-0000-000024AC0000}"/>
    <cellStyle name="Normal 4 7" xfId="42006" xr:uid="{00000000-0005-0000-0000-000025AC0000}"/>
    <cellStyle name="Normal 4 8" xfId="42007" xr:uid="{00000000-0005-0000-0000-000026AC0000}"/>
    <cellStyle name="Normal 4 9" xfId="42008" xr:uid="{00000000-0005-0000-0000-000027AC0000}"/>
    <cellStyle name="Normal 4_OATT calc" xfId="42009" xr:uid="{00000000-0005-0000-0000-000028AC0000}"/>
    <cellStyle name="Normal 40" xfId="57228" xr:uid="{00000000-0005-0000-0000-000029AC0000}"/>
    <cellStyle name="Normal 41" xfId="57229" xr:uid="{00000000-0005-0000-0000-00002AAC0000}"/>
    <cellStyle name="Normal 42" xfId="57230" xr:uid="{00000000-0005-0000-0000-00002BAC0000}"/>
    <cellStyle name="Normal 43" xfId="57231" xr:uid="{00000000-0005-0000-0000-00002CAC0000}"/>
    <cellStyle name="Normal 44" xfId="57232" xr:uid="{00000000-0005-0000-0000-00002DAC0000}"/>
    <cellStyle name="Normal 45" xfId="57233" xr:uid="{00000000-0005-0000-0000-00002EAC0000}"/>
    <cellStyle name="Normal 46" xfId="57234" xr:uid="{00000000-0005-0000-0000-00002FAC0000}"/>
    <cellStyle name="Normal 47" xfId="57235" xr:uid="{00000000-0005-0000-0000-000030AC0000}"/>
    <cellStyle name="Normal 48" xfId="57236" xr:uid="{00000000-0005-0000-0000-000031AC0000}"/>
    <cellStyle name="Normal 49" xfId="57237" xr:uid="{00000000-0005-0000-0000-000032AC0000}"/>
    <cellStyle name="Normal 5" xfId="42010" xr:uid="{00000000-0005-0000-0000-000033AC0000}"/>
    <cellStyle name="Normal 5 10" xfId="42011" xr:uid="{00000000-0005-0000-0000-000034AC0000}"/>
    <cellStyle name="Normal 5 10 10" xfId="42012" xr:uid="{00000000-0005-0000-0000-000035AC0000}"/>
    <cellStyle name="Normal 5 10 11" xfId="42013" xr:uid="{00000000-0005-0000-0000-000036AC0000}"/>
    <cellStyle name="Normal 5 10 2" xfId="42014" xr:uid="{00000000-0005-0000-0000-000037AC0000}"/>
    <cellStyle name="Normal 5 10 2 2" xfId="42015" xr:uid="{00000000-0005-0000-0000-000038AC0000}"/>
    <cellStyle name="Normal 5 10 2 2 2" xfId="42016" xr:uid="{00000000-0005-0000-0000-000039AC0000}"/>
    <cellStyle name="Normal 5 10 2 2 3" xfId="42017" xr:uid="{00000000-0005-0000-0000-00003AAC0000}"/>
    <cellStyle name="Normal 5 10 2 2_OATT calc" xfId="42018" xr:uid="{00000000-0005-0000-0000-00003BAC0000}"/>
    <cellStyle name="Normal 5 10 2 3" xfId="42019" xr:uid="{00000000-0005-0000-0000-00003CAC0000}"/>
    <cellStyle name="Normal 5 10 2 4" xfId="42020" xr:uid="{00000000-0005-0000-0000-00003DAC0000}"/>
    <cellStyle name="Normal 5 10 2 5" xfId="42021" xr:uid="{00000000-0005-0000-0000-00003EAC0000}"/>
    <cellStyle name="Normal 5 10 2_OATT calc" xfId="42022" xr:uid="{00000000-0005-0000-0000-00003FAC0000}"/>
    <cellStyle name="Normal 5 10 3" xfId="42023" xr:uid="{00000000-0005-0000-0000-000040AC0000}"/>
    <cellStyle name="Normal 5 10 3 2" xfId="42024" xr:uid="{00000000-0005-0000-0000-000041AC0000}"/>
    <cellStyle name="Normal 5 10 3 2 2" xfId="42025" xr:uid="{00000000-0005-0000-0000-000042AC0000}"/>
    <cellStyle name="Normal 5 10 3 2 3" xfId="42026" xr:uid="{00000000-0005-0000-0000-000043AC0000}"/>
    <cellStyle name="Normal 5 10 3 2_OATT calc" xfId="42027" xr:uid="{00000000-0005-0000-0000-000044AC0000}"/>
    <cellStyle name="Normal 5 10 3 3" xfId="42028" xr:uid="{00000000-0005-0000-0000-000045AC0000}"/>
    <cellStyle name="Normal 5 10 3 4" xfId="42029" xr:uid="{00000000-0005-0000-0000-000046AC0000}"/>
    <cellStyle name="Normal 5 10 3_OATT calc" xfId="42030" xr:uid="{00000000-0005-0000-0000-000047AC0000}"/>
    <cellStyle name="Normal 5 10 4" xfId="42031" xr:uid="{00000000-0005-0000-0000-000048AC0000}"/>
    <cellStyle name="Normal 5 10 4 2" xfId="42032" xr:uid="{00000000-0005-0000-0000-000049AC0000}"/>
    <cellStyle name="Normal 5 10 4 3" xfId="42033" xr:uid="{00000000-0005-0000-0000-00004AAC0000}"/>
    <cellStyle name="Normal 5 10 4_OATT calc" xfId="42034" xr:uid="{00000000-0005-0000-0000-00004BAC0000}"/>
    <cellStyle name="Normal 5 10 5" xfId="42035" xr:uid="{00000000-0005-0000-0000-00004CAC0000}"/>
    <cellStyle name="Normal 5 10 6" xfId="42036" xr:uid="{00000000-0005-0000-0000-00004DAC0000}"/>
    <cellStyle name="Normal 5 10 7" xfId="42037" xr:uid="{00000000-0005-0000-0000-00004EAC0000}"/>
    <cellStyle name="Normal 5 10 8" xfId="42038" xr:uid="{00000000-0005-0000-0000-00004FAC0000}"/>
    <cellStyle name="Normal 5 10 9" xfId="42039" xr:uid="{00000000-0005-0000-0000-000050AC0000}"/>
    <cellStyle name="Normal 5 10_OATT calc" xfId="42040" xr:uid="{00000000-0005-0000-0000-000051AC0000}"/>
    <cellStyle name="Normal 5 11" xfId="42041" xr:uid="{00000000-0005-0000-0000-000052AC0000}"/>
    <cellStyle name="Normal 5 11 2" xfId="42042" xr:uid="{00000000-0005-0000-0000-000053AC0000}"/>
    <cellStyle name="Normal 5 11 2 2" xfId="42043" xr:uid="{00000000-0005-0000-0000-000054AC0000}"/>
    <cellStyle name="Normal 5 11 2 3" xfId="42044" xr:uid="{00000000-0005-0000-0000-000055AC0000}"/>
    <cellStyle name="Normal 5 11 2_OATT calc" xfId="42045" xr:uid="{00000000-0005-0000-0000-000056AC0000}"/>
    <cellStyle name="Normal 5 11 3" xfId="42046" xr:uid="{00000000-0005-0000-0000-000057AC0000}"/>
    <cellStyle name="Normal 5 11 4" xfId="42047" xr:uid="{00000000-0005-0000-0000-000058AC0000}"/>
    <cellStyle name="Normal 5 11 5" xfId="42048" xr:uid="{00000000-0005-0000-0000-000059AC0000}"/>
    <cellStyle name="Normal 5 11_OATT calc" xfId="42049" xr:uid="{00000000-0005-0000-0000-00005AAC0000}"/>
    <cellStyle name="Normal 5 12" xfId="42050" xr:uid="{00000000-0005-0000-0000-00005BAC0000}"/>
    <cellStyle name="Normal 5 12 2" xfId="42051" xr:uid="{00000000-0005-0000-0000-00005CAC0000}"/>
    <cellStyle name="Normal 5 12 2 2" xfId="42052" xr:uid="{00000000-0005-0000-0000-00005DAC0000}"/>
    <cellStyle name="Normal 5 12 2 3" xfId="42053" xr:uid="{00000000-0005-0000-0000-00005EAC0000}"/>
    <cellStyle name="Normal 5 12 2_OATT calc" xfId="42054" xr:uid="{00000000-0005-0000-0000-00005FAC0000}"/>
    <cellStyle name="Normal 5 12 3" xfId="42055" xr:uid="{00000000-0005-0000-0000-000060AC0000}"/>
    <cellStyle name="Normal 5 12 4" xfId="42056" xr:uid="{00000000-0005-0000-0000-000061AC0000}"/>
    <cellStyle name="Normal 5 12_OATT calc" xfId="42057" xr:uid="{00000000-0005-0000-0000-000062AC0000}"/>
    <cellStyle name="Normal 5 13" xfId="42058" xr:uid="{00000000-0005-0000-0000-000063AC0000}"/>
    <cellStyle name="Normal 5 13 2" xfId="42059" xr:uid="{00000000-0005-0000-0000-000064AC0000}"/>
    <cellStyle name="Normal 5 13 2 2" xfId="42060" xr:uid="{00000000-0005-0000-0000-000065AC0000}"/>
    <cellStyle name="Normal 5 13 2 3" xfId="42061" xr:uid="{00000000-0005-0000-0000-000066AC0000}"/>
    <cellStyle name="Normal 5 13 2_OATT calc" xfId="42062" xr:uid="{00000000-0005-0000-0000-000067AC0000}"/>
    <cellStyle name="Normal 5 13 3" xfId="42063" xr:uid="{00000000-0005-0000-0000-000068AC0000}"/>
    <cellStyle name="Normal 5 13 4" xfId="42064" xr:uid="{00000000-0005-0000-0000-000069AC0000}"/>
    <cellStyle name="Normal 5 13_OATT calc" xfId="42065" xr:uid="{00000000-0005-0000-0000-00006AAC0000}"/>
    <cellStyle name="Normal 5 14" xfId="42066" xr:uid="{00000000-0005-0000-0000-00006BAC0000}"/>
    <cellStyle name="Normal 5 15" xfId="42067" xr:uid="{00000000-0005-0000-0000-00006CAC0000}"/>
    <cellStyle name="Normal 5 16" xfId="42068" xr:uid="{00000000-0005-0000-0000-00006DAC0000}"/>
    <cellStyle name="Normal 5 17" xfId="42069" xr:uid="{00000000-0005-0000-0000-00006EAC0000}"/>
    <cellStyle name="Normal 5 18" xfId="42070" xr:uid="{00000000-0005-0000-0000-00006FAC0000}"/>
    <cellStyle name="Normal 5 19" xfId="42071" xr:uid="{00000000-0005-0000-0000-000070AC0000}"/>
    <cellStyle name="Normal 5 2" xfId="42072" xr:uid="{00000000-0005-0000-0000-000071AC0000}"/>
    <cellStyle name="Normal 5 2 10" xfId="42073" xr:uid="{00000000-0005-0000-0000-000072AC0000}"/>
    <cellStyle name="Normal 5 2 10 2" xfId="42074" xr:uid="{00000000-0005-0000-0000-000073AC0000}"/>
    <cellStyle name="Normal 5 2 10 3" xfId="42075" xr:uid="{00000000-0005-0000-0000-000074AC0000}"/>
    <cellStyle name="Normal 5 2 10_OATT calc" xfId="42076" xr:uid="{00000000-0005-0000-0000-000075AC0000}"/>
    <cellStyle name="Normal 5 2 11" xfId="42077" xr:uid="{00000000-0005-0000-0000-000076AC0000}"/>
    <cellStyle name="Normal 5 2 12" xfId="42078" xr:uid="{00000000-0005-0000-0000-000077AC0000}"/>
    <cellStyle name="Normal 5 2 13" xfId="42079" xr:uid="{00000000-0005-0000-0000-000078AC0000}"/>
    <cellStyle name="Normal 5 2 14" xfId="42080" xr:uid="{00000000-0005-0000-0000-000079AC0000}"/>
    <cellStyle name="Normal 5 2 15" xfId="42081" xr:uid="{00000000-0005-0000-0000-00007AAC0000}"/>
    <cellStyle name="Normal 5 2 16" xfId="42082" xr:uid="{00000000-0005-0000-0000-00007BAC0000}"/>
    <cellStyle name="Normal 5 2 17" xfId="42083" xr:uid="{00000000-0005-0000-0000-00007CAC0000}"/>
    <cellStyle name="Normal 5 2 18" xfId="42084" xr:uid="{00000000-0005-0000-0000-00007DAC0000}"/>
    <cellStyle name="Normal 5 2 19" xfId="42085" xr:uid="{00000000-0005-0000-0000-00007EAC0000}"/>
    <cellStyle name="Normal 5 2 2" xfId="42086" xr:uid="{00000000-0005-0000-0000-00007FAC0000}"/>
    <cellStyle name="Normal 5 2 2 10" xfId="42087" xr:uid="{00000000-0005-0000-0000-000080AC0000}"/>
    <cellStyle name="Normal 5 2 2 11" xfId="42088" xr:uid="{00000000-0005-0000-0000-000081AC0000}"/>
    <cellStyle name="Normal 5 2 2 12" xfId="42089" xr:uid="{00000000-0005-0000-0000-000082AC0000}"/>
    <cellStyle name="Normal 5 2 2 13" xfId="42090" xr:uid="{00000000-0005-0000-0000-000083AC0000}"/>
    <cellStyle name="Normal 5 2 2 14" xfId="42091" xr:uid="{00000000-0005-0000-0000-000084AC0000}"/>
    <cellStyle name="Normal 5 2 2 15" xfId="57240" xr:uid="{00000000-0005-0000-0000-000085AC0000}"/>
    <cellStyle name="Normal 5 2 2 2" xfId="42092" xr:uid="{00000000-0005-0000-0000-000086AC0000}"/>
    <cellStyle name="Normal 5 2 2 2 10" xfId="42093" xr:uid="{00000000-0005-0000-0000-000087AC0000}"/>
    <cellStyle name="Normal 5 2 2 2 11" xfId="42094" xr:uid="{00000000-0005-0000-0000-000088AC0000}"/>
    <cellStyle name="Normal 5 2 2 2 12" xfId="42095" xr:uid="{00000000-0005-0000-0000-000089AC0000}"/>
    <cellStyle name="Normal 5 2 2 2 2" xfId="42096" xr:uid="{00000000-0005-0000-0000-00008AAC0000}"/>
    <cellStyle name="Normal 5 2 2 2 2 10" xfId="42097" xr:uid="{00000000-0005-0000-0000-00008BAC0000}"/>
    <cellStyle name="Normal 5 2 2 2 2 11" xfId="42098" xr:uid="{00000000-0005-0000-0000-00008CAC0000}"/>
    <cellStyle name="Normal 5 2 2 2 2 2" xfId="42099" xr:uid="{00000000-0005-0000-0000-00008DAC0000}"/>
    <cellStyle name="Normal 5 2 2 2 2 2 10" xfId="42100" xr:uid="{00000000-0005-0000-0000-00008EAC0000}"/>
    <cellStyle name="Normal 5 2 2 2 2 2 11" xfId="42101" xr:uid="{00000000-0005-0000-0000-00008FAC0000}"/>
    <cellStyle name="Normal 5 2 2 2 2 2 2" xfId="42102" xr:uid="{00000000-0005-0000-0000-000090AC0000}"/>
    <cellStyle name="Normal 5 2 2 2 2 2 2 2" xfId="42103" xr:uid="{00000000-0005-0000-0000-000091AC0000}"/>
    <cellStyle name="Normal 5 2 2 2 2 2 2 2 2" xfId="42104" xr:uid="{00000000-0005-0000-0000-000092AC0000}"/>
    <cellStyle name="Normal 5 2 2 2 2 2 2 2 3" xfId="42105" xr:uid="{00000000-0005-0000-0000-000093AC0000}"/>
    <cellStyle name="Normal 5 2 2 2 2 2 2 2_OATT calc" xfId="42106" xr:uid="{00000000-0005-0000-0000-000094AC0000}"/>
    <cellStyle name="Normal 5 2 2 2 2 2 2 3" xfId="42107" xr:uid="{00000000-0005-0000-0000-000095AC0000}"/>
    <cellStyle name="Normal 5 2 2 2 2 2 2 4" xfId="42108" xr:uid="{00000000-0005-0000-0000-000096AC0000}"/>
    <cellStyle name="Normal 5 2 2 2 2 2 2 5" xfId="42109" xr:uid="{00000000-0005-0000-0000-000097AC0000}"/>
    <cellStyle name="Normal 5 2 2 2 2 2 2_OATT calc" xfId="42110" xr:uid="{00000000-0005-0000-0000-000098AC0000}"/>
    <cellStyle name="Normal 5 2 2 2 2 2 3" xfId="42111" xr:uid="{00000000-0005-0000-0000-000099AC0000}"/>
    <cellStyle name="Normal 5 2 2 2 2 2 3 2" xfId="42112" xr:uid="{00000000-0005-0000-0000-00009AAC0000}"/>
    <cellStyle name="Normal 5 2 2 2 2 2 3 2 2" xfId="42113" xr:uid="{00000000-0005-0000-0000-00009BAC0000}"/>
    <cellStyle name="Normal 5 2 2 2 2 2 3 2 3" xfId="42114" xr:uid="{00000000-0005-0000-0000-00009CAC0000}"/>
    <cellStyle name="Normal 5 2 2 2 2 2 3 2_OATT calc" xfId="42115" xr:uid="{00000000-0005-0000-0000-00009DAC0000}"/>
    <cellStyle name="Normal 5 2 2 2 2 2 3 3" xfId="42116" xr:uid="{00000000-0005-0000-0000-00009EAC0000}"/>
    <cellStyle name="Normal 5 2 2 2 2 2 3 4" xfId="42117" xr:uid="{00000000-0005-0000-0000-00009FAC0000}"/>
    <cellStyle name="Normal 5 2 2 2 2 2 3_OATT calc" xfId="42118" xr:uid="{00000000-0005-0000-0000-0000A0AC0000}"/>
    <cellStyle name="Normal 5 2 2 2 2 2 4" xfId="42119" xr:uid="{00000000-0005-0000-0000-0000A1AC0000}"/>
    <cellStyle name="Normal 5 2 2 2 2 2 4 2" xfId="42120" xr:uid="{00000000-0005-0000-0000-0000A2AC0000}"/>
    <cellStyle name="Normal 5 2 2 2 2 2 4 3" xfId="42121" xr:uid="{00000000-0005-0000-0000-0000A3AC0000}"/>
    <cellStyle name="Normal 5 2 2 2 2 2 4_OATT calc" xfId="42122" xr:uid="{00000000-0005-0000-0000-0000A4AC0000}"/>
    <cellStyle name="Normal 5 2 2 2 2 2 5" xfId="42123" xr:uid="{00000000-0005-0000-0000-0000A5AC0000}"/>
    <cellStyle name="Normal 5 2 2 2 2 2 6" xfId="42124" xr:uid="{00000000-0005-0000-0000-0000A6AC0000}"/>
    <cellStyle name="Normal 5 2 2 2 2 2 7" xfId="42125" xr:uid="{00000000-0005-0000-0000-0000A7AC0000}"/>
    <cellStyle name="Normal 5 2 2 2 2 2 8" xfId="42126" xr:uid="{00000000-0005-0000-0000-0000A8AC0000}"/>
    <cellStyle name="Normal 5 2 2 2 2 2 9" xfId="42127" xr:uid="{00000000-0005-0000-0000-0000A9AC0000}"/>
    <cellStyle name="Normal 5 2 2 2 2 2_OATT calc" xfId="42128" xr:uid="{00000000-0005-0000-0000-0000AAAC0000}"/>
    <cellStyle name="Normal 5 2 2 2 2 3" xfId="42129" xr:uid="{00000000-0005-0000-0000-0000ABAC0000}"/>
    <cellStyle name="Normal 5 2 2 2 2 3 2" xfId="42130" xr:uid="{00000000-0005-0000-0000-0000ACAC0000}"/>
    <cellStyle name="Normal 5 2 2 2 2 3 2 2" xfId="42131" xr:uid="{00000000-0005-0000-0000-0000ADAC0000}"/>
    <cellStyle name="Normal 5 2 2 2 2 3 2 3" xfId="42132" xr:uid="{00000000-0005-0000-0000-0000AEAC0000}"/>
    <cellStyle name="Normal 5 2 2 2 2 3 2_OATT calc" xfId="42133" xr:uid="{00000000-0005-0000-0000-0000AFAC0000}"/>
    <cellStyle name="Normal 5 2 2 2 2 3 3" xfId="42134" xr:uid="{00000000-0005-0000-0000-0000B0AC0000}"/>
    <cellStyle name="Normal 5 2 2 2 2 3 4" xfId="42135" xr:uid="{00000000-0005-0000-0000-0000B1AC0000}"/>
    <cellStyle name="Normal 5 2 2 2 2 3 5" xfId="42136" xr:uid="{00000000-0005-0000-0000-0000B2AC0000}"/>
    <cellStyle name="Normal 5 2 2 2 2 3_OATT calc" xfId="42137" xr:uid="{00000000-0005-0000-0000-0000B3AC0000}"/>
    <cellStyle name="Normal 5 2 2 2 2 4" xfId="42138" xr:uid="{00000000-0005-0000-0000-0000B4AC0000}"/>
    <cellStyle name="Normal 5 2 2 2 2 4 2" xfId="42139" xr:uid="{00000000-0005-0000-0000-0000B5AC0000}"/>
    <cellStyle name="Normal 5 2 2 2 2 4 2 2" xfId="42140" xr:uid="{00000000-0005-0000-0000-0000B6AC0000}"/>
    <cellStyle name="Normal 5 2 2 2 2 4 2 3" xfId="42141" xr:uid="{00000000-0005-0000-0000-0000B7AC0000}"/>
    <cellStyle name="Normal 5 2 2 2 2 4 2_OATT calc" xfId="42142" xr:uid="{00000000-0005-0000-0000-0000B8AC0000}"/>
    <cellStyle name="Normal 5 2 2 2 2 4 3" xfId="42143" xr:uid="{00000000-0005-0000-0000-0000B9AC0000}"/>
    <cellStyle name="Normal 5 2 2 2 2 4 4" xfId="42144" xr:uid="{00000000-0005-0000-0000-0000BAAC0000}"/>
    <cellStyle name="Normal 5 2 2 2 2 4_OATT calc" xfId="42145" xr:uid="{00000000-0005-0000-0000-0000BBAC0000}"/>
    <cellStyle name="Normal 5 2 2 2 2 5" xfId="42146" xr:uid="{00000000-0005-0000-0000-0000BCAC0000}"/>
    <cellStyle name="Normal 5 2 2 2 2 5 2" xfId="42147" xr:uid="{00000000-0005-0000-0000-0000BDAC0000}"/>
    <cellStyle name="Normal 5 2 2 2 2 5 3" xfId="42148" xr:uid="{00000000-0005-0000-0000-0000BEAC0000}"/>
    <cellStyle name="Normal 5 2 2 2 2 5_OATT calc" xfId="42149" xr:uid="{00000000-0005-0000-0000-0000BFAC0000}"/>
    <cellStyle name="Normal 5 2 2 2 2 6" xfId="42150" xr:uid="{00000000-0005-0000-0000-0000C0AC0000}"/>
    <cellStyle name="Normal 5 2 2 2 2 7" xfId="42151" xr:uid="{00000000-0005-0000-0000-0000C1AC0000}"/>
    <cellStyle name="Normal 5 2 2 2 2 8" xfId="42152" xr:uid="{00000000-0005-0000-0000-0000C2AC0000}"/>
    <cellStyle name="Normal 5 2 2 2 2 9" xfId="42153" xr:uid="{00000000-0005-0000-0000-0000C3AC0000}"/>
    <cellStyle name="Normal 5 2 2 2 2_OATT calc" xfId="42154" xr:uid="{00000000-0005-0000-0000-0000C4AC0000}"/>
    <cellStyle name="Normal 5 2 2 2 3" xfId="42155" xr:uid="{00000000-0005-0000-0000-0000C5AC0000}"/>
    <cellStyle name="Normal 5 2 2 2 3 10" xfId="42156" xr:uid="{00000000-0005-0000-0000-0000C6AC0000}"/>
    <cellStyle name="Normal 5 2 2 2 3 11" xfId="42157" xr:uid="{00000000-0005-0000-0000-0000C7AC0000}"/>
    <cellStyle name="Normal 5 2 2 2 3 2" xfId="42158" xr:uid="{00000000-0005-0000-0000-0000C8AC0000}"/>
    <cellStyle name="Normal 5 2 2 2 3 2 2" xfId="42159" xr:uid="{00000000-0005-0000-0000-0000C9AC0000}"/>
    <cellStyle name="Normal 5 2 2 2 3 2 2 2" xfId="42160" xr:uid="{00000000-0005-0000-0000-0000CAAC0000}"/>
    <cellStyle name="Normal 5 2 2 2 3 2 2 3" xfId="42161" xr:uid="{00000000-0005-0000-0000-0000CBAC0000}"/>
    <cellStyle name="Normal 5 2 2 2 3 2 2_OATT calc" xfId="42162" xr:uid="{00000000-0005-0000-0000-0000CCAC0000}"/>
    <cellStyle name="Normal 5 2 2 2 3 2 3" xfId="42163" xr:uid="{00000000-0005-0000-0000-0000CDAC0000}"/>
    <cellStyle name="Normal 5 2 2 2 3 2 4" xfId="42164" xr:uid="{00000000-0005-0000-0000-0000CEAC0000}"/>
    <cellStyle name="Normal 5 2 2 2 3 2 5" xfId="42165" xr:uid="{00000000-0005-0000-0000-0000CFAC0000}"/>
    <cellStyle name="Normal 5 2 2 2 3 2_OATT calc" xfId="42166" xr:uid="{00000000-0005-0000-0000-0000D0AC0000}"/>
    <cellStyle name="Normal 5 2 2 2 3 3" xfId="42167" xr:uid="{00000000-0005-0000-0000-0000D1AC0000}"/>
    <cellStyle name="Normal 5 2 2 2 3 3 2" xfId="42168" xr:uid="{00000000-0005-0000-0000-0000D2AC0000}"/>
    <cellStyle name="Normal 5 2 2 2 3 3 2 2" xfId="42169" xr:uid="{00000000-0005-0000-0000-0000D3AC0000}"/>
    <cellStyle name="Normal 5 2 2 2 3 3 2 3" xfId="42170" xr:uid="{00000000-0005-0000-0000-0000D4AC0000}"/>
    <cellStyle name="Normal 5 2 2 2 3 3 2_OATT calc" xfId="42171" xr:uid="{00000000-0005-0000-0000-0000D5AC0000}"/>
    <cellStyle name="Normal 5 2 2 2 3 3 3" xfId="42172" xr:uid="{00000000-0005-0000-0000-0000D6AC0000}"/>
    <cellStyle name="Normal 5 2 2 2 3 3 4" xfId="42173" xr:uid="{00000000-0005-0000-0000-0000D7AC0000}"/>
    <cellStyle name="Normal 5 2 2 2 3 3_OATT calc" xfId="42174" xr:uid="{00000000-0005-0000-0000-0000D8AC0000}"/>
    <cellStyle name="Normal 5 2 2 2 3 4" xfId="42175" xr:uid="{00000000-0005-0000-0000-0000D9AC0000}"/>
    <cellStyle name="Normal 5 2 2 2 3 4 2" xfId="42176" xr:uid="{00000000-0005-0000-0000-0000DAAC0000}"/>
    <cellStyle name="Normal 5 2 2 2 3 4 3" xfId="42177" xr:uid="{00000000-0005-0000-0000-0000DBAC0000}"/>
    <cellStyle name="Normal 5 2 2 2 3 4_OATT calc" xfId="42178" xr:uid="{00000000-0005-0000-0000-0000DCAC0000}"/>
    <cellStyle name="Normal 5 2 2 2 3 5" xfId="42179" xr:uid="{00000000-0005-0000-0000-0000DDAC0000}"/>
    <cellStyle name="Normal 5 2 2 2 3 6" xfId="42180" xr:uid="{00000000-0005-0000-0000-0000DEAC0000}"/>
    <cellStyle name="Normal 5 2 2 2 3 7" xfId="42181" xr:uid="{00000000-0005-0000-0000-0000DFAC0000}"/>
    <cellStyle name="Normal 5 2 2 2 3 8" xfId="42182" xr:uid="{00000000-0005-0000-0000-0000E0AC0000}"/>
    <cellStyle name="Normal 5 2 2 2 3 9" xfId="42183" xr:uid="{00000000-0005-0000-0000-0000E1AC0000}"/>
    <cellStyle name="Normal 5 2 2 2 3_OATT calc" xfId="42184" xr:uid="{00000000-0005-0000-0000-0000E2AC0000}"/>
    <cellStyle name="Normal 5 2 2 2 4" xfId="42185" xr:uid="{00000000-0005-0000-0000-0000E3AC0000}"/>
    <cellStyle name="Normal 5 2 2 2 4 2" xfId="42186" xr:uid="{00000000-0005-0000-0000-0000E4AC0000}"/>
    <cellStyle name="Normal 5 2 2 2 4 2 2" xfId="42187" xr:uid="{00000000-0005-0000-0000-0000E5AC0000}"/>
    <cellStyle name="Normal 5 2 2 2 4 2 3" xfId="42188" xr:uid="{00000000-0005-0000-0000-0000E6AC0000}"/>
    <cellStyle name="Normal 5 2 2 2 4 2_OATT calc" xfId="42189" xr:uid="{00000000-0005-0000-0000-0000E7AC0000}"/>
    <cellStyle name="Normal 5 2 2 2 4 3" xfId="42190" xr:uid="{00000000-0005-0000-0000-0000E8AC0000}"/>
    <cellStyle name="Normal 5 2 2 2 4 4" xfId="42191" xr:uid="{00000000-0005-0000-0000-0000E9AC0000}"/>
    <cellStyle name="Normal 5 2 2 2 4 5" xfId="42192" xr:uid="{00000000-0005-0000-0000-0000EAAC0000}"/>
    <cellStyle name="Normal 5 2 2 2 4_OATT calc" xfId="42193" xr:uid="{00000000-0005-0000-0000-0000EBAC0000}"/>
    <cellStyle name="Normal 5 2 2 2 5" xfId="42194" xr:uid="{00000000-0005-0000-0000-0000ECAC0000}"/>
    <cellStyle name="Normal 5 2 2 2 5 2" xfId="42195" xr:uid="{00000000-0005-0000-0000-0000EDAC0000}"/>
    <cellStyle name="Normal 5 2 2 2 5 2 2" xfId="42196" xr:uid="{00000000-0005-0000-0000-0000EEAC0000}"/>
    <cellStyle name="Normal 5 2 2 2 5 2 3" xfId="42197" xr:uid="{00000000-0005-0000-0000-0000EFAC0000}"/>
    <cellStyle name="Normal 5 2 2 2 5 2_OATT calc" xfId="42198" xr:uid="{00000000-0005-0000-0000-0000F0AC0000}"/>
    <cellStyle name="Normal 5 2 2 2 5 3" xfId="42199" xr:uid="{00000000-0005-0000-0000-0000F1AC0000}"/>
    <cellStyle name="Normal 5 2 2 2 5 4" xfId="42200" xr:uid="{00000000-0005-0000-0000-0000F2AC0000}"/>
    <cellStyle name="Normal 5 2 2 2 5_OATT calc" xfId="42201" xr:uid="{00000000-0005-0000-0000-0000F3AC0000}"/>
    <cellStyle name="Normal 5 2 2 2 6" xfId="42202" xr:uid="{00000000-0005-0000-0000-0000F4AC0000}"/>
    <cellStyle name="Normal 5 2 2 2 6 2" xfId="42203" xr:uid="{00000000-0005-0000-0000-0000F5AC0000}"/>
    <cellStyle name="Normal 5 2 2 2 6 3" xfId="42204" xr:uid="{00000000-0005-0000-0000-0000F6AC0000}"/>
    <cellStyle name="Normal 5 2 2 2 6_OATT calc" xfId="42205" xr:uid="{00000000-0005-0000-0000-0000F7AC0000}"/>
    <cellStyle name="Normal 5 2 2 2 7" xfId="42206" xr:uid="{00000000-0005-0000-0000-0000F8AC0000}"/>
    <cellStyle name="Normal 5 2 2 2 8" xfId="42207" xr:uid="{00000000-0005-0000-0000-0000F9AC0000}"/>
    <cellStyle name="Normal 5 2 2 2 9" xfId="42208" xr:uid="{00000000-0005-0000-0000-0000FAAC0000}"/>
    <cellStyle name="Normal 5 2 2 2_OATT calc" xfId="42209" xr:uid="{00000000-0005-0000-0000-0000FBAC0000}"/>
    <cellStyle name="Normal 5 2 2 3" xfId="42210" xr:uid="{00000000-0005-0000-0000-0000FCAC0000}"/>
    <cellStyle name="Normal 5 2 2 3 10" xfId="42211" xr:uid="{00000000-0005-0000-0000-0000FDAC0000}"/>
    <cellStyle name="Normal 5 2 2 3 11" xfId="42212" xr:uid="{00000000-0005-0000-0000-0000FEAC0000}"/>
    <cellStyle name="Normal 5 2 2 3 12" xfId="42213" xr:uid="{00000000-0005-0000-0000-0000FFAC0000}"/>
    <cellStyle name="Normal 5 2 2 3 2" xfId="42214" xr:uid="{00000000-0005-0000-0000-000000AD0000}"/>
    <cellStyle name="Normal 5 2 2 3 2 10" xfId="42215" xr:uid="{00000000-0005-0000-0000-000001AD0000}"/>
    <cellStyle name="Normal 5 2 2 3 2 11" xfId="42216" xr:uid="{00000000-0005-0000-0000-000002AD0000}"/>
    <cellStyle name="Normal 5 2 2 3 2 2" xfId="42217" xr:uid="{00000000-0005-0000-0000-000003AD0000}"/>
    <cellStyle name="Normal 5 2 2 3 2 2 10" xfId="42218" xr:uid="{00000000-0005-0000-0000-000004AD0000}"/>
    <cellStyle name="Normal 5 2 2 3 2 2 11" xfId="42219" xr:uid="{00000000-0005-0000-0000-000005AD0000}"/>
    <cellStyle name="Normal 5 2 2 3 2 2 2" xfId="42220" xr:uid="{00000000-0005-0000-0000-000006AD0000}"/>
    <cellStyle name="Normal 5 2 2 3 2 2 2 2" xfId="42221" xr:uid="{00000000-0005-0000-0000-000007AD0000}"/>
    <cellStyle name="Normal 5 2 2 3 2 2 2 2 2" xfId="42222" xr:uid="{00000000-0005-0000-0000-000008AD0000}"/>
    <cellStyle name="Normal 5 2 2 3 2 2 2 2 3" xfId="42223" xr:uid="{00000000-0005-0000-0000-000009AD0000}"/>
    <cellStyle name="Normal 5 2 2 3 2 2 2 2_OATT calc" xfId="42224" xr:uid="{00000000-0005-0000-0000-00000AAD0000}"/>
    <cellStyle name="Normal 5 2 2 3 2 2 2 3" xfId="42225" xr:uid="{00000000-0005-0000-0000-00000BAD0000}"/>
    <cellStyle name="Normal 5 2 2 3 2 2 2 4" xfId="42226" xr:uid="{00000000-0005-0000-0000-00000CAD0000}"/>
    <cellStyle name="Normal 5 2 2 3 2 2 2 5" xfId="42227" xr:uid="{00000000-0005-0000-0000-00000DAD0000}"/>
    <cellStyle name="Normal 5 2 2 3 2 2 2_OATT calc" xfId="42228" xr:uid="{00000000-0005-0000-0000-00000EAD0000}"/>
    <cellStyle name="Normal 5 2 2 3 2 2 3" xfId="42229" xr:uid="{00000000-0005-0000-0000-00000FAD0000}"/>
    <cellStyle name="Normal 5 2 2 3 2 2 3 2" xfId="42230" xr:uid="{00000000-0005-0000-0000-000010AD0000}"/>
    <cellStyle name="Normal 5 2 2 3 2 2 3 2 2" xfId="42231" xr:uid="{00000000-0005-0000-0000-000011AD0000}"/>
    <cellStyle name="Normal 5 2 2 3 2 2 3 2 3" xfId="42232" xr:uid="{00000000-0005-0000-0000-000012AD0000}"/>
    <cellStyle name="Normal 5 2 2 3 2 2 3 2_OATT calc" xfId="42233" xr:uid="{00000000-0005-0000-0000-000013AD0000}"/>
    <cellStyle name="Normal 5 2 2 3 2 2 3 3" xfId="42234" xr:uid="{00000000-0005-0000-0000-000014AD0000}"/>
    <cellStyle name="Normal 5 2 2 3 2 2 3 4" xfId="42235" xr:uid="{00000000-0005-0000-0000-000015AD0000}"/>
    <cellStyle name="Normal 5 2 2 3 2 2 3_OATT calc" xfId="42236" xr:uid="{00000000-0005-0000-0000-000016AD0000}"/>
    <cellStyle name="Normal 5 2 2 3 2 2 4" xfId="42237" xr:uid="{00000000-0005-0000-0000-000017AD0000}"/>
    <cellStyle name="Normal 5 2 2 3 2 2 4 2" xfId="42238" xr:uid="{00000000-0005-0000-0000-000018AD0000}"/>
    <cellStyle name="Normal 5 2 2 3 2 2 4 3" xfId="42239" xr:uid="{00000000-0005-0000-0000-000019AD0000}"/>
    <cellStyle name="Normal 5 2 2 3 2 2 4_OATT calc" xfId="42240" xr:uid="{00000000-0005-0000-0000-00001AAD0000}"/>
    <cellStyle name="Normal 5 2 2 3 2 2 5" xfId="42241" xr:uid="{00000000-0005-0000-0000-00001BAD0000}"/>
    <cellStyle name="Normal 5 2 2 3 2 2 6" xfId="42242" xr:uid="{00000000-0005-0000-0000-00001CAD0000}"/>
    <cellStyle name="Normal 5 2 2 3 2 2 7" xfId="42243" xr:uid="{00000000-0005-0000-0000-00001DAD0000}"/>
    <cellStyle name="Normal 5 2 2 3 2 2 8" xfId="42244" xr:uid="{00000000-0005-0000-0000-00001EAD0000}"/>
    <cellStyle name="Normal 5 2 2 3 2 2 9" xfId="42245" xr:uid="{00000000-0005-0000-0000-00001FAD0000}"/>
    <cellStyle name="Normal 5 2 2 3 2 2_OATT calc" xfId="42246" xr:uid="{00000000-0005-0000-0000-000020AD0000}"/>
    <cellStyle name="Normal 5 2 2 3 2 3" xfId="42247" xr:uid="{00000000-0005-0000-0000-000021AD0000}"/>
    <cellStyle name="Normal 5 2 2 3 2 3 2" xfId="42248" xr:uid="{00000000-0005-0000-0000-000022AD0000}"/>
    <cellStyle name="Normal 5 2 2 3 2 3 2 2" xfId="42249" xr:uid="{00000000-0005-0000-0000-000023AD0000}"/>
    <cellStyle name="Normal 5 2 2 3 2 3 2 3" xfId="42250" xr:uid="{00000000-0005-0000-0000-000024AD0000}"/>
    <cellStyle name="Normal 5 2 2 3 2 3 2_OATT calc" xfId="42251" xr:uid="{00000000-0005-0000-0000-000025AD0000}"/>
    <cellStyle name="Normal 5 2 2 3 2 3 3" xfId="42252" xr:uid="{00000000-0005-0000-0000-000026AD0000}"/>
    <cellStyle name="Normal 5 2 2 3 2 3 4" xfId="42253" xr:uid="{00000000-0005-0000-0000-000027AD0000}"/>
    <cellStyle name="Normal 5 2 2 3 2 3 5" xfId="42254" xr:uid="{00000000-0005-0000-0000-000028AD0000}"/>
    <cellStyle name="Normal 5 2 2 3 2 3_OATT calc" xfId="42255" xr:uid="{00000000-0005-0000-0000-000029AD0000}"/>
    <cellStyle name="Normal 5 2 2 3 2 4" xfId="42256" xr:uid="{00000000-0005-0000-0000-00002AAD0000}"/>
    <cellStyle name="Normal 5 2 2 3 2 4 2" xfId="42257" xr:uid="{00000000-0005-0000-0000-00002BAD0000}"/>
    <cellStyle name="Normal 5 2 2 3 2 4 2 2" xfId="42258" xr:uid="{00000000-0005-0000-0000-00002CAD0000}"/>
    <cellStyle name="Normal 5 2 2 3 2 4 2 3" xfId="42259" xr:uid="{00000000-0005-0000-0000-00002DAD0000}"/>
    <cellStyle name="Normal 5 2 2 3 2 4 2_OATT calc" xfId="42260" xr:uid="{00000000-0005-0000-0000-00002EAD0000}"/>
    <cellStyle name="Normal 5 2 2 3 2 4 3" xfId="42261" xr:uid="{00000000-0005-0000-0000-00002FAD0000}"/>
    <cellStyle name="Normal 5 2 2 3 2 4 4" xfId="42262" xr:uid="{00000000-0005-0000-0000-000030AD0000}"/>
    <cellStyle name="Normal 5 2 2 3 2 4_OATT calc" xfId="42263" xr:uid="{00000000-0005-0000-0000-000031AD0000}"/>
    <cellStyle name="Normal 5 2 2 3 2 5" xfId="42264" xr:uid="{00000000-0005-0000-0000-000032AD0000}"/>
    <cellStyle name="Normal 5 2 2 3 2 5 2" xfId="42265" xr:uid="{00000000-0005-0000-0000-000033AD0000}"/>
    <cellStyle name="Normal 5 2 2 3 2 5 3" xfId="42266" xr:uid="{00000000-0005-0000-0000-000034AD0000}"/>
    <cellStyle name="Normal 5 2 2 3 2 5_OATT calc" xfId="42267" xr:uid="{00000000-0005-0000-0000-000035AD0000}"/>
    <cellStyle name="Normal 5 2 2 3 2 6" xfId="42268" xr:uid="{00000000-0005-0000-0000-000036AD0000}"/>
    <cellStyle name="Normal 5 2 2 3 2 7" xfId="42269" xr:uid="{00000000-0005-0000-0000-000037AD0000}"/>
    <cellStyle name="Normal 5 2 2 3 2 8" xfId="42270" xr:uid="{00000000-0005-0000-0000-000038AD0000}"/>
    <cellStyle name="Normal 5 2 2 3 2 9" xfId="42271" xr:uid="{00000000-0005-0000-0000-000039AD0000}"/>
    <cellStyle name="Normal 5 2 2 3 2_OATT calc" xfId="42272" xr:uid="{00000000-0005-0000-0000-00003AAD0000}"/>
    <cellStyle name="Normal 5 2 2 3 3" xfId="42273" xr:uid="{00000000-0005-0000-0000-00003BAD0000}"/>
    <cellStyle name="Normal 5 2 2 3 3 10" xfId="42274" xr:uid="{00000000-0005-0000-0000-00003CAD0000}"/>
    <cellStyle name="Normal 5 2 2 3 3 11" xfId="42275" xr:uid="{00000000-0005-0000-0000-00003DAD0000}"/>
    <cellStyle name="Normal 5 2 2 3 3 2" xfId="42276" xr:uid="{00000000-0005-0000-0000-00003EAD0000}"/>
    <cellStyle name="Normal 5 2 2 3 3 2 2" xfId="42277" xr:uid="{00000000-0005-0000-0000-00003FAD0000}"/>
    <cellStyle name="Normal 5 2 2 3 3 2 2 2" xfId="42278" xr:uid="{00000000-0005-0000-0000-000040AD0000}"/>
    <cellStyle name="Normal 5 2 2 3 3 2 2 3" xfId="42279" xr:uid="{00000000-0005-0000-0000-000041AD0000}"/>
    <cellStyle name="Normal 5 2 2 3 3 2 2_OATT calc" xfId="42280" xr:uid="{00000000-0005-0000-0000-000042AD0000}"/>
    <cellStyle name="Normal 5 2 2 3 3 2 3" xfId="42281" xr:uid="{00000000-0005-0000-0000-000043AD0000}"/>
    <cellStyle name="Normal 5 2 2 3 3 2 4" xfId="42282" xr:uid="{00000000-0005-0000-0000-000044AD0000}"/>
    <cellStyle name="Normal 5 2 2 3 3 2 5" xfId="42283" xr:uid="{00000000-0005-0000-0000-000045AD0000}"/>
    <cellStyle name="Normal 5 2 2 3 3 2_OATT calc" xfId="42284" xr:uid="{00000000-0005-0000-0000-000046AD0000}"/>
    <cellStyle name="Normal 5 2 2 3 3 3" xfId="42285" xr:uid="{00000000-0005-0000-0000-000047AD0000}"/>
    <cellStyle name="Normal 5 2 2 3 3 3 2" xfId="42286" xr:uid="{00000000-0005-0000-0000-000048AD0000}"/>
    <cellStyle name="Normal 5 2 2 3 3 3 2 2" xfId="42287" xr:uid="{00000000-0005-0000-0000-000049AD0000}"/>
    <cellStyle name="Normal 5 2 2 3 3 3 2 3" xfId="42288" xr:uid="{00000000-0005-0000-0000-00004AAD0000}"/>
    <cellStyle name="Normal 5 2 2 3 3 3 2_OATT calc" xfId="42289" xr:uid="{00000000-0005-0000-0000-00004BAD0000}"/>
    <cellStyle name="Normal 5 2 2 3 3 3 3" xfId="42290" xr:uid="{00000000-0005-0000-0000-00004CAD0000}"/>
    <cellStyle name="Normal 5 2 2 3 3 3 4" xfId="42291" xr:uid="{00000000-0005-0000-0000-00004DAD0000}"/>
    <cellStyle name="Normal 5 2 2 3 3 3_OATT calc" xfId="42292" xr:uid="{00000000-0005-0000-0000-00004EAD0000}"/>
    <cellStyle name="Normal 5 2 2 3 3 4" xfId="42293" xr:uid="{00000000-0005-0000-0000-00004FAD0000}"/>
    <cellStyle name="Normal 5 2 2 3 3 4 2" xfId="42294" xr:uid="{00000000-0005-0000-0000-000050AD0000}"/>
    <cellStyle name="Normal 5 2 2 3 3 4 3" xfId="42295" xr:uid="{00000000-0005-0000-0000-000051AD0000}"/>
    <cellStyle name="Normal 5 2 2 3 3 4_OATT calc" xfId="42296" xr:uid="{00000000-0005-0000-0000-000052AD0000}"/>
    <cellStyle name="Normal 5 2 2 3 3 5" xfId="42297" xr:uid="{00000000-0005-0000-0000-000053AD0000}"/>
    <cellStyle name="Normal 5 2 2 3 3 6" xfId="42298" xr:uid="{00000000-0005-0000-0000-000054AD0000}"/>
    <cellStyle name="Normal 5 2 2 3 3 7" xfId="42299" xr:uid="{00000000-0005-0000-0000-000055AD0000}"/>
    <cellStyle name="Normal 5 2 2 3 3 8" xfId="42300" xr:uid="{00000000-0005-0000-0000-000056AD0000}"/>
    <cellStyle name="Normal 5 2 2 3 3 9" xfId="42301" xr:uid="{00000000-0005-0000-0000-000057AD0000}"/>
    <cellStyle name="Normal 5 2 2 3 3_OATT calc" xfId="42302" xr:uid="{00000000-0005-0000-0000-000058AD0000}"/>
    <cellStyle name="Normal 5 2 2 3 4" xfId="42303" xr:uid="{00000000-0005-0000-0000-000059AD0000}"/>
    <cellStyle name="Normal 5 2 2 3 4 2" xfId="42304" xr:uid="{00000000-0005-0000-0000-00005AAD0000}"/>
    <cellStyle name="Normal 5 2 2 3 4 2 2" xfId="42305" xr:uid="{00000000-0005-0000-0000-00005BAD0000}"/>
    <cellStyle name="Normal 5 2 2 3 4 2 3" xfId="42306" xr:uid="{00000000-0005-0000-0000-00005CAD0000}"/>
    <cellStyle name="Normal 5 2 2 3 4 2_OATT calc" xfId="42307" xr:uid="{00000000-0005-0000-0000-00005DAD0000}"/>
    <cellStyle name="Normal 5 2 2 3 4 3" xfId="42308" xr:uid="{00000000-0005-0000-0000-00005EAD0000}"/>
    <cellStyle name="Normal 5 2 2 3 4 4" xfId="42309" xr:uid="{00000000-0005-0000-0000-00005FAD0000}"/>
    <cellStyle name="Normal 5 2 2 3 4 5" xfId="42310" xr:uid="{00000000-0005-0000-0000-000060AD0000}"/>
    <cellStyle name="Normal 5 2 2 3 4_OATT calc" xfId="42311" xr:uid="{00000000-0005-0000-0000-000061AD0000}"/>
    <cellStyle name="Normal 5 2 2 3 5" xfId="42312" xr:uid="{00000000-0005-0000-0000-000062AD0000}"/>
    <cellStyle name="Normal 5 2 2 3 5 2" xfId="42313" xr:uid="{00000000-0005-0000-0000-000063AD0000}"/>
    <cellStyle name="Normal 5 2 2 3 5 2 2" xfId="42314" xr:uid="{00000000-0005-0000-0000-000064AD0000}"/>
    <cellStyle name="Normal 5 2 2 3 5 2 3" xfId="42315" xr:uid="{00000000-0005-0000-0000-000065AD0000}"/>
    <cellStyle name="Normal 5 2 2 3 5 2_OATT calc" xfId="42316" xr:uid="{00000000-0005-0000-0000-000066AD0000}"/>
    <cellStyle name="Normal 5 2 2 3 5 3" xfId="42317" xr:uid="{00000000-0005-0000-0000-000067AD0000}"/>
    <cellStyle name="Normal 5 2 2 3 5 4" xfId="42318" xr:uid="{00000000-0005-0000-0000-000068AD0000}"/>
    <cellStyle name="Normal 5 2 2 3 5_OATT calc" xfId="42319" xr:uid="{00000000-0005-0000-0000-000069AD0000}"/>
    <cellStyle name="Normal 5 2 2 3 6" xfId="42320" xr:uid="{00000000-0005-0000-0000-00006AAD0000}"/>
    <cellStyle name="Normal 5 2 2 3 6 2" xfId="42321" xr:uid="{00000000-0005-0000-0000-00006BAD0000}"/>
    <cellStyle name="Normal 5 2 2 3 6 3" xfId="42322" xr:uid="{00000000-0005-0000-0000-00006CAD0000}"/>
    <cellStyle name="Normal 5 2 2 3 6_OATT calc" xfId="42323" xr:uid="{00000000-0005-0000-0000-00006DAD0000}"/>
    <cellStyle name="Normal 5 2 2 3 7" xfId="42324" xr:uid="{00000000-0005-0000-0000-00006EAD0000}"/>
    <cellStyle name="Normal 5 2 2 3 8" xfId="42325" xr:uid="{00000000-0005-0000-0000-00006FAD0000}"/>
    <cellStyle name="Normal 5 2 2 3 9" xfId="42326" xr:uid="{00000000-0005-0000-0000-000070AD0000}"/>
    <cellStyle name="Normal 5 2 2 3_OATT calc" xfId="42327" xr:uid="{00000000-0005-0000-0000-000071AD0000}"/>
    <cellStyle name="Normal 5 2 2 4" xfId="42328" xr:uid="{00000000-0005-0000-0000-000072AD0000}"/>
    <cellStyle name="Normal 5 2 2 4 10" xfId="42329" xr:uid="{00000000-0005-0000-0000-000073AD0000}"/>
    <cellStyle name="Normal 5 2 2 4 11" xfId="42330" xr:uid="{00000000-0005-0000-0000-000074AD0000}"/>
    <cellStyle name="Normal 5 2 2 4 2" xfId="42331" xr:uid="{00000000-0005-0000-0000-000075AD0000}"/>
    <cellStyle name="Normal 5 2 2 4 2 10" xfId="42332" xr:uid="{00000000-0005-0000-0000-000076AD0000}"/>
    <cellStyle name="Normal 5 2 2 4 2 11" xfId="42333" xr:uid="{00000000-0005-0000-0000-000077AD0000}"/>
    <cellStyle name="Normal 5 2 2 4 2 2" xfId="42334" xr:uid="{00000000-0005-0000-0000-000078AD0000}"/>
    <cellStyle name="Normal 5 2 2 4 2 2 2" xfId="42335" xr:uid="{00000000-0005-0000-0000-000079AD0000}"/>
    <cellStyle name="Normal 5 2 2 4 2 2 2 2" xfId="42336" xr:uid="{00000000-0005-0000-0000-00007AAD0000}"/>
    <cellStyle name="Normal 5 2 2 4 2 2 2 3" xfId="42337" xr:uid="{00000000-0005-0000-0000-00007BAD0000}"/>
    <cellStyle name="Normal 5 2 2 4 2 2 2_OATT calc" xfId="42338" xr:uid="{00000000-0005-0000-0000-00007CAD0000}"/>
    <cellStyle name="Normal 5 2 2 4 2 2 3" xfId="42339" xr:uid="{00000000-0005-0000-0000-00007DAD0000}"/>
    <cellStyle name="Normal 5 2 2 4 2 2 4" xfId="42340" xr:uid="{00000000-0005-0000-0000-00007EAD0000}"/>
    <cellStyle name="Normal 5 2 2 4 2 2 5" xfId="42341" xr:uid="{00000000-0005-0000-0000-00007FAD0000}"/>
    <cellStyle name="Normal 5 2 2 4 2 2_OATT calc" xfId="42342" xr:uid="{00000000-0005-0000-0000-000080AD0000}"/>
    <cellStyle name="Normal 5 2 2 4 2 3" xfId="42343" xr:uid="{00000000-0005-0000-0000-000081AD0000}"/>
    <cellStyle name="Normal 5 2 2 4 2 3 2" xfId="42344" xr:uid="{00000000-0005-0000-0000-000082AD0000}"/>
    <cellStyle name="Normal 5 2 2 4 2 3 2 2" xfId="42345" xr:uid="{00000000-0005-0000-0000-000083AD0000}"/>
    <cellStyle name="Normal 5 2 2 4 2 3 2 3" xfId="42346" xr:uid="{00000000-0005-0000-0000-000084AD0000}"/>
    <cellStyle name="Normal 5 2 2 4 2 3 2_OATT calc" xfId="42347" xr:uid="{00000000-0005-0000-0000-000085AD0000}"/>
    <cellStyle name="Normal 5 2 2 4 2 3 3" xfId="42348" xr:uid="{00000000-0005-0000-0000-000086AD0000}"/>
    <cellStyle name="Normal 5 2 2 4 2 3 4" xfId="42349" xr:uid="{00000000-0005-0000-0000-000087AD0000}"/>
    <cellStyle name="Normal 5 2 2 4 2 3_OATT calc" xfId="42350" xr:uid="{00000000-0005-0000-0000-000088AD0000}"/>
    <cellStyle name="Normal 5 2 2 4 2 4" xfId="42351" xr:uid="{00000000-0005-0000-0000-000089AD0000}"/>
    <cellStyle name="Normal 5 2 2 4 2 4 2" xfId="42352" xr:uid="{00000000-0005-0000-0000-00008AAD0000}"/>
    <cellStyle name="Normal 5 2 2 4 2 4 3" xfId="42353" xr:uid="{00000000-0005-0000-0000-00008BAD0000}"/>
    <cellStyle name="Normal 5 2 2 4 2 4_OATT calc" xfId="42354" xr:uid="{00000000-0005-0000-0000-00008CAD0000}"/>
    <cellStyle name="Normal 5 2 2 4 2 5" xfId="42355" xr:uid="{00000000-0005-0000-0000-00008DAD0000}"/>
    <cellStyle name="Normal 5 2 2 4 2 6" xfId="42356" xr:uid="{00000000-0005-0000-0000-00008EAD0000}"/>
    <cellStyle name="Normal 5 2 2 4 2 7" xfId="42357" xr:uid="{00000000-0005-0000-0000-00008FAD0000}"/>
    <cellStyle name="Normal 5 2 2 4 2 8" xfId="42358" xr:uid="{00000000-0005-0000-0000-000090AD0000}"/>
    <cellStyle name="Normal 5 2 2 4 2 9" xfId="42359" xr:uid="{00000000-0005-0000-0000-000091AD0000}"/>
    <cellStyle name="Normal 5 2 2 4 2_OATT calc" xfId="42360" xr:uid="{00000000-0005-0000-0000-000092AD0000}"/>
    <cellStyle name="Normal 5 2 2 4 3" xfId="42361" xr:uid="{00000000-0005-0000-0000-000093AD0000}"/>
    <cellStyle name="Normal 5 2 2 4 3 2" xfId="42362" xr:uid="{00000000-0005-0000-0000-000094AD0000}"/>
    <cellStyle name="Normal 5 2 2 4 3 2 2" xfId="42363" xr:uid="{00000000-0005-0000-0000-000095AD0000}"/>
    <cellStyle name="Normal 5 2 2 4 3 2 3" xfId="42364" xr:uid="{00000000-0005-0000-0000-000096AD0000}"/>
    <cellStyle name="Normal 5 2 2 4 3 2_OATT calc" xfId="42365" xr:uid="{00000000-0005-0000-0000-000097AD0000}"/>
    <cellStyle name="Normal 5 2 2 4 3 3" xfId="42366" xr:uid="{00000000-0005-0000-0000-000098AD0000}"/>
    <cellStyle name="Normal 5 2 2 4 3 4" xfId="42367" xr:uid="{00000000-0005-0000-0000-000099AD0000}"/>
    <cellStyle name="Normal 5 2 2 4 3 5" xfId="42368" xr:uid="{00000000-0005-0000-0000-00009AAD0000}"/>
    <cellStyle name="Normal 5 2 2 4 3_OATT calc" xfId="42369" xr:uid="{00000000-0005-0000-0000-00009BAD0000}"/>
    <cellStyle name="Normal 5 2 2 4 4" xfId="42370" xr:uid="{00000000-0005-0000-0000-00009CAD0000}"/>
    <cellStyle name="Normal 5 2 2 4 4 2" xfId="42371" xr:uid="{00000000-0005-0000-0000-00009DAD0000}"/>
    <cellStyle name="Normal 5 2 2 4 4 2 2" xfId="42372" xr:uid="{00000000-0005-0000-0000-00009EAD0000}"/>
    <cellStyle name="Normal 5 2 2 4 4 2 3" xfId="42373" xr:uid="{00000000-0005-0000-0000-00009FAD0000}"/>
    <cellStyle name="Normal 5 2 2 4 4 2_OATT calc" xfId="42374" xr:uid="{00000000-0005-0000-0000-0000A0AD0000}"/>
    <cellStyle name="Normal 5 2 2 4 4 3" xfId="42375" xr:uid="{00000000-0005-0000-0000-0000A1AD0000}"/>
    <cellStyle name="Normal 5 2 2 4 4 4" xfId="42376" xr:uid="{00000000-0005-0000-0000-0000A2AD0000}"/>
    <cellStyle name="Normal 5 2 2 4 4_OATT calc" xfId="42377" xr:uid="{00000000-0005-0000-0000-0000A3AD0000}"/>
    <cellStyle name="Normal 5 2 2 4 5" xfId="42378" xr:uid="{00000000-0005-0000-0000-0000A4AD0000}"/>
    <cellStyle name="Normal 5 2 2 4 5 2" xfId="42379" xr:uid="{00000000-0005-0000-0000-0000A5AD0000}"/>
    <cellStyle name="Normal 5 2 2 4 5 3" xfId="42380" xr:uid="{00000000-0005-0000-0000-0000A6AD0000}"/>
    <cellStyle name="Normal 5 2 2 4 5_OATT calc" xfId="42381" xr:uid="{00000000-0005-0000-0000-0000A7AD0000}"/>
    <cellStyle name="Normal 5 2 2 4 6" xfId="42382" xr:uid="{00000000-0005-0000-0000-0000A8AD0000}"/>
    <cellStyle name="Normal 5 2 2 4 7" xfId="42383" xr:uid="{00000000-0005-0000-0000-0000A9AD0000}"/>
    <cellStyle name="Normal 5 2 2 4 8" xfId="42384" xr:uid="{00000000-0005-0000-0000-0000AAAD0000}"/>
    <cellStyle name="Normal 5 2 2 4 9" xfId="42385" xr:uid="{00000000-0005-0000-0000-0000ABAD0000}"/>
    <cellStyle name="Normal 5 2 2 4_OATT calc" xfId="42386" xr:uid="{00000000-0005-0000-0000-0000ACAD0000}"/>
    <cellStyle name="Normal 5 2 2 5" xfId="42387" xr:uid="{00000000-0005-0000-0000-0000ADAD0000}"/>
    <cellStyle name="Normal 5 2 2 5 10" xfId="42388" xr:uid="{00000000-0005-0000-0000-0000AEAD0000}"/>
    <cellStyle name="Normal 5 2 2 5 11" xfId="42389" xr:uid="{00000000-0005-0000-0000-0000AFAD0000}"/>
    <cellStyle name="Normal 5 2 2 5 2" xfId="42390" xr:uid="{00000000-0005-0000-0000-0000B0AD0000}"/>
    <cellStyle name="Normal 5 2 2 5 2 2" xfId="42391" xr:uid="{00000000-0005-0000-0000-0000B1AD0000}"/>
    <cellStyle name="Normal 5 2 2 5 2 2 2" xfId="42392" xr:uid="{00000000-0005-0000-0000-0000B2AD0000}"/>
    <cellStyle name="Normal 5 2 2 5 2 2 3" xfId="42393" xr:uid="{00000000-0005-0000-0000-0000B3AD0000}"/>
    <cellStyle name="Normal 5 2 2 5 2 2_OATT calc" xfId="42394" xr:uid="{00000000-0005-0000-0000-0000B4AD0000}"/>
    <cellStyle name="Normal 5 2 2 5 2 3" xfId="42395" xr:uid="{00000000-0005-0000-0000-0000B5AD0000}"/>
    <cellStyle name="Normal 5 2 2 5 2 4" xfId="42396" xr:uid="{00000000-0005-0000-0000-0000B6AD0000}"/>
    <cellStyle name="Normal 5 2 2 5 2 5" xfId="42397" xr:uid="{00000000-0005-0000-0000-0000B7AD0000}"/>
    <cellStyle name="Normal 5 2 2 5 2_OATT calc" xfId="42398" xr:uid="{00000000-0005-0000-0000-0000B8AD0000}"/>
    <cellStyle name="Normal 5 2 2 5 3" xfId="42399" xr:uid="{00000000-0005-0000-0000-0000B9AD0000}"/>
    <cellStyle name="Normal 5 2 2 5 3 2" xfId="42400" xr:uid="{00000000-0005-0000-0000-0000BAAD0000}"/>
    <cellStyle name="Normal 5 2 2 5 3 2 2" xfId="42401" xr:uid="{00000000-0005-0000-0000-0000BBAD0000}"/>
    <cellStyle name="Normal 5 2 2 5 3 2 3" xfId="42402" xr:uid="{00000000-0005-0000-0000-0000BCAD0000}"/>
    <cellStyle name="Normal 5 2 2 5 3 2_OATT calc" xfId="42403" xr:uid="{00000000-0005-0000-0000-0000BDAD0000}"/>
    <cellStyle name="Normal 5 2 2 5 3 3" xfId="42404" xr:uid="{00000000-0005-0000-0000-0000BEAD0000}"/>
    <cellStyle name="Normal 5 2 2 5 3 4" xfId="42405" xr:uid="{00000000-0005-0000-0000-0000BFAD0000}"/>
    <cellStyle name="Normal 5 2 2 5 3_OATT calc" xfId="42406" xr:uid="{00000000-0005-0000-0000-0000C0AD0000}"/>
    <cellStyle name="Normal 5 2 2 5 4" xfId="42407" xr:uid="{00000000-0005-0000-0000-0000C1AD0000}"/>
    <cellStyle name="Normal 5 2 2 5 4 2" xfId="42408" xr:uid="{00000000-0005-0000-0000-0000C2AD0000}"/>
    <cellStyle name="Normal 5 2 2 5 4 3" xfId="42409" xr:uid="{00000000-0005-0000-0000-0000C3AD0000}"/>
    <cellStyle name="Normal 5 2 2 5 4_OATT calc" xfId="42410" xr:uid="{00000000-0005-0000-0000-0000C4AD0000}"/>
    <cellStyle name="Normal 5 2 2 5 5" xfId="42411" xr:uid="{00000000-0005-0000-0000-0000C5AD0000}"/>
    <cellStyle name="Normal 5 2 2 5 6" xfId="42412" xr:uid="{00000000-0005-0000-0000-0000C6AD0000}"/>
    <cellStyle name="Normal 5 2 2 5 7" xfId="42413" xr:uid="{00000000-0005-0000-0000-0000C7AD0000}"/>
    <cellStyle name="Normal 5 2 2 5 8" xfId="42414" xr:uid="{00000000-0005-0000-0000-0000C8AD0000}"/>
    <cellStyle name="Normal 5 2 2 5 9" xfId="42415" xr:uid="{00000000-0005-0000-0000-0000C9AD0000}"/>
    <cellStyle name="Normal 5 2 2 5_OATT calc" xfId="42416" xr:uid="{00000000-0005-0000-0000-0000CAAD0000}"/>
    <cellStyle name="Normal 5 2 2 6" xfId="42417" xr:uid="{00000000-0005-0000-0000-0000CBAD0000}"/>
    <cellStyle name="Normal 5 2 2 6 2" xfId="42418" xr:uid="{00000000-0005-0000-0000-0000CCAD0000}"/>
    <cellStyle name="Normal 5 2 2 6 2 2" xfId="42419" xr:uid="{00000000-0005-0000-0000-0000CDAD0000}"/>
    <cellStyle name="Normal 5 2 2 6 2 3" xfId="42420" xr:uid="{00000000-0005-0000-0000-0000CEAD0000}"/>
    <cellStyle name="Normal 5 2 2 6 2_OATT calc" xfId="42421" xr:uid="{00000000-0005-0000-0000-0000CFAD0000}"/>
    <cellStyle name="Normal 5 2 2 6 3" xfId="42422" xr:uid="{00000000-0005-0000-0000-0000D0AD0000}"/>
    <cellStyle name="Normal 5 2 2 6 4" xfId="42423" xr:uid="{00000000-0005-0000-0000-0000D1AD0000}"/>
    <cellStyle name="Normal 5 2 2 6 5" xfId="42424" xr:uid="{00000000-0005-0000-0000-0000D2AD0000}"/>
    <cellStyle name="Normal 5 2 2 6_OATT calc" xfId="42425" xr:uid="{00000000-0005-0000-0000-0000D3AD0000}"/>
    <cellStyle name="Normal 5 2 2 7" xfId="42426" xr:uid="{00000000-0005-0000-0000-0000D4AD0000}"/>
    <cellStyle name="Normal 5 2 2 7 2" xfId="42427" xr:uid="{00000000-0005-0000-0000-0000D5AD0000}"/>
    <cellStyle name="Normal 5 2 2 7 2 2" xfId="42428" xr:uid="{00000000-0005-0000-0000-0000D6AD0000}"/>
    <cellStyle name="Normal 5 2 2 7 2 3" xfId="42429" xr:uid="{00000000-0005-0000-0000-0000D7AD0000}"/>
    <cellStyle name="Normal 5 2 2 7 2_OATT calc" xfId="42430" xr:uid="{00000000-0005-0000-0000-0000D8AD0000}"/>
    <cellStyle name="Normal 5 2 2 7 3" xfId="42431" xr:uid="{00000000-0005-0000-0000-0000D9AD0000}"/>
    <cellStyle name="Normal 5 2 2 7 4" xfId="42432" xr:uid="{00000000-0005-0000-0000-0000DAAD0000}"/>
    <cellStyle name="Normal 5 2 2 7_OATT calc" xfId="42433" xr:uid="{00000000-0005-0000-0000-0000DBAD0000}"/>
    <cellStyle name="Normal 5 2 2 8" xfId="42434" xr:uid="{00000000-0005-0000-0000-0000DCAD0000}"/>
    <cellStyle name="Normal 5 2 2 8 2" xfId="42435" xr:uid="{00000000-0005-0000-0000-0000DDAD0000}"/>
    <cellStyle name="Normal 5 2 2 8 3" xfId="42436" xr:uid="{00000000-0005-0000-0000-0000DEAD0000}"/>
    <cellStyle name="Normal 5 2 2 8_OATT calc" xfId="42437" xr:uid="{00000000-0005-0000-0000-0000DFAD0000}"/>
    <cellStyle name="Normal 5 2 2 9" xfId="42438" xr:uid="{00000000-0005-0000-0000-0000E0AD0000}"/>
    <cellStyle name="Normal 5 2 2_OATT calc" xfId="42439" xr:uid="{00000000-0005-0000-0000-0000E1AD0000}"/>
    <cellStyle name="Normal 5 2 20" xfId="57239" xr:uid="{00000000-0005-0000-0000-0000E2AD0000}"/>
    <cellStyle name="Normal 5 2 21" xfId="59091" xr:uid="{00000000-0005-0000-0000-0000E3AD0000}"/>
    <cellStyle name="Normal 5 2 22" xfId="59059" xr:uid="{00000000-0005-0000-0000-0000E4AD0000}"/>
    <cellStyle name="Normal 5 2 3" xfId="42440" xr:uid="{00000000-0005-0000-0000-0000E5AD0000}"/>
    <cellStyle name="Normal 5 2 3 10" xfId="42441" xr:uid="{00000000-0005-0000-0000-0000E6AD0000}"/>
    <cellStyle name="Normal 5 2 3 11" xfId="42442" xr:uid="{00000000-0005-0000-0000-0000E7AD0000}"/>
    <cellStyle name="Normal 5 2 3 12" xfId="42443" xr:uid="{00000000-0005-0000-0000-0000E8AD0000}"/>
    <cellStyle name="Normal 5 2 3 13" xfId="57241" xr:uid="{00000000-0005-0000-0000-0000E9AD0000}"/>
    <cellStyle name="Normal 5 2 3 2" xfId="42444" xr:uid="{00000000-0005-0000-0000-0000EAAD0000}"/>
    <cellStyle name="Normal 5 2 3 2 10" xfId="42445" xr:uid="{00000000-0005-0000-0000-0000EBAD0000}"/>
    <cellStyle name="Normal 5 2 3 2 11" xfId="42446" xr:uid="{00000000-0005-0000-0000-0000ECAD0000}"/>
    <cellStyle name="Normal 5 2 3 2 2" xfId="42447" xr:uid="{00000000-0005-0000-0000-0000EDAD0000}"/>
    <cellStyle name="Normal 5 2 3 2 2 10" xfId="42448" xr:uid="{00000000-0005-0000-0000-0000EEAD0000}"/>
    <cellStyle name="Normal 5 2 3 2 2 11" xfId="42449" xr:uid="{00000000-0005-0000-0000-0000EFAD0000}"/>
    <cellStyle name="Normal 5 2 3 2 2 2" xfId="42450" xr:uid="{00000000-0005-0000-0000-0000F0AD0000}"/>
    <cellStyle name="Normal 5 2 3 2 2 2 2" xfId="42451" xr:uid="{00000000-0005-0000-0000-0000F1AD0000}"/>
    <cellStyle name="Normal 5 2 3 2 2 2 2 2" xfId="42452" xr:uid="{00000000-0005-0000-0000-0000F2AD0000}"/>
    <cellStyle name="Normal 5 2 3 2 2 2 2 3" xfId="42453" xr:uid="{00000000-0005-0000-0000-0000F3AD0000}"/>
    <cellStyle name="Normal 5 2 3 2 2 2 2_OATT calc" xfId="42454" xr:uid="{00000000-0005-0000-0000-0000F4AD0000}"/>
    <cellStyle name="Normal 5 2 3 2 2 2 3" xfId="42455" xr:uid="{00000000-0005-0000-0000-0000F5AD0000}"/>
    <cellStyle name="Normal 5 2 3 2 2 2 4" xfId="42456" xr:uid="{00000000-0005-0000-0000-0000F6AD0000}"/>
    <cellStyle name="Normal 5 2 3 2 2 2 5" xfId="42457" xr:uid="{00000000-0005-0000-0000-0000F7AD0000}"/>
    <cellStyle name="Normal 5 2 3 2 2 2_OATT calc" xfId="42458" xr:uid="{00000000-0005-0000-0000-0000F8AD0000}"/>
    <cellStyle name="Normal 5 2 3 2 2 3" xfId="42459" xr:uid="{00000000-0005-0000-0000-0000F9AD0000}"/>
    <cellStyle name="Normal 5 2 3 2 2 3 2" xfId="42460" xr:uid="{00000000-0005-0000-0000-0000FAAD0000}"/>
    <cellStyle name="Normal 5 2 3 2 2 3 2 2" xfId="42461" xr:uid="{00000000-0005-0000-0000-0000FBAD0000}"/>
    <cellStyle name="Normal 5 2 3 2 2 3 2 3" xfId="42462" xr:uid="{00000000-0005-0000-0000-0000FCAD0000}"/>
    <cellStyle name="Normal 5 2 3 2 2 3 2_OATT calc" xfId="42463" xr:uid="{00000000-0005-0000-0000-0000FDAD0000}"/>
    <cellStyle name="Normal 5 2 3 2 2 3 3" xfId="42464" xr:uid="{00000000-0005-0000-0000-0000FEAD0000}"/>
    <cellStyle name="Normal 5 2 3 2 2 3 4" xfId="42465" xr:uid="{00000000-0005-0000-0000-0000FFAD0000}"/>
    <cellStyle name="Normal 5 2 3 2 2 3_OATT calc" xfId="42466" xr:uid="{00000000-0005-0000-0000-000000AE0000}"/>
    <cellStyle name="Normal 5 2 3 2 2 4" xfId="42467" xr:uid="{00000000-0005-0000-0000-000001AE0000}"/>
    <cellStyle name="Normal 5 2 3 2 2 4 2" xfId="42468" xr:uid="{00000000-0005-0000-0000-000002AE0000}"/>
    <cellStyle name="Normal 5 2 3 2 2 4 3" xfId="42469" xr:uid="{00000000-0005-0000-0000-000003AE0000}"/>
    <cellStyle name="Normal 5 2 3 2 2 4_OATT calc" xfId="42470" xr:uid="{00000000-0005-0000-0000-000004AE0000}"/>
    <cellStyle name="Normal 5 2 3 2 2 5" xfId="42471" xr:uid="{00000000-0005-0000-0000-000005AE0000}"/>
    <cellStyle name="Normal 5 2 3 2 2 6" xfId="42472" xr:uid="{00000000-0005-0000-0000-000006AE0000}"/>
    <cellStyle name="Normal 5 2 3 2 2 7" xfId="42473" xr:uid="{00000000-0005-0000-0000-000007AE0000}"/>
    <cellStyle name="Normal 5 2 3 2 2 8" xfId="42474" xr:uid="{00000000-0005-0000-0000-000008AE0000}"/>
    <cellStyle name="Normal 5 2 3 2 2 9" xfId="42475" xr:uid="{00000000-0005-0000-0000-000009AE0000}"/>
    <cellStyle name="Normal 5 2 3 2 2_OATT calc" xfId="42476" xr:uid="{00000000-0005-0000-0000-00000AAE0000}"/>
    <cellStyle name="Normal 5 2 3 2 3" xfId="42477" xr:uid="{00000000-0005-0000-0000-00000BAE0000}"/>
    <cellStyle name="Normal 5 2 3 2 3 2" xfId="42478" xr:uid="{00000000-0005-0000-0000-00000CAE0000}"/>
    <cellStyle name="Normal 5 2 3 2 3 2 2" xfId="42479" xr:uid="{00000000-0005-0000-0000-00000DAE0000}"/>
    <cellStyle name="Normal 5 2 3 2 3 2 3" xfId="42480" xr:uid="{00000000-0005-0000-0000-00000EAE0000}"/>
    <cellStyle name="Normal 5 2 3 2 3 2_OATT calc" xfId="42481" xr:uid="{00000000-0005-0000-0000-00000FAE0000}"/>
    <cellStyle name="Normal 5 2 3 2 3 3" xfId="42482" xr:uid="{00000000-0005-0000-0000-000010AE0000}"/>
    <cellStyle name="Normal 5 2 3 2 3 4" xfId="42483" xr:uid="{00000000-0005-0000-0000-000011AE0000}"/>
    <cellStyle name="Normal 5 2 3 2 3 5" xfId="42484" xr:uid="{00000000-0005-0000-0000-000012AE0000}"/>
    <cellStyle name="Normal 5 2 3 2 3_OATT calc" xfId="42485" xr:uid="{00000000-0005-0000-0000-000013AE0000}"/>
    <cellStyle name="Normal 5 2 3 2 4" xfId="42486" xr:uid="{00000000-0005-0000-0000-000014AE0000}"/>
    <cellStyle name="Normal 5 2 3 2 4 2" xfId="42487" xr:uid="{00000000-0005-0000-0000-000015AE0000}"/>
    <cellStyle name="Normal 5 2 3 2 4 2 2" xfId="42488" xr:uid="{00000000-0005-0000-0000-000016AE0000}"/>
    <cellStyle name="Normal 5 2 3 2 4 2 3" xfId="42489" xr:uid="{00000000-0005-0000-0000-000017AE0000}"/>
    <cellStyle name="Normal 5 2 3 2 4 2_OATT calc" xfId="42490" xr:uid="{00000000-0005-0000-0000-000018AE0000}"/>
    <cellStyle name="Normal 5 2 3 2 4 3" xfId="42491" xr:uid="{00000000-0005-0000-0000-000019AE0000}"/>
    <cellStyle name="Normal 5 2 3 2 4 4" xfId="42492" xr:uid="{00000000-0005-0000-0000-00001AAE0000}"/>
    <cellStyle name="Normal 5 2 3 2 4_OATT calc" xfId="42493" xr:uid="{00000000-0005-0000-0000-00001BAE0000}"/>
    <cellStyle name="Normal 5 2 3 2 5" xfId="42494" xr:uid="{00000000-0005-0000-0000-00001CAE0000}"/>
    <cellStyle name="Normal 5 2 3 2 5 2" xfId="42495" xr:uid="{00000000-0005-0000-0000-00001DAE0000}"/>
    <cellStyle name="Normal 5 2 3 2 5 3" xfId="42496" xr:uid="{00000000-0005-0000-0000-00001EAE0000}"/>
    <cellStyle name="Normal 5 2 3 2 5_OATT calc" xfId="42497" xr:uid="{00000000-0005-0000-0000-00001FAE0000}"/>
    <cellStyle name="Normal 5 2 3 2 6" xfId="42498" xr:uid="{00000000-0005-0000-0000-000020AE0000}"/>
    <cellStyle name="Normal 5 2 3 2 7" xfId="42499" xr:uid="{00000000-0005-0000-0000-000021AE0000}"/>
    <cellStyle name="Normal 5 2 3 2 8" xfId="42500" xr:uid="{00000000-0005-0000-0000-000022AE0000}"/>
    <cellStyle name="Normal 5 2 3 2 9" xfId="42501" xr:uid="{00000000-0005-0000-0000-000023AE0000}"/>
    <cellStyle name="Normal 5 2 3 2_OATT calc" xfId="42502" xr:uid="{00000000-0005-0000-0000-000024AE0000}"/>
    <cellStyle name="Normal 5 2 3 3" xfId="42503" xr:uid="{00000000-0005-0000-0000-000025AE0000}"/>
    <cellStyle name="Normal 5 2 3 3 10" xfId="42504" xr:uid="{00000000-0005-0000-0000-000026AE0000}"/>
    <cellStyle name="Normal 5 2 3 3 11" xfId="42505" xr:uid="{00000000-0005-0000-0000-000027AE0000}"/>
    <cellStyle name="Normal 5 2 3 3 2" xfId="42506" xr:uid="{00000000-0005-0000-0000-000028AE0000}"/>
    <cellStyle name="Normal 5 2 3 3 2 2" xfId="42507" xr:uid="{00000000-0005-0000-0000-000029AE0000}"/>
    <cellStyle name="Normal 5 2 3 3 2 2 2" xfId="42508" xr:uid="{00000000-0005-0000-0000-00002AAE0000}"/>
    <cellStyle name="Normal 5 2 3 3 2 2 3" xfId="42509" xr:uid="{00000000-0005-0000-0000-00002BAE0000}"/>
    <cellStyle name="Normal 5 2 3 3 2 2_OATT calc" xfId="42510" xr:uid="{00000000-0005-0000-0000-00002CAE0000}"/>
    <cellStyle name="Normal 5 2 3 3 2 3" xfId="42511" xr:uid="{00000000-0005-0000-0000-00002DAE0000}"/>
    <cellStyle name="Normal 5 2 3 3 2 4" xfId="42512" xr:uid="{00000000-0005-0000-0000-00002EAE0000}"/>
    <cellStyle name="Normal 5 2 3 3 2 5" xfId="42513" xr:uid="{00000000-0005-0000-0000-00002FAE0000}"/>
    <cellStyle name="Normal 5 2 3 3 2_OATT calc" xfId="42514" xr:uid="{00000000-0005-0000-0000-000030AE0000}"/>
    <cellStyle name="Normal 5 2 3 3 3" xfId="42515" xr:uid="{00000000-0005-0000-0000-000031AE0000}"/>
    <cellStyle name="Normal 5 2 3 3 3 2" xfId="42516" xr:uid="{00000000-0005-0000-0000-000032AE0000}"/>
    <cellStyle name="Normal 5 2 3 3 3 2 2" xfId="42517" xr:uid="{00000000-0005-0000-0000-000033AE0000}"/>
    <cellStyle name="Normal 5 2 3 3 3 2 3" xfId="42518" xr:uid="{00000000-0005-0000-0000-000034AE0000}"/>
    <cellStyle name="Normal 5 2 3 3 3 2_OATT calc" xfId="42519" xr:uid="{00000000-0005-0000-0000-000035AE0000}"/>
    <cellStyle name="Normal 5 2 3 3 3 3" xfId="42520" xr:uid="{00000000-0005-0000-0000-000036AE0000}"/>
    <cellStyle name="Normal 5 2 3 3 3 4" xfId="42521" xr:uid="{00000000-0005-0000-0000-000037AE0000}"/>
    <cellStyle name="Normal 5 2 3 3 3_OATT calc" xfId="42522" xr:uid="{00000000-0005-0000-0000-000038AE0000}"/>
    <cellStyle name="Normal 5 2 3 3 4" xfId="42523" xr:uid="{00000000-0005-0000-0000-000039AE0000}"/>
    <cellStyle name="Normal 5 2 3 3 4 2" xfId="42524" xr:uid="{00000000-0005-0000-0000-00003AAE0000}"/>
    <cellStyle name="Normal 5 2 3 3 4 3" xfId="42525" xr:uid="{00000000-0005-0000-0000-00003BAE0000}"/>
    <cellStyle name="Normal 5 2 3 3 4_OATT calc" xfId="42526" xr:uid="{00000000-0005-0000-0000-00003CAE0000}"/>
    <cellStyle name="Normal 5 2 3 3 5" xfId="42527" xr:uid="{00000000-0005-0000-0000-00003DAE0000}"/>
    <cellStyle name="Normal 5 2 3 3 6" xfId="42528" xr:uid="{00000000-0005-0000-0000-00003EAE0000}"/>
    <cellStyle name="Normal 5 2 3 3 7" xfId="42529" xr:uid="{00000000-0005-0000-0000-00003FAE0000}"/>
    <cellStyle name="Normal 5 2 3 3 8" xfId="42530" xr:uid="{00000000-0005-0000-0000-000040AE0000}"/>
    <cellStyle name="Normal 5 2 3 3 9" xfId="42531" xr:uid="{00000000-0005-0000-0000-000041AE0000}"/>
    <cellStyle name="Normal 5 2 3 3_OATT calc" xfId="42532" xr:uid="{00000000-0005-0000-0000-000042AE0000}"/>
    <cellStyle name="Normal 5 2 3 4" xfId="42533" xr:uid="{00000000-0005-0000-0000-000043AE0000}"/>
    <cellStyle name="Normal 5 2 3 4 2" xfId="42534" xr:uid="{00000000-0005-0000-0000-000044AE0000}"/>
    <cellStyle name="Normal 5 2 3 4 2 2" xfId="42535" xr:uid="{00000000-0005-0000-0000-000045AE0000}"/>
    <cellStyle name="Normal 5 2 3 4 2 3" xfId="42536" xr:uid="{00000000-0005-0000-0000-000046AE0000}"/>
    <cellStyle name="Normal 5 2 3 4 2_OATT calc" xfId="42537" xr:uid="{00000000-0005-0000-0000-000047AE0000}"/>
    <cellStyle name="Normal 5 2 3 4 3" xfId="42538" xr:uid="{00000000-0005-0000-0000-000048AE0000}"/>
    <cellStyle name="Normal 5 2 3 4 4" xfId="42539" xr:uid="{00000000-0005-0000-0000-000049AE0000}"/>
    <cellStyle name="Normal 5 2 3 4 5" xfId="42540" xr:uid="{00000000-0005-0000-0000-00004AAE0000}"/>
    <cellStyle name="Normal 5 2 3 4_OATT calc" xfId="42541" xr:uid="{00000000-0005-0000-0000-00004BAE0000}"/>
    <cellStyle name="Normal 5 2 3 5" xfId="42542" xr:uid="{00000000-0005-0000-0000-00004CAE0000}"/>
    <cellStyle name="Normal 5 2 3 5 2" xfId="42543" xr:uid="{00000000-0005-0000-0000-00004DAE0000}"/>
    <cellStyle name="Normal 5 2 3 5 2 2" xfId="42544" xr:uid="{00000000-0005-0000-0000-00004EAE0000}"/>
    <cellStyle name="Normal 5 2 3 5 2 3" xfId="42545" xr:uid="{00000000-0005-0000-0000-00004FAE0000}"/>
    <cellStyle name="Normal 5 2 3 5 2_OATT calc" xfId="42546" xr:uid="{00000000-0005-0000-0000-000050AE0000}"/>
    <cellStyle name="Normal 5 2 3 5 3" xfId="42547" xr:uid="{00000000-0005-0000-0000-000051AE0000}"/>
    <cellStyle name="Normal 5 2 3 5 4" xfId="42548" xr:uid="{00000000-0005-0000-0000-000052AE0000}"/>
    <cellStyle name="Normal 5 2 3 5_OATT calc" xfId="42549" xr:uid="{00000000-0005-0000-0000-000053AE0000}"/>
    <cellStyle name="Normal 5 2 3 6" xfId="42550" xr:uid="{00000000-0005-0000-0000-000054AE0000}"/>
    <cellStyle name="Normal 5 2 3 6 2" xfId="42551" xr:uid="{00000000-0005-0000-0000-000055AE0000}"/>
    <cellStyle name="Normal 5 2 3 6 3" xfId="42552" xr:uid="{00000000-0005-0000-0000-000056AE0000}"/>
    <cellStyle name="Normal 5 2 3 6_OATT calc" xfId="42553" xr:uid="{00000000-0005-0000-0000-000057AE0000}"/>
    <cellStyle name="Normal 5 2 3 7" xfId="42554" xr:uid="{00000000-0005-0000-0000-000058AE0000}"/>
    <cellStyle name="Normal 5 2 3 8" xfId="42555" xr:uid="{00000000-0005-0000-0000-000059AE0000}"/>
    <cellStyle name="Normal 5 2 3 9" xfId="42556" xr:uid="{00000000-0005-0000-0000-00005AAE0000}"/>
    <cellStyle name="Normal 5 2 3_OATT calc" xfId="42557" xr:uid="{00000000-0005-0000-0000-00005BAE0000}"/>
    <cellStyle name="Normal 5 2 4" xfId="42558" xr:uid="{00000000-0005-0000-0000-00005CAE0000}"/>
    <cellStyle name="Normal 5 2 4 10" xfId="42559" xr:uid="{00000000-0005-0000-0000-00005DAE0000}"/>
    <cellStyle name="Normal 5 2 4 11" xfId="42560" xr:uid="{00000000-0005-0000-0000-00005EAE0000}"/>
    <cellStyle name="Normal 5 2 4 12" xfId="42561" xr:uid="{00000000-0005-0000-0000-00005FAE0000}"/>
    <cellStyle name="Normal 5 2 4 13" xfId="57242" xr:uid="{00000000-0005-0000-0000-000060AE0000}"/>
    <cellStyle name="Normal 5 2 4 2" xfId="42562" xr:uid="{00000000-0005-0000-0000-000061AE0000}"/>
    <cellStyle name="Normal 5 2 4 2 10" xfId="42563" xr:uid="{00000000-0005-0000-0000-000062AE0000}"/>
    <cellStyle name="Normal 5 2 4 2 11" xfId="42564" xr:uid="{00000000-0005-0000-0000-000063AE0000}"/>
    <cellStyle name="Normal 5 2 4 2 2" xfId="42565" xr:uid="{00000000-0005-0000-0000-000064AE0000}"/>
    <cellStyle name="Normal 5 2 4 2 2 10" xfId="42566" xr:uid="{00000000-0005-0000-0000-000065AE0000}"/>
    <cellStyle name="Normal 5 2 4 2 2 11" xfId="42567" xr:uid="{00000000-0005-0000-0000-000066AE0000}"/>
    <cellStyle name="Normal 5 2 4 2 2 2" xfId="42568" xr:uid="{00000000-0005-0000-0000-000067AE0000}"/>
    <cellStyle name="Normal 5 2 4 2 2 2 2" xfId="42569" xr:uid="{00000000-0005-0000-0000-000068AE0000}"/>
    <cellStyle name="Normal 5 2 4 2 2 2 2 2" xfId="42570" xr:uid="{00000000-0005-0000-0000-000069AE0000}"/>
    <cellStyle name="Normal 5 2 4 2 2 2 2 3" xfId="42571" xr:uid="{00000000-0005-0000-0000-00006AAE0000}"/>
    <cellStyle name="Normal 5 2 4 2 2 2 2_OATT calc" xfId="42572" xr:uid="{00000000-0005-0000-0000-00006BAE0000}"/>
    <cellStyle name="Normal 5 2 4 2 2 2 3" xfId="42573" xr:uid="{00000000-0005-0000-0000-00006CAE0000}"/>
    <cellStyle name="Normal 5 2 4 2 2 2 4" xfId="42574" xr:uid="{00000000-0005-0000-0000-00006DAE0000}"/>
    <cellStyle name="Normal 5 2 4 2 2 2 5" xfId="42575" xr:uid="{00000000-0005-0000-0000-00006EAE0000}"/>
    <cellStyle name="Normal 5 2 4 2 2 2_OATT calc" xfId="42576" xr:uid="{00000000-0005-0000-0000-00006FAE0000}"/>
    <cellStyle name="Normal 5 2 4 2 2 3" xfId="42577" xr:uid="{00000000-0005-0000-0000-000070AE0000}"/>
    <cellStyle name="Normal 5 2 4 2 2 3 2" xfId="42578" xr:uid="{00000000-0005-0000-0000-000071AE0000}"/>
    <cellStyle name="Normal 5 2 4 2 2 3 2 2" xfId="42579" xr:uid="{00000000-0005-0000-0000-000072AE0000}"/>
    <cellStyle name="Normal 5 2 4 2 2 3 2 3" xfId="42580" xr:uid="{00000000-0005-0000-0000-000073AE0000}"/>
    <cellStyle name="Normal 5 2 4 2 2 3 2_OATT calc" xfId="42581" xr:uid="{00000000-0005-0000-0000-000074AE0000}"/>
    <cellStyle name="Normal 5 2 4 2 2 3 3" xfId="42582" xr:uid="{00000000-0005-0000-0000-000075AE0000}"/>
    <cellStyle name="Normal 5 2 4 2 2 3 4" xfId="42583" xr:uid="{00000000-0005-0000-0000-000076AE0000}"/>
    <cellStyle name="Normal 5 2 4 2 2 3_OATT calc" xfId="42584" xr:uid="{00000000-0005-0000-0000-000077AE0000}"/>
    <cellStyle name="Normal 5 2 4 2 2 4" xfId="42585" xr:uid="{00000000-0005-0000-0000-000078AE0000}"/>
    <cellStyle name="Normal 5 2 4 2 2 4 2" xfId="42586" xr:uid="{00000000-0005-0000-0000-000079AE0000}"/>
    <cellStyle name="Normal 5 2 4 2 2 4 3" xfId="42587" xr:uid="{00000000-0005-0000-0000-00007AAE0000}"/>
    <cellStyle name="Normal 5 2 4 2 2 4_OATT calc" xfId="42588" xr:uid="{00000000-0005-0000-0000-00007BAE0000}"/>
    <cellStyle name="Normal 5 2 4 2 2 5" xfId="42589" xr:uid="{00000000-0005-0000-0000-00007CAE0000}"/>
    <cellStyle name="Normal 5 2 4 2 2 6" xfId="42590" xr:uid="{00000000-0005-0000-0000-00007DAE0000}"/>
    <cellStyle name="Normal 5 2 4 2 2 7" xfId="42591" xr:uid="{00000000-0005-0000-0000-00007EAE0000}"/>
    <cellStyle name="Normal 5 2 4 2 2 8" xfId="42592" xr:uid="{00000000-0005-0000-0000-00007FAE0000}"/>
    <cellStyle name="Normal 5 2 4 2 2 9" xfId="42593" xr:uid="{00000000-0005-0000-0000-000080AE0000}"/>
    <cellStyle name="Normal 5 2 4 2 2_OATT calc" xfId="42594" xr:uid="{00000000-0005-0000-0000-000081AE0000}"/>
    <cellStyle name="Normal 5 2 4 2 3" xfId="42595" xr:uid="{00000000-0005-0000-0000-000082AE0000}"/>
    <cellStyle name="Normal 5 2 4 2 3 2" xfId="42596" xr:uid="{00000000-0005-0000-0000-000083AE0000}"/>
    <cellStyle name="Normal 5 2 4 2 3 2 2" xfId="42597" xr:uid="{00000000-0005-0000-0000-000084AE0000}"/>
    <cellStyle name="Normal 5 2 4 2 3 2 3" xfId="42598" xr:uid="{00000000-0005-0000-0000-000085AE0000}"/>
    <cellStyle name="Normal 5 2 4 2 3 2_OATT calc" xfId="42599" xr:uid="{00000000-0005-0000-0000-000086AE0000}"/>
    <cellStyle name="Normal 5 2 4 2 3 3" xfId="42600" xr:uid="{00000000-0005-0000-0000-000087AE0000}"/>
    <cellStyle name="Normal 5 2 4 2 3 4" xfId="42601" xr:uid="{00000000-0005-0000-0000-000088AE0000}"/>
    <cellStyle name="Normal 5 2 4 2 3 5" xfId="42602" xr:uid="{00000000-0005-0000-0000-000089AE0000}"/>
    <cellStyle name="Normal 5 2 4 2 3_OATT calc" xfId="42603" xr:uid="{00000000-0005-0000-0000-00008AAE0000}"/>
    <cellStyle name="Normal 5 2 4 2 4" xfId="42604" xr:uid="{00000000-0005-0000-0000-00008BAE0000}"/>
    <cellStyle name="Normal 5 2 4 2 4 2" xfId="42605" xr:uid="{00000000-0005-0000-0000-00008CAE0000}"/>
    <cellStyle name="Normal 5 2 4 2 4 2 2" xfId="42606" xr:uid="{00000000-0005-0000-0000-00008DAE0000}"/>
    <cellStyle name="Normal 5 2 4 2 4 2 3" xfId="42607" xr:uid="{00000000-0005-0000-0000-00008EAE0000}"/>
    <cellStyle name="Normal 5 2 4 2 4 2_OATT calc" xfId="42608" xr:uid="{00000000-0005-0000-0000-00008FAE0000}"/>
    <cellStyle name="Normal 5 2 4 2 4 3" xfId="42609" xr:uid="{00000000-0005-0000-0000-000090AE0000}"/>
    <cellStyle name="Normal 5 2 4 2 4 4" xfId="42610" xr:uid="{00000000-0005-0000-0000-000091AE0000}"/>
    <cellStyle name="Normal 5 2 4 2 4_OATT calc" xfId="42611" xr:uid="{00000000-0005-0000-0000-000092AE0000}"/>
    <cellStyle name="Normal 5 2 4 2 5" xfId="42612" xr:uid="{00000000-0005-0000-0000-000093AE0000}"/>
    <cellStyle name="Normal 5 2 4 2 5 2" xfId="42613" xr:uid="{00000000-0005-0000-0000-000094AE0000}"/>
    <cellStyle name="Normal 5 2 4 2 5 3" xfId="42614" xr:uid="{00000000-0005-0000-0000-000095AE0000}"/>
    <cellStyle name="Normal 5 2 4 2 5_OATT calc" xfId="42615" xr:uid="{00000000-0005-0000-0000-000096AE0000}"/>
    <cellStyle name="Normal 5 2 4 2 6" xfId="42616" xr:uid="{00000000-0005-0000-0000-000097AE0000}"/>
    <cellStyle name="Normal 5 2 4 2 7" xfId="42617" xr:uid="{00000000-0005-0000-0000-000098AE0000}"/>
    <cellStyle name="Normal 5 2 4 2 8" xfId="42618" xr:uid="{00000000-0005-0000-0000-000099AE0000}"/>
    <cellStyle name="Normal 5 2 4 2 9" xfId="42619" xr:uid="{00000000-0005-0000-0000-00009AAE0000}"/>
    <cellStyle name="Normal 5 2 4 2_OATT calc" xfId="42620" xr:uid="{00000000-0005-0000-0000-00009BAE0000}"/>
    <cellStyle name="Normal 5 2 4 3" xfId="42621" xr:uid="{00000000-0005-0000-0000-00009CAE0000}"/>
    <cellStyle name="Normal 5 2 4 3 10" xfId="42622" xr:uid="{00000000-0005-0000-0000-00009DAE0000}"/>
    <cellStyle name="Normal 5 2 4 3 11" xfId="42623" xr:uid="{00000000-0005-0000-0000-00009EAE0000}"/>
    <cellStyle name="Normal 5 2 4 3 2" xfId="42624" xr:uid="{00000000-0005-0000-0000-00009FAE0000}"/>
    <cellStyle name="Normal 5 2 4 3 2 2" xfId="42625" xr:uid="{00000000-0005-0000-0000-0000A0AE0000}"/>
    <cellStyle name="Normal 5 2 4 3 2 2 2" xfId="42626" xr:uid="{00000000-0005-0000-0000-0000A1AE0000}"/>
    <cellStyle name="Normal 5 2 4 3 2 2 3" xfId="42627" xr:uid="{00000000-0005-0000-0000-0000A2AE0000}"/>
    <cellStyle name="Normal 5 2 4 3 2 2_OATT calc" xfId="42628" xr:uid="{00000000-0005-0000-0000-0000A3AE0000}"/>
    <cellStyle name="Normal 5 2 4 3 2 3" xfId="42629" xr:uid="{00000000-0005-0000-0000-0000A4AE0000}"/>
    <cellStyle name="Normal 5 2 4 3 2 4" xfId="42630" xr:uid="{00000000-0005-0000-0000-0000A5AE0000}"/>
    <cellStyle name="Normal 5 2 4 3 2 5" xfId="42631" xr:uid="{00000000-0005-0000-0000-0000A6AE0000}"/>
    <cellStyle name="Normal 5 2 4 3 2_OATT calc" xfId="42632" xr:uid="{00000000-0005-0000-0000-0000A7AE0000}"/>
    <cellStyle name="Normal 5 2 4 3 3" xfId="42633" xr:uid="{00000000-0005-0000-0000-0000A8AE0000}"/>
    <cellStyle name="Normal 5 2 4 3 3 2" xfId="42634" xr:uid="{00000000-0005-0000-0000-0000A9AE0000}"/>
    <cellStyle name="Normal 5 2 4 3 3 2 2" xfId="42635" xr:uid="{00000000-0005-0000-0000-0000AAAE0000}"/>
    <cellStyle name="Normal 5 2 4 3 3 2 3" xfId="42636" xr:uid="{00000000-0005-0000-0000-0000ABAE0000}"/>
    <cellStyle name="Normal 5 2 4 3 3 2_OATT calc" xfId="42637" xr:uid="{00000000-0005-0000-0000-0000ACAE0000}"/>
    <cellStyle name="Normal 5 2 4 3 3 3" xfId="42638" xr:uid="{00000000-0005-0000-0000-0000ADAE0000}"/>
    <cellStyle name="Normal 5 2 4 3 3 4" xfId="42639" xr:uid="{00000000-0005-0000-0000-0000AEAE0000}"/>
    <cellStyle name="Normal 5 2 4 3 3_OATT calc" xfId="42640" xr:uid="{00000000-0005-0000-0000-0000AFAE0000}"/>
    <cellStyle name="Normal 5 2 4 3 4" xfId="42641" xr:uid="{00000000-0005-0000-0000-0000B0AE0000}"/>
    <cellStyle name="Normal 5 2 4 3 4 2" xfId="42642" xr:uid="{00000000-0005-0000-0000-0000B1AE0000}"/>
    <cellStyle name="Normal 5 2 4 3 4 3" xfId="42643" xr:uid="{00000000-0005-0000-0000-0000B2AE0000}"/>
    <cellStyle name="Normal 5 2 4 3 4_OATT calc" xfId="42644" xr:uid="{00000000-0005-0000-0000-0000B3AE0000}"/>
    <cellStyle name="Normal 5 2 4 3 5" xfId="42645" xr:uid="{00000000-0005-0000-0000-0000B4AE0000}"/>
    <cellStyle name="Normal 5 2 4 3 6" xfId="42646" xr:uid="{00000000-0005-0000-0000-0000B5AE0000}"/>
    <cellStyle name="Normal 5 2 4 3 7" xfId="42647" xr:uid="{00000000-0005-0000-0000-0000B6AE0000}"/>
    <cellStyle name="Normal 5 2 4 3 8" xfId="42648" xr:uid="{00000000-0005-0000-0000-0000B7AE0000}"/>
    <cellStyle name="Normal 5 2 4 3 9" xfId="42649" xr:uid="{00000000-0005-0000-0000-0000B8AE0000}"/>
    <cellStyle name="Normal 5 2 4 3_OATT calc" xfId="42650" xr:uid="{00000000-0005-0000-0000-0000B9AE0000}"/>
    <cellStyle name="Normal 5 2 4 4" xfId="42651" xr:uid="{00000000-0005-0000-0000-0000BAAE0000}"/>
    <cellStyle name="Normal 5 2 4 4 2" xfId="42652" xr:uid="{00000000-0005-0000-0000-0000BBAE0000}"/>
    <cellStyle name="Normal 5 2 4 4 2 2" xfId="42653" xr:uid="{00000000-0005-0000-0000-0000BCAE0000}"/>
    <cellStyle name="Normal 5 2 4 4 2 3" xfId="42654" xr:uid="{00000000-0005-0000-0000-0000BDAE0000}"/>
    <cellStyle name="Normal 5 2 4 4 2_OATT calc" xfId="42655" xr:uid="{00000000-0005-0000-0000-0000BEAE0000}"/>
    <cellStyle name="Normal 5 2 4 4 3" xfId="42656" xr:uid="{00000000-0005-0000-0000-0000BFAE0000}"/>
    <cellStyle name="Normal 5 2 4 4 4" xfId="42657" xr:uid="{00000000-0005-0000-0000-0000C0AE0000}"/>
    <cellStyle name="Normal 5 2 4 4 5" xfId="42658" xr:uid="{00000000-0005-0000-0000-0000C1AE0000}"/>
    <cellStyle name="Normal 5 2 4 4_OATT calc" xfId="42659" xr:uid="{00000000-0005-0000-0000-0000C2AE0000}"/>
    <cellStyle name="Normal 5 2 4 5" xfId="42660" xr:uid="{00000000-0005-0000-0000-0000C3AE0000}"/>
    <cellStyle name="Normal 5 2 4 5 2" xfId="42661" xr:uid="{00000000-0005-0000-0000-0000C4AE0000}"/>
    <cellStyle name="Normal 5 2 4 5 2 2" xfId="42662" xr:uid="{00000000-0005-0000-0000-0000C5AE0000}"/>
    <cellStyle name="Normal 5 2 4 5 2 3" xfId="42663" xr:uid="{00000000-0005-0000-0000-0000C6AE0000}"/>
    <cellStyle name="Normal 5 2 4 5 2_OATT calc" xfId="42664" xr:uid="{00000000-0005-0000-0000-0000C7AE0000}"/>
    <cellStyle name="Normal 5 2 4 5 3" xfId="42665" xr:uid="{00000000-0005-0000-0000-0000C8AE0000}"/>
    <cellStyle name="Normal 5 2 4 5 4" xfId="42666" xr:uid="{00000000-0005-0000-0000-0000C9AE0000}"/>
    <cellStyle name="Normal 5 2 4 5_OATT calc" xfId="42667" xr:uid="{00000000-0005-0000-0000-0000CAAE0000}"/>
    <cellStyle name="Normal 5 2 4 6" xfId="42668" xr:uid="{00000000-0005-0000-0000-0000CBAE0000}"/>
    <cellStyle name="Normal 5 2 4 6 2" xfId="42669" xr:uid="{00000000-0005-0000-0000-0000CCAE0000}"/>
    <cellStyle name="Normal 5 2 4 6 3" xfId="42670" xr:uid="{00000000-0005-0000-0000-0000CDAE0000}"/>
    <cellStyle name="Normal 5 2 4 6_OATT calc" xfId="42671" xr:uid="{00000000-0005-0000-0000-0000CEAE0000}"/>
    <cellStyle name="Normal 5 2 4 7" xfId="42672" xr:uid="{00000000-0005-0000-0000-0000CFAE0000}"/>
    <cellStyle name="Normal 5 2 4 8" xfId="42673" xr:uid="{00000000-0005-0000-0000-0000D0AE0000}"/>
    <cellStyle name="Normal 5 2 4 9" xfId="42674" xr:uid="{00000000-0005-0000-0000-0000D1AE0000}"/>
    <cellStyle name="Normal 5 2 4_OATT calc" xfId="42675" xr:uid="{00000000-0005-0000-0000-0000D2AE0000}"/>
    <cellStyle name="Normal 5 2 5" xfId="42676" xr:uid="{00000000-0005-0000-0000-0000D3AE0000}"/>
    <cellStyle name="Normal 5 2 5 10" xfId="42677" xr:uid="{00000000-0005-0000-0000-0000D4AE0000}"/>
    <cellStyle name="Normal 5 2 5 11" xfId="42678" xr:uid="{00000000-0005-0000-0000-0000D5AE0000}"/>
    <cellStyle name="Normal 5 2 5 2" xfId="42679" xr:uid="{00000000-0005-0000-0000-0000D6AE0000}"/>
    <cellStyle name="Normal 5 2 5 2 10" xfId="42680" xr:uid="{00000000-0005-0000-0000-0000D7AE0000}"/>
    <cellStyle name="Normal 5 2 5 2 11" xfId="42681" xr:uid="{00000000-0005-0000-0000-0000D8AE0000}"/>
    <cellStyle name="Normal 5 2 5 2 2" xfId="42682" xr:uid="{00000000-0005-0000-0000-0000D9AE0000}"/>
    <cellStyle name="Normal 5 2 5 2 2 2" xfId="42683" xr:uid="{00000000-0005-0000-0000-0000DAAE0000}"/>
    <cellStyle name="Normal 5 2 5 2 2 2 2" xfId="42684" xr:uid="{00000000-0005-0000-0000-0000DBAE0000}"/>
    <cellStyle name="Normal 5 2 5 2 2 2 3" xfId="42685" xr:uid="{00000000-0005-0000-0000-0000DCAE0000}"/>
    <cellStyle name="Normal 5 2 5 2 2 2_OATT calc" xfId="42686" xr:uid="{00000000-0005-0000-0000-0000DDAE0000}"/>
    <cellStyle name="Normal 5 2 5 2 2 3" xfId="42687" xr:uid="{00000000-0005-0000-0000-0000DEAE0000}"/>
    <cellStyle name="Normal 5 2 5 2 2 4" xfId="42688" xr:uid="{00000000-0005-0000-0000-0000DFAE0000}"/>
    <cellStyle name="Normal 5 2 5 2 2 5" xfId="42689" xr:uid="{00000000-0005-0000-0000-0000E0AE0000}"/>
    <cellStyle name="Normal 5 2 5 2 2_OATT calc" xfId="42690" xr:uid="{00000000-0005-0000-0000-0000E1AE0000}"/>
    <cellStyle name="Normal 5 2 5 2 3" xfId="42691" xr:uid="{00000000-0005-0000-0000-0000E2AE0000}"/>
    <cellStyle name="Normal 5 2 5 2 3 2" xfId="42692" xr:uid="{00000000-0005-0000-0000-0000E3AE0000}"/>
    <cellStyle name="Normal 5 2 5 2 3 2 2" xfId="42693" xr:uid="{00000000-0005-0000-0000-0000E4AE0000}"/>
    <cellStyle name="Normal 5 2 5 2 3 2 3" xfId="42694" xr:uid="{00000000-0005-0000-0000-0000E5AE0000}"/>
    <cellStyle name="Normal 5 2 5 2 3 2_OATT calc" xfId="42695" xr:uid="{00000000-0005-0000-0000-0000E6AE0000}"/>
    <cellStyle name="Normal 5 2 5 2 3 3" xfId="42696" xr:uid="{00000000-0005-0000-0000-0000E7AE0000}"/>
    <cellStyle name="Normal 5 2 5 2 3 4" xfId="42697" xr:uid="{00000000-0005-0000-0000-0000E8AE0000}"/>
    <cellStyle name="Normal 5 2 5 2 3_OATT calc" xfId="42698" xr:uid="{00000000-0005-0000-0000-0000E9AE0000}"/>
    <cellStyle name="Normal 5 2 5 2 4" xfId="42699" xr:uid="{00000000-0005-0000-0000-0000EAAE0000}"/>
    <cellStyle name="Normal 5 2 5 2 4 2" xfId="42700" xr:uid="{00000000-0005-0000-0000-0000EBAE0000}"/>
    <cellStyle name="Normal 5 2 5 2 4 3" xfId="42701" xr:uid="{00000000-0005-0000-0000-0000ECAE0000}"/>
    <cellStyle name="Normal 5 2 5 2 4_OATT calc" xfId="42702" xr:uid="{00000000-0005-0000-0000-0000EDAE0000}"/>
    <cellStyle name="Normal 5 2 5 2 5" xfId="42703" xr:uid="{00000000-0005-0000-0000-0000EEAE0000}"/>
    <cellStyle name="Normal 5 2 5 2 6" xfId="42704" xr:uid="{00000000-0005-0000-0000-0000EFAE0000}"/>
    <cellStyle name="Normal 5 2 5 2 7" xfId="42705" xr:uid="{00000000-0005-0000-0000-0000F0AE0000}"/>
    <cellStyle name="Normal 5 2 5 2 8" xfId="42706" xr:uid="{00000000-0005-0000-0000-0000F1AE0000}"/>
    <cellStyle name="Normal 5 2 5 2 9" xfId="42707" xr:uid="{00000000-0005-0000-0000-0000F2AE0000}"/>
    <cellStyle name="Normal 5 2 5 2_OATT calc" xfId="42708" xr:uid="{00000000-0005-0000-0000-0000F3AE0000}"/>
    <cellStyle name="Normal 5 2 5 3" xfId="42709" xr:uid="{00000000-0005-0000-0000-0000F4AE0000}"/>
    <cellStyle name="Normal 5 2 5 3 2" xfId="42710" xr:uid="{00000000-0005-0000-0000-0000F5AE0000}"/>
    <cellStyle name="Normal 5 2 5 3 2 2" xfId="42711" xr:uid="{00000000-0005-0000-0000-0000F6AE0000}"/>
    <cellStyle name="Normal 5 2 5 3 2 3" xfId="42712" xr:uid="{00000000-0005-0000-0000-0000F7AE0000}"/>
    <cellStyle name="Normal 5 2 5 3 2_OATT calc" xfId="42713" xr:uid="{00000000-0005-0000-0000-0000F8AE0000}"/>
    <cellStyle name="Normal 5 2 5 3 3" xfId="42714" xr:uid="{00000000-0005-0000-0000-0000F9AE0000}"/>
    <cellStyle name="Normal 5 2 5 3 4" xfId="42715" xr:uid="{00000000-0005-0000-0000-0000FAAE0000}"/>
    <cellStyle name="Normal 5 2 5 3 5" xfId="42716" xr:uid="{00000000-0005-0000-0000-0000FBAE0000}"/>
    <cellStyle name="Normal 5 2 5 3_OATT calc" xfId="42717" xr:uid="{00000000-0005-0000-0000-0000FCAE0000}"/>
    <cellStyle name="Normal 5 2 5 4" xfId="42718" xr:uid="{00000000-0005-0000-0000-0000FDAE0000}"/>
    <cellStyle name="Normal 5 2 5 4 2" xfId="42719" xr:uid="{00000000-0005-0000-0000-0000FEAE0000}"/>
    <cellStyle name="Normal 5 2 5 4 2 2" xfId="42720" xr:uid="{00000000-0005-0000-0000-0000FFAE0000}"/>
    <cellStyle name="Normal 5 2 5 4 2 3" xfId="42721" xr:uid="{00000000-0005-0000-0000-000000AF0000}"/>
    <cellStyle name="Normal 5 2 5 4 2_OATT calc" xfId="42722" xr:uid="{00000000-0005-0000-0000-000001AF0000}"/>
    <cellStyle name="Normal 5 2 5 4 3" xfId="42723" xr:uid="{00000000-0005-0000-0000-000002AF0000}"/>
    <cellStyle name="Normal 5 2 5 4 4" xfId="42724" xr:uid="{00000000-0005-0000-0000-000003AF0000}"/>
    <cellStyle name="Normal 5 2 5 4_OATT calc" xfId="42725" xr:uid="{00000000-0005-0000-0000-000004AF0000}"/>
    <cellStyle name="Normal 5 2 5 5" xfId="42726" xr:uid="{00000000-0005-0000-0000-000005AF0000}"/>
    <cellStyle name="Normal 5 2 5 5 2" xfId="42727" xr:uid="{00000000-0005-0000-0000-000006AF0000}"/>
    <cellStyle name="Normal 5 2 5 5 3" xfId="42728" xr:uid="{00000000-0005-0000-0000-000007AF0000}"/>
    <cellStyle name="Normal 5 2 5 5_OATT calc" xfId="42729" xr:uid="{00000000-0005-0000-0000-000008AF0000}"/>
    <cellStyle name="Normal 5 2 5 6" xfId="42730" xr:uid="{00000000-0005-0000-0000-000009AF0000}"/>
    <cellStyle name="Normal 5 2 5 7" xfId="42731" xr:uid="{00000000-0005-0000-0000-00000AAF0000}"/>
    <cellStyle name="Normal 5 2 5 8" xfId="42732" xr:uid="{00000000-0005-0000-0000-00000BAF0000}"/>
    <cellStyle name="Normal 5 2 5 9" xfId="42733" xr:uid="{00000000-0005-0000-0000-00000CAF0000}"/>
    <cellStyle name="Normal 5 2 5_OATT calc" xfId="42734" xr:uid="{00000000-0005-0000-0000-00000DAF0000}"/>
    <cellStyle name="Normal 5 2 6" xfId="42735" xr:uid="{00000000-0005-0000-0000-00000EAF0000}"/>
    <cellStyle name="Normal 5 2 6 10" xfId="42736" xr:uid="{00000000-0005-0000-0000-00000FAF0000}"/>
    <cellStyle name="Normal 5 2 6 11" xfId="42737" xr:uid="{00000000-0005-0000-0000-000010AF0000}"/>
    <cellStyle name="Normal 5 2 6 2" xfId="42738" xr:uid="{00000000-0005-0000-0000-000011AF0000}"/>
    <cellStyle name="Normal 5 2 6 2 2" xfId="42739" xr:uid="{00000000-0005-0000-0000-000012AF0000}"/>
    <cellStyle name="Normal 5 2 6 2 2 2" xfId="42740" xr:uid="{00000000-0005-0000-0000-000013AF0000}"/>
    <cellStyle name="Normal 5 2 6 2 2 3" xfId="42741" xr:uid="{00000000-0005-0000-0000-000014AF0000}"/>
    <cellStyle name="Normal 5 2 6 2 2_OATT calc" xfId="42742" xr:uid="{00000000-0005-0000-0000-000015AF0000}"/>
    <cellStyle name="Normal 5 2 6 2 3" xfId="42743" xr:uid="{00000000-0005-0000-0000-000016AF0000}"/>
    <cellStyle name="Normal 5 2 6 2 4" xfId="42744" xr:uid="{00000000-0005-0000-0000-000017AF0000}"/>
    <cellStyle name="Normal 5 2 6 2 5" xfId="42745" xr:uid="{00000000-0005-0000-0000-000018AF0000}"/>
    <cellStyle name="Normal 5 2 6 2_OATT calc" xfId="42746" xr:uid="{00000000-0005-0000-0000-000019AF0000}"/>
    <cellStyle name="Normal 5 2 6 3" xfId="42747" xr:uid="{00000000-0005-0000-0000-00001AAF0000}"/>
    <cellStyle name="Normal 5 2 6 3 2" xfId="42748" xr:uid="{00000000-0005-0000-0000-00001BAF0000}"/>
    <cellStyle name="Normal 5 2 6 3 2 2" xfId="42749" xr:uid="{00000000-0005-0000-0000-00001CAF0000}"/>
    <cellStyle name="Normal 5 2 6 3 2 3" xfId="42750" xr:uid="{00000000-0005-0000-0000-00001DAF0000}"/>
    <cellStyle name="Normal 5 2 6 3 2_OATT calc" xfId="42751" xr:uid="{00000000-0005-0000-0000-00001EAF0000}"/>
    <cellStyle name="Normal 5 2 6 3 3" xfId="42752" xr:uid="{00000000-0005-0000-0000-00001FAF0000}"/>
    <cellStyle name="Normal 5 2 6 3 4" xfId="42753" xr:uid="{00000000-0005-0000-0000-000020AF0000}"/>
    <cellStyle name="Normal 5 2 6 3_OATT calc" xfId="42754" xr:uid="{00000000-0005-0000-0000-000021AF0000}"/>
    <cellStyle name="Normal 5 2 6 4" xfId="42755" xr:uid="{00000000-0005-0000-0000-000022AF0000}"/>
    <cellStyle name="Normal 5 2 6 4 2" xfId="42756" xr:uid="{00000000-0005-0000-0000-000023AF0000}"/>
    <cellStyle name="Normal 5 2 6 4 3" xfId="42757" xr:uid="{00000000-0005-0000-0000-000024AF0000}"/>
    <cellStyle name="Normal 5 2 6 4_OATT calc" xfId="42758" xr:uid="{00000000-0005-0000-0000-000025AF0000}"/>
    <cellStyle name="Normal 5 2 6 5" xfId="42759" xr:uid="{00000000-0005-0000-0000-000026AF0000}"/>
    <cellStyle name="Normal 5 2 6 6" xfId="42760" xr:uid="{00000000-0005-0000-0000-000027AF0000}"/>
    <cellStyle name="Normal 5 2 6 7" xfId="42761" xr:uid="{00000000-0005-0000-0000-000028AF0000}"/>
    <cellStyle name="Normal 5 2 6 8" xfId="42762" xr:uid="{00000000-0005-0000-0000-000029AF0000}"/>
    <cellStyle name="Normal 5 2 6 9" xfId="42763" xr:uid="{00000000-0005-0000-0000-00002AAF0000}"/>
    <cellStyle name="Normal 5 2 6_OATT calc" xfId="42764" xr:uid="{00000000-0005-0000-0000-00002BAF0000}"/>
    <cellStyle name="Normal 5 2 7" xfId="42765" xr:uid="{00000000-0005-0000-0000-00002CAF0000}"/>
    <cellStyle name="Normal 5 2 7 2" xfId="42766" xr:uid="{00000000-0005-0000-0000-00002DAF0000}"/>
    <cellStyle name="Normal 5 2 7 2 2" xfId="42767" xr:uid="{00000000-0005-0000-0000-00002EAF0000}"/>
    <cellStyle name="Normal 5 2 7 2 3" xfId="42768" xr:uid="{00000000-0005-0000-0000-00002FAF0000}"/>
    <cellStyle name="Normal 5 2 7 2_OATT calc" xfId="42769" xr:uid="{00000000-0005-0000-0000-000030AF0000}"/>
    <cellStyle name="Normal 5 2 7 3" xfId="42770" xr:uid="{00000000-0005-0000-0000-000031AF0000}"/>
    <cellStyle name="Normal 5 2 7 4" xfId="42771" xr:uid="{00000000-0005-0000-0000-000032AF0000}"/>
    <cellStyle name="Normal 5 2 7 5" xfId="42772" xr:uid="{00000000-0005-0000-0000-000033AF0000}"/>
    <cellStyle name="Normal 5 2 7_OATT calc" xfId="42773" xr:uid="{00000000-0005-0000-0000-000034AF0000}"/>
    <cellStyle name="Normal 5 2 8" xfId="42774" xr:uid="{00000000-0005-0000-0000-000035AF0000}"/>
    <cellStyle name="Normal 5 2 8 2" xfId="42775" xr:uid="{00000000-0005-0000-0000-000036AF0000}"/>
    <cellStyle name="Normal 5 2 8 2 2" xfId="42776" xr:uid="{00000000-0005-0000-0000-000037AF0000}"/>
    <cellStyle name="Normal 5 2 8 2 3" xfId="42777" xr:uid="{00000000-0005-0000-0000-000038AF0000}"/>
    <cellStyle name="Normal 5 2 8 2_OATT calc" xfId="42778" xr:uid="{00000000-0005-0000-0000-000039AF0000}"/>
    <cellStyle name="Normal 5 2 8 3" xfId="42779" xr:uid="{00000000-0005-0000-0000-00003AAF0000}"/>
    <cellStyle name="Normal 5 2 8 4" xfId="42780" xr:uid="{00000000-0005-0000-0000-00003BAF0000}"/>
    <cellStyle name="Normal 5 2 8_OATT calc" xfId="42781" xr:uid="{00000000-0005-0000-0000-00003CAF0000}"/>
    <cellStyle name="Normal 5 2 9" xfId="42782" xr:uid="{00000000-0005-0000-0000-00003DAF0000}"/>
    <cellStyle name="Normal 5 2 9 2" xfId="42783" xr:uid="{00000000-0005-0000-0000-00003EAF0000}"/>
    <cellStyle name="Normal 5 2 9 2 2" xfId="42784" xr:uid="{00000000-0005-0000-0000-00003FAF0000}"/>
    <cellStyle name="Normal 5 2 9 2 3" xfId="42785" xr:uid="{00000000-0005-0000-0000-000040AF0000}"/>
    <cellStyle name="Normal 5 2 9 2_OATT calc" xfId="42786" xr:uid="{00000000-0005-0000-0000-000041AF0000}"/>
    <cellStyle name="Normal 5 2 9 3" xfId="42787" xr:uid="{00000000-0005-0000-0000-000042AF0000}"/>
    <cellStyle name="Normal 5 2 9 4" xfId="42788" xr:uid="{00000000-0005-0000-0000-000043AF0000}"/>
    <cellStyle name="Normal 5 2 9_OATT calc" xfId="42789" xr:uid="{00000000-0005-0000-0000-000044AF0000}"/>
    <cellStyle name="Normal 5 2_OATT calc" xfId="42790" xr:uid="{00000000-0005-0000-0000-000045AF0000}"/>
    <cellStyle name="Normal 5 20" xfId="42791" xr:uid="{00000000-0005-0000-0000-000046AF0000}"/>
    <cellStyle name="Normal 5 21" xfId="42792" xr:uid="{00000000-0005-0000-0000-000047AF0000}"/>
    <cellStyle name="Normal 5 22" xfId="42793" xr:uid="{00000000-0005-0000-0000-000048AF0000}"/>
    <cellStyle name="Normal 5 23" xfId="57238" xr:uid="{00000000-0005-0000-0000-000049AF0000}"/>
    <cellStyle name="Normal 5 24" xfId="59090" xr:uid="{00000000-0005-0000-0000-00004AAF0000}"/>
    <cellStyle name="Normal 5 25" xfId="59060" xr:uid="{00000000-0005-0000-0000-00004BAF0000}"/>
    <cellStyle name="Normal 5 26" xfId="59119" xr:uid="{00000000-0005-0000-0000-00004CAF0000}"/>
    <cellStyle name="Normal 5 27" xfId="59122" xr:uid="{00000000-0005-0000-0000-00004DAF0000}"/>
    <cellStyle name="Normal 5 28" xfId="59123" xr:uid="{00000000-0005-0000-0000-00004EAF0000}"/>
    <cellStyle name="Normal 5 3" xfId="42794" xr:uid="{00000000-0005-0000-0000-00004FAF0000}"/>
    <cellStyle name="Normal 5 3 10" xfId="42795" xr:uid="{00000000-0005-0000-0000-000050AF0000}"/>
    <cellStyle name="Normal 5 3 10 2" xfId="42796" xr:uid="{00000000-0005-0000-0000-000051AF0000}"/>
    <cellStyle name="Normal 5 3 10 3" xfId="42797" xr:uid="{00000000-0005-0000-0000-000052AF0000}"/>
    <cellStyle name="Normal 5 3 10_OATT calc" xfId="42798" xr:uid="{00000000-0005-0000-0000-000053AF0000}"/>
    <cellStyle name="Normal 5 3 11" xfId="42799" xr:uid="{00000000-0005-0000-0000-000054AF0000}"/>
    <cellStyle name="Normal 5 3 12" xfId="42800" xr:uid="{00000000-0005-0000-0000-000055AF0000}"/>
    <cellStyle name="Normal 5 3 13" xfId="42801" xr:uid="{00000000-0005-0000-0000-000056AF0000}"/>
    <cellStyle name="Normal 5 3 14" xfId="42802" xr:uid="{00000000-0005-0000-0000-000057AF0000}"/>
    <cellStyle name="Normal 5 3 15" xfId="42803" xr:uid="{00000000-0005-0000-0000-000058AF0000}"/>
    <cellStyle name="Normal 5 3 16" xfId="42804" xr:uid="{00000000-0005-0000-0000-000059AF0000}"/>
    <cellStyle name="Normal 5 3 17" xfId="42805" xr:uid="{00000000-0005-0000-0000-00005AAF0000}"/>
    <cellStyle name="Normal 5 3 18" xfId="57243" xr:uid="{00000000-0005-0000-0000-00005BAF0000}"/>
    <cellStyle name="Normal 5 3 19" xfId="59092" xr:uid="{00000000-0005-0000-0000-00005CAF0000}"/>
    <cellStyle name="Normal 5 3 2" xfId="42806" xr:uid="{00000000-0005-0000-0000-00005DAF0000}"/>
    <cellStyle name="Normal 5 3 2 10" xfId="42807" xr:uid="{00000000-0005-0000-0000-00005EAF0000}"/>
    <cellStyle name="Normal 5 3 2 11" xfId="42808" xr:uid="{00000000-0005-0000-0000-00005FAF0000}"/>
    <cellStyle name="Normal 5 3 2 12" xfId="42809" xr:uid="{00000000-0005-0000-0000-000060AF0000}"/>
    <cellStyle name="Normal 5 3 2 13" xfId="42810" xr:uid="{00000000-0005-0000-0000-000061AF0000}"/>
    <cellStyle name="Normal 5 3 2 14" xfId="42811" xr:uid="{00000000-0005-0000-0000-000062AF0000}"/>
    <cellStyle name="Normal 5 3 2 15" xfId="57244" xr:uid="{00000000-0005-0000-0000-000063AF0000}"/>
    <cellStyle name="Normal 5 3 2 2" xfId="42812" xr:uid="{00000000-0005-0000-0000-000064AF0000}"/>
    <cellStyle name="Normal 5 3 2 2 10" xfId="42813" xr:uid="{00000000-0005-0000-0000-000065AF0000}"/>
    <cellStyle name="Normal 5 3 2 2 11" xfId="42814" xr:uid="{00000000-0005-0000-0000-000066AF0000}"/>
    <cellStyle name="Normal 5 3 2 2 12" xfId="42815" xr:uid="{00000000-0005-0000-0000-000067AF0000}"/>
    <cellStyle name="Normal 5 3 2 2 13" xfId="57245" xr:uid="{00000000-0005-0000-0000-000068AF0000}"/>
    <cellStyle name="Normal 5 3 2 2 2" xfId="42816" xr:uid="{00000000-0005-0000-0000-000069AF0000}"/>
    <cellStyle name="Normal 5 3 2 2 2 10" xfId="42817" xr:uid="{00000000-0005-0000-0000-00006AAF0000}"/>
    <cellStyle name="Normal 5 3 2 2 2 11" xfId="42818" xr:uid="{00000000-0005-0000-0000-00006BAF0000}"/>
    <cellStyle name="Normal 5 3 2 2 2 2" xfId="42819" xr:uid="{00000000-0005-0000-0000-00006CAF0000}"/>
    <cellStyle name="Normal 5 3 2 2 2 2 10" xfId="42820" xr:uid="{00000000-0005-0000-0000-00006DAF0000}"/>
    <cellStyle name="Normal 5 3 2 2 2 2 11" xfId="42821" xr:uid="{00000000-0005-0000-0000-00006EAF0000}"/>
    <cellStyle name="Normal 5 3 2 2 2 2 2" xfId="42822" xr:uid="{00000000-0005-0000-0000-00006FAF0000}"/>
    <cellStyle name="Normal 5 3 2 2 2 2 2 2" xfId="42823" xr:uid="{00000000-0005-0000-0000-000070AF0000}"/>
    <cellStyle name="Normal 5 3 2 2 2 2 2 2 2" xfId="42824" xr:uid="{00000000-0005-0000-0000-000071AF0000}"/>
    <cellStyle name="Normal 5 3 2 2 2 2 2 2 3" xfId="42825" xr:uid="{00000000-0005-0000-0000-000072AF0000}"/>
    <cellStyle name="Normal 5 3 2 2 2 2 2 2_OATT calc" xfId="42826" xr:uid="{00000000-0005-0000-0000-000073AF0000}"/>
    <cellStyle name="Normal 5 3 2 2 2 2 2 3" xfId="42827" xr:uid="{00000000-0005-0000-0000-000074AF0000}"/>
    <cellStyle name="Normal 5 3 2 2 2 2 2 4" xfId="42828" xr:uid="{00000000-0005-0000-0000-000075AF0000}"/>
    <cellStyle name="Normal 5 3 2 2 2 2 2 5" xfId="42829" xr:uid="{00000000-0005-0000-0000-000076AF0000}"/>
    <cellStyle name="Normal 5 3 2 2 2 2 2_OATT calc" xfId="42830" xr:uid="{00000000-0005-0000-0000-000077AF0000}"/>
    <cellStyle name="Normal 5 3 2 2 2 2 3" xfId="42831" xr:uid="{00000000-0005-0000-0000-000078AF0000}"/>
    <cellStyle name="Normal 5 3 2 2 2 2 3 2" xfId="42832" xr:uid="{00000000-0005-0000-0000-000079AF0000}"/>
    <cellStyle name="Normal 5 3 2 2 2 2 3 2 2" xfId="42833" xr:uid="{00000000-0005-0000-0000-00007AAF0000}"/>
    <cellStyle name="Normal 5 3 2 2 2 2 3 2 3" xfId="42834" xr:uid="{00000000-0005-0000-0000-00007BAF0000}"/>
    <cellStyle name="Normal 5 3 2 2 2 2 3 2_OATT calc" xfId="42835" xr:uid="{00000000-0005-0000-0000-00007CAF0000}"/>
    <cellStyle name="Normal 5 3 2 2 2 2 3 3" xfId="42836" xr:uid="{00000000-0005-0000-0000-00007DAF0000}"/>
    <cellStyle name="Normal 5 3 2 2 2 2 3 4" xfId="42837" xr:uid="{00000000-0005-0000-0000-00007EAF0000}"/>
    <cellStyle name="Normal 5 3 2 2 2 2 3_OATT calc" xfId="42838" xr:uid="{00000000-0005-0000-0000-00007FAF0000}"/>
    <cellStyle name="Normal 5 3 2 2 2 2 4" xfId="42839" xr:uid="{00000000-0005-0000-0000-000080AF0000}"/>
    <cellStyle name="Normal 5 3 2 2 2 2 4 2" xfId="42840" xr:uid="{00000000-0005-0000-0000-000081AF0000}"/>
    <cellStyle name="Normal 5 3 2 2 2 2 4 3" xfId="42841" xr:uid="{00000000-0005-0000-0000-000082AF0000}"/>
    <cellStyle name="Normal 5 3 2 2 2 2 4_OATT calc" xfId="42842" xr:uid="{00000000-0005-0000-0000-000083AF0000}"/>
    <cellStyle name="Normal 5 3 2 2 2 2 5" xfId="42843" xr:uid="{00000000-0005-0000-0000-000084AF0000}"/>
    <cellStyle name="Normal 5 3 2 2 2 2 6" xfId="42844" xr:uid="{00000000-0005-0000-0000-000085AF0000}"/>
    <cellStyle name="Normal 5 3 2 2 2 2 7" xfId="42845" xr:uid="{00000000-0005-0000-0000-000086AF0000}"/>
    <cellStyle name="Normal 5 3 2 2 2 2 8" xfId="42846" xr:uid="{00000000-0005-0000-0000-000087AF0000}"/>
    <cellStyle name="Normal 5 3 2 2 2 2 9" xfId="42847" xr:uid="{00000000-0005-0000-0000-000088AF0000}"/>
    <cellStyle name="Normal 5 3 2 2 2 2_OATT calc" xfId="42848" xr:uid="{00000000-0005-0000-0000-000089AF0000}"/>
    <cellStyle name="Normal 5 3 2 2 2 3" xfId="42849" xr:uid="{00000000-0005-0000-0000-00008AAF0000}"/>
    <cellStyle name="Normal 5 3 2 2 2 3 2" xfId="42850" xr:uid="{00000000-0005-0000-0000-00008BAF0000}"/>
    <cellStyle name="Normal 5 3 2 2 2 3 2 2" xfId="42851" xr:uid="{00000000-0005-0000-0000-00008CAF0000}"/>
    <cellStyle name="Normal 5 3 2 2 2 3 2 3" xfId="42852" xr:uid="{00000000-0005-0000-0000-00008DAF0000}"/>
    <cellStyle name="Normal 5 3 2 2 2 3 2_OATT calc" xfId="42853" xr:uid="{00000000-0005-0000-0000-00008EAF0000}"/>
    <cellStyle name="Normal 5 3 2 2 2 3 3" xfId="42854" xr:uid="{00000000-0005-0000-0000-00008FAF0000}"/>
    <cellStyle name="Normal 5 3 2 2 2 3 4" xfId="42855" xr:uid="{00000000-0005-0000-0000-000090AF0000}"/>
    <cellStyle name="Normal 5 3 2 2 2 3 5" xfId="42856" xr:uid="{00000000-0005-0000-0000-000091AF0000}"/>
    <cellStyle name="Normal 5 3 2 2 2 3_OATT calc" xfId="42857" xr:uid="{00000000-0005-0000-0000-000092AF0000}"/>
    <cellStyle name="Normal 5 3 2 2 2 4" xfId="42858" xr:uid="{00000000-0005-0000-0000-000093AF0000}"/>
    <cellStyle name="Normal 5 3 2 2 2 4 2" xfId="42859" xr:uid="{00000000-0005-0000-0000-000094AF0000}"/>
    <cellStyle name="Normal 5 3 2 2 2 4 2 2" xfId="42860" xr:uid="{00000000-0005-0000-0000-000095AF0000}"/>
    <cellStyle name="Normal 5 3 2 2 2 4 2 3" xfId="42861" xr:uid="{00000000-0005-0000-0000-000096AF0000}"/>
    <cellStyle name="Normal 5 3 2 2 2 4 2_OATT calc" xfId="42862" xr:uid="{00000000-0005-0000-0000-000097AF0000}"/>
    <cellStyle name="Normal 5 3 2 2 2 4 3" xfId="42863" xr:uid="{00000000-0005-0000-0000-000098AF0000}"/>
    <cellStyle name="Normal 5 3 2 2 2 4 4" xfId="42864" xr:uid="{00000000-0005-0000-0000-000099AF0000}"/>
    <cellStyle name="Normal 5 3 2 2 2 4_OATT calc" xfId="42865" xr:uid="{00000000-0005-0000-0000-00009AAF0000}"/>
    <cellStyle name="Normal 5 3 2 2 2 5" xfId="42866" xr:uid="{00000000-0005-0000-0000-00009BAF0000}"/>
    <cellStyle name="Normal 5 3 2 2 2 5 2" xfId="42867" xr:uid="{00000000-0005-0000-0000-00009CAF0000}"/>
    <cellStyle name="Normal 5 3 2 2 2 5 3" xfId="42868" xr:uid="{00000000-0005-0000-0000-00009DAF0000}"/>
    <cellStyle name="Normal 5 3 2 2 2 5_OATT calc" xfId="42869" xr:uid="{00000000-0005-0000-0000-00009EAF0000}"/>
    <cellStyle name="Normal 5 3 2 2 2 6" xfId="42870" xr:uid="{00000000-0005-0000-0000-00009FAF0000}"/>
    <cellStyle name="Normal 5 3 2 2 2 7" xfId="42871" xr:uid="{00000000-0005-0000-0000-0000A0AF0000}"/>
    <cellStyle name="Normal 5 3 2 2 2 8" xfId="42872" xr:uid="{00000000-0005-0000-0000-0000A1AF0000}"/>
    <cellStyle name="Normal 5 3 2 2 2 9" xfId="42873" xr:uid="{00000000-0005-0000-0000-0000A2AF0000}"/>
    <cellStyle name="Normal 5 3 2 2 2_OATT calc" xfId="42874" xr:uid="{00000000-0005-0000-0000-0000A3AF0000}"/>
    <cellStyle name="Normal 5 3 2 2 3" xfId="42875" xr:uid="{00000000-0005-0000-0000-0000A4AF0000}"/>
    <cellStyle name="Normal 5 3 2 2 3 10" xfId="42876" xr:uid="{00000000-0005-0000-0000-0000A5AF0000}"/>
    <cellStyle name="Normal 5 3 2 2 3 11" xfId="42877" xr:uid="{00000000-0005-0000-0000-0000A6AF0000}"/>
    <cellStyle name="Normal 5 3 2 2 3 2" xfId="42878" xr:uid="{00000000-0005-0000-0000-0000A7AF0000}"/>
    <cellStyle name="Normal 5 3 2 2 3 2 2" xfId="42879" xr:uid="{00000000-0005-0000-0000-0000A8AF0000}"/>
    <cellStyle name="Normal 5 3 2 2 3 2 2 2" xfId="42880" xr:uid="{00000000-0005-0000-0000-0000A9AF0000}"/>
    <cellStyle name="Normal 5 3 2 2 3 2 2 3" xfId="42881" xr:uid="{00000000-0005-0000-0000-0000AAAF0000}"/>
    <cellStyle name="Normal 5 3 2 2 3 2 2_OATT calc" xfId="42882" xr:uid="{00000000-0005-0000-0000-0000ABAF0000}"/>
    <cellStyle name="Normal 5 3 2 2 3 2 3" xfId="42883" xr:uid="{00000000-0005-0000-0000-0000ACAF0000}"/>
    <cellStyle name="Normal 5 3 2 2 3 2 4" xfId="42884" xr:uid="{00000000-0005-0000-0000-0000ADAF0000}"/>
    <cellStyle name="Normal 5 3 2 2 3 2 5" xfId="42885" xr:uid="{00000000-0005-0000-0000-0000AEAF0000}"/>
    <cellStyle name="Normal 5 3 2 2 3 2_OATT calc" xfId="42886" xr:uid="{00000000-0005-0000-0000-0000AFAF0000}"/>
    <cellStyle name="Normal 5 3 2 2 3 3" xfId="42887" xr:uid="{00000000-0005-0000-0000-0000B0AF0000}"/>
    <cellStyle name="Normal 5 3 2 2 3 3 2" xfId="42888" xr:uid="{00000000-0005-0000-0000-0000B1AF0000}"/>
    <cellStyle name="Normal 5 3 2 2 3 3 2 2" xfId="42889" xr:uid="{00000000-0005-0000-0000-0000B2AF0000}"/>
    <cellStyle name="Normal 5 3 2 2 3 3 2 3" xfId="42890" xr:uid="{00000000-0005-0000-0000-0000B3AF0000}"/>
    <cellStyle name="Normal 5 3 2 2 3 3 2_OATT calc" xfId="42891" xr:uid="{00000000-0005-0000-0000-0000B4AF0000}"/>
    <cellStyle name="Normal 5 3 2 2 3 3 3" xfId="42892" xr:uid="{00000000-0005-0000-0000-0000B5AF0000}"/>
    <cellStyle name="Normal 5 3 2 2 3 3 4" xfId="42893" xr:uid="{00000000-0005-0000-0000-0000B6AF0000}"/>
    <cellStyle name="Normal 5 3 2 2 3 3_OATT calc" xfId="42894" xr:uid="{00000000-0005-0000-0000-0000B7AF0000}"/>
    <cellStyle name="Normal 5 3 2 2 3 4" xfId="42895" xr:uid="{00000000-0005-0000-0000-0000B8AF0000}"/>
    <cellStyle name="Normal 5 3 2 2 3 4 2" xfId="42896" xr:uid="{00000000-0005-0000-0000-0000B9AF0000}"/>
    <cellStyle name="Normal 5 3 2 2 3 4 3" xfId="42897" xr:uid="{00000000-0005-0000-0000-0000BAAF0000}"/>
    <cellStyle name="Normal 5 3 2 2 3 4_OATT calc" xfId="42898" xr:uid="{00000000-0005-0000-0000-0000BBAF0000}"/>
    <cellStyle name="Normal 5 3 2 2 3 5" xfId="42899" xr:uid="{00000000-0005-0000-0000-0000BCAF0000}"/>
    <cellStyle name="Normal 5 3 2 2 3 6" xfId="42900" xr:uid="{00000000-0005-0000-0000-0000BDAF0000}"/>
    <cellStyle name="Normal 5 3 2 2 3 7" xfId="42901" xr:uid="{00000000-0005-0000-0000-0000BEAF0000}"/>
    <cellStyle name="Normal 5 3 2 2 3 8" xfId="42902" xr:uid="{00000000-0005-0000-0000-0000BFAF0000}"/>
    <cellStyle name="Normal 5 3 2 2 3 9" xfId="42903" xr:uid="{00000000-0005-0000-0000-0000C0AF0000}"/>
    <cellStyle name="Normal 5 3 2 2 3_OATT calc" xfId="42904" xr:uid="{00000000-0005-0000-0000-0000C1AF0000}"/>
    <cellStyle name="Normal 5 3 2 2 4" xfId="42905" xr:uid="{00000000-0005-0000-0000-0000C2AF0000}"/>
    <cellStyle name="Normal 5 3 2 2 4 2" xfId="42906" xr:uid="{00000000-0005-0000-0000-0000C3AF0000}"/>
    <cellStyle name="Normal 5 3 2 2 4 2 2" xfId="42907" xr:uid="{00000000-0005-0000-0000-0000C4AF0000}"/>
    <cellStyle name="Normal 5 3 2 2 4 2 3" xfId="42908" xr:uid="{00000000-0005-0000-0000-0000C5AF0000}"/>
    <cellStyle name="Normal 5 3 2 2 4 2_OATT calc" xfId="42909" xr:uid="{00000000-0005-0000-0000-0000C6AF0000}"/>
    <cellStyle name="Normal 5 3 2 2 4 3" xfId="42910" xr:uid="{00000000-0005-0000-0000-0000C7AF0000}"/>
    <cellStyle name="Normal 5 3 2 2 4 4" xfId="42911" xr:uid="{00000000-0005-0000-0000-0000C8AF0000}"/>
    <cellStyle name="Normal 5 3 2 2 4 5" xfId="42912" xr:uid="{00000000-0005-0000-0000-0000C9AF0000}"/>
    <cellStyle name="Normal 5 3 2 2 4_OATT calc" xfId="42913" xr:uid="{00000000-0005-0000-0000-0000CAAF0000}"/>
    <cellStyle name="Normal 5 3 2 2 5" xfId="42914" xr:uid="{00000000-0005-0000-0000-0000CBAF0000}"/>
    <cellStyle name="Normal 5 3 2 2 5 2" xfId="42915" xr:uid="{00000000-0005-0000-0000-0000CCAF0000}"/>
    <cellStyle name="Normal 5 3 2 2 5 2 2" xfId="42916" xr:uid="{00000000-0005-0000-0000-0000CDAF0000}"/>
    <cellStyle name="Normal 5 3 2 2 5 2 3" xfId="42917" xr:uid="{00000000-0005-0000-0000-0000CEAF0000}"/>
    <cellStyle name="Normal 5 3 2 2 5 2_OATT calc" xfId="42918" xr:uid="{00000000-0005-0000-0000-0000CFAF0000}"/>
    <cellStyle name="Normal 5 3 2 2 5 3" xfId="42919" xr:uid="{00000000-0005-0000-0000-0000D0AF0000}"/>
    <cellStyle name="Normal 5 3 2 2 5 4" xfId="42920" xr:uid="{00000000-0005-0000-0000-0000D1AF0000}"/>
    <cellStyle name="Normal 5 3 2 2 5_OATT calc" xfId="42921" xr:uid="{00000000-0005-0000-0000-0000D2AF0000}"/>
    <cellStyle name="Normal 5 3 2 2 6" xfId="42922" xr:uid="{00000000-0005-0000-0000-0000D3AF0000}"/>
    <cellStyle name="Normal 5 3 2 2 6 2" xfId="42923" xr:uid="{00000000-0005-0000-0000-0000D4AF0000}"/>
    <cellStyle name="Normal 5 3 2 2 6 3" xfId="42924" xr:uid="{00000000-0005-0000-0000-0000D5AF0000}"/>
    <cellStyle name="Normal 5 3 2 2 6_OATT calc" xfId="42925" xr:uid="{00000000-0005-0000-0000-0000D6AF0000}"/>
    <cellStyle name="Normal 5 3 2 2 7" xfId="42926" xr:uid="{00000000-0005-0000-0000-0000D7AF0000}"/>
    <cellStyle name="Normal 5 3 2 2 8" xfId="42927" xr:uid="{00000000-0005-0000-0000-0000D8AF0000}"/>
    <cellStyle name="Normal 5 3 2 2 9" xfId="42928" xr:uid="{00000000-0005-0000-0000-0000D9AF0000}"/>
    <cellStyle name="Normal 5 3 2 2_OATT calc" xfId="42929" xr:uid="{00000000-0005-0000-0000-0000DAAF0000}"/>
    <cellStyle name="Normal 5 3 2 3" xfId="42930" xr:uid="{00000000-0005-0000-0000-0000DBAF0000}"/>
    <cellStyle name="Normal 5 3 2 3 10" xfId="42931" xr:uid="{00000000-0005-0000-0000-0000DCAF0000}"/>
    <cellStyle name="Normal 5 3 2 3 11" xfId="42932" xr:uid="{00000000-0005-0000-0000-0000DDAF0000}"/>
    <cellStyle name="Normal 5 3 2 3 12" xfId="42933" xr:uid="{00000000-0005-0000-0000-0000DEAF0000}"/>
    <cellStyle name="Normal 5 3 2 3 2" xfId="42934" xr:uid="{00000000-0005-0000-0000-0000DFAF0000}"/>
    <cellStyle name="Normal 5 3 2 3 2 10" xfId="42935" xr:uid="{00000000-0005-0000-0000-0000E0AF0000}"/>
    <cellStyle name="Normal 5 3 2 3 2 11" xfId="42936" xr:uid="{00000000-0005-0000-0000-0000E1AF0000}"/>
    <cellStyle name="Normal 5 3 2 3 2 2" xfId="42937" xr:uid="{00000000-0005-0000-0000-0000E2AF0000}"/>
    <cellStyle name="Normal 5 3 2 3 2 2 10" xfId="42938" xr:uid="{00000000-0005-0000-0000-0000E3AF0000}"/>
    <cellStyle name="Normal 5 3 2 3 2 2 11" xfId="42939" xr:uid="{00000000-0005-0000-0000-0000E4AF0000}"/>
    <cellStyle name="Normal 5 3 2 3 2 2 2" xfId="42940" xr:uid="{00000000-0005-0000-0000-0000E5AF0000}"/>
    <cellStyle name="Normal 5 3 2 3 2 2 2 2" xfId="42941" xr:uid="{00000000-0005-0000-0000-0000E6AF0000}"/>
    <cellStyle name="Normal 5 3 2 3 2 2 2 2 2" xfId="42942" xr:uid="{00000000-0005-0000-0000-0000E7AF0000}"/>
    <cellStyle name="Normal 5 3 2 3 2 2 2 2 3" xfId="42943" xr:uid="{00000000-0005-0000-0000-0000E8AF0000}"/>
    <cellStyle name="Normal 5 3 2 3 2 2 2 2_OATT calc" xfId="42944" xr:uid="{00000000-0005-0000-0000-0000E9AF0000}"/>
    <cellStyle name="Normal 5 3 2 3 2 2 2 3" xfId="42945" xr:uid="{00000000-0005-0000-0000-0000EAAF0000}"/>
    <cellStyle name="Normal 5 3 2 3 2 2 2 4" xfId="42946" xr:uid="{00000000-0005-0000-0000-0000EBAF0000}"/>
    <cellStyle name="Normal 5 3 2 3 2 2 2 5" xfId="42947" xr:uid="{00000000-0005-0000-0000-0000ECAF0000}"/>
    <cellStyle name="Normal 5 3 2 3 2 2 2_OATT calc" xfId="42948" xr:uid="{00000000-0005-0000-0000-0000EDAF0000}"/>
    <cellStyle name="Normal 5 3 2 3 2 2 3" xfId="42949" xr:uid="{00000000-0005-0000-0000-0000EEAF0000}"/>
    <cellStyle name="Normal 5 3 2 3 2 2 3 2" xfId="42950" xr:uid="{00000000-0005-0000-0000-0000EFAF0000}"/>
    <cellStyle name="Normal 5 3 2 3 2 2 3 2 2" xfId="42951" xr:uid="{00000000-0005-0000-0000-0000F0AF0000}"/>
    <cellStyle name="Normal 5 3 2 3 2 2 3 2 3" xfId="42952" xr:uid="{00000000-0005-0000-0000-0000F1AF0000}"/>
    <cellStyle name="Normal 5 3 2 3 2 2 3 2_OATT calc" xfId="42953" xr:uid="{00000000-0005-0000-0000-0000F2AF0000}"/>
    <cellStyle name="Normal 5 3 2 3 2 2 3 3" xfId="42954" xr:uid="{00000000-0005-0000-0000-0000F3AF0000}"/>
    <cellStyle name="Normal 5 3 2 3 2 2 3 4" xfId="42955" xr:uid="{00000000-0005-0000-0000-0000F4AF0000}"/>
    <cellStyle name="Normal 5 3 2 3 2 2 3_OATT calc" xfId="42956" xr:uid="{00000000-0005-0000-0000-0000F5AF0000}"/>
    <cellStyle name="Normal 5 3 2 3 2 2 4" xfId="42957" xr:uid="{00000000-0005-0000-0000-0000F6AF0000}"/>
    <cellStyle name="Normal 5 3 2 3 2 2 4 2" xfId="42958" xr:uid="{00000000-0005-0000-0000-0000F7AF0000}"/>
    <cellStyle name="Normal 5 3 2 3 2 2 4 3" xfId="42959" xr:uid="{00000000-0005-0000-0000-0000F8AF0000}"/>
    <cellStyle name="Normal 5 3 2 3 2 2 4_OATT calc" xfId="42960" xr:uid="{00000000-0005-0000-0000-0000F9AF0000}"/>
    <cellStyle name="Normal 5 3 2 3 2 2 5" xfId="42961" xr:uid="{00000000-0005-0000-0000-0000FAAF0000}"/>
    <cellStyle name="Normal 5 3 2 3 2 2 6" xfId="42962" xr:uid="{00000000-0005-0000-0000-0000FBAF0000}"/>
    <cellStyle name="Normal 5 3 2 3 2 2 7" xfId="42963" xr:uid="{00000000-0005-0000-0000-0000FCAF0000}"/>
    <cellStyle name="Normal 5 3 2 3 2 2 8" xfId="42964" xr:uid="{00000000-0005-0000-0000-0000FDAF0000}"/>
    <cellStyle name="Normal 5 3 2 3 2 2 9" xfId="42965" xr:uid="{00000000-0005-0000-0000-0000FEAF0000}"/>
    <cellStyle name="Normal 5 3 2 3 2 2_OATT calc" xfId="42966" xr:uid="{00000000-0005-0000-0000-0000FFAF0000}"/>
    <cellStyle name="Normal 5 3 2 3 2 3" xfId="42967" xr:uid="{00000000-0005-0000-0000-000000B00000}"/>
    <cellStyle name="Normal 5 3 2 3 2 3 2" xfId="42968" xr:uid="{00000000-0005-0000-0000-000001B00000}"/>
    <cellStyle name="Normal 5 3 2 3 2 3 2 2" xfId="42969" xr:uid="{00000000-0005-0000-0000-000002B00000}"/>
    <cellStyle name="Normal 5 3 2 3 2 3 2 3" xfId="42970" xr:uid="{00000000-0005-0000-0000-000003B00000}"/>
    <cellStyle name="Normal 5 3 2 3 2 3 2_OATT calc" xfId="42971" xr:uid="{00000000-0005-0000-0000-000004B00000}"/>
    <cellStyle name="Normal 5 3 2 3 2 3 3" xfId="42972" xr:uid="{00000000-0005-0000-0000-000005B00000}"/>
    <cellStyle name="Normal 5 3 2 3 2 3 4" xfId="42973" xr:uid="{00000000-0005-0000-0000-000006B00000}"/>
    <cellStyle name="Normal 5 3 2 3 2 3 5" xfId="42974" xr:uid="{00000000-0005-0000-0000-000007B00000}"/>
    <cellStyle name="Normal 5 3 2 3 2 3_OATT calc" xfId="42975" xr:uid="{00000000-0005-0000-0000-000008B00000}"/>
    <cellStyle name="Normal 5 3 2 3 2 4" xfId="42976" xr:uid="{00000000-0005-0000-0000-000009B00000}"/>
    <cellStyle name="Normal 5 3 2 3 2 4 2" xfId="42977" xr:uid="{00000000-0005-0000-0000-00000AB00000}"/>
    <cellStyle name="Normal 5 3 2 3 2 4 2 2" xfId="42978" xr:uid="{00000000-0005-0000-0000-00000BB00000}"/>
    <cellStyle name="Normal 5 3 2 3 2 4 2 3" xfId="42979" xr:uid="{00000000-0005-0000-0000-00000CB00000}"/>
    <cellStyle name="Normal 5 3 2 3 2 4 2_OATT calc" xfId="42980" xr:uid="{00000000-0005-0000-0000-00000DB00000}"/>
    <cellStyle name="Normal 5 3 2 3 2 4 3" xfId="42981" xr:uid="{00000000-0005-0000-0000-00000EB00000}"/>
    <cellStyle name="Normal 5 3 2 3 2 4 4" xfId="42982" xr:uid="{00000000-0005-0000-0000-00000FB00000}"/>
    <cellStyle name="Normal 5 3 2 3 2 4_OATT calc" xfId="42983" xr:uid="{00000000-0005-0000-0000-000010B00000}"/>
    <cellStyle name="Normal 5 3 2 3 2 5" xfId="42984" xr:uid="{00000000-0005-0000-0000-000011B00000}"/>
    <cellStyle name="Normal 5 3 2 3 2 5 2" xfId="42985" xr:uid="{00000000-0005-0000-0000-000012B00000}"/>
    <cellStyle name="Normal 5 3 2 3 2 5 3" xfId="42986" xr:uid="{00000000-0005-0000-0000-000013B00000}"/>
    <cellStyle name="Normal 5 3 2 3 2 5_OATT calc" xfId="42987" xr:uid="{00000000-0005-0000-0000-000014B00000}"/>
    <cellStyle name="Normal 5 3 2 3 2 6" xfId="42988" xr:uid="{00000000-0005-0000-0000-000015B00000}"/>
    <cellStyle name="Normal 5 3 2 3 2 7" xfId="42989" xr:uid="{00000000-0005-0000-0000-000016B00000}"/>
    <cellStyle name="Normal 5 3 2 3 2 8" xfId="42990" xr:uid="{00000000-0005-0000-0000-000017B00000}"/>
    <cellStyle name="Normal 5 3 2 3 2 9" xfId="42991" xr:uid="{00000000-0005-0000-0000-000018B00000}"/>
    <cellStyle name="Normal 5 3 2 3 2_OATT calc" xfId="42992" xr:uid="{00000000-0005-0000-0000-000019B00000}"/>
    <cellStyle name="Normal 5 3 2 3 3" xfId="42993" xr:uid="{00000000-0005-0000-0000-00001AB00000}"/>
    <cellStyle name="Normal 5 3 2 3 3 10" xfId="42994" xr:uid="{00000000-0005-0000-0000-00001BB00000}"/>
    <cellStyle name="Normal 5 3 2 3 3 11" xfId="42995" xr:uid="{00000000-0005-0000-0000-00001CB00000}"/>
    <cellStyle name="Normal 5 3 2 3 3 2" xfId="42996" xr:uid="{00000000-0005-0000-0000-00001DB00000}"/>
    <cellStyle name="Normal 5 3 2 3 3 2 2" xfId="42997" xr:uid="{00000000-0005-0000-0000-00001EB00000}"/>
    <cellStyle name="Normal 5 3 2 3 3 2 2 2" xfId="42998" xr:uid="{00000000-0005-0000-0000-00001FB00000}"/>
    <cellStyle name="Normal 5 3 2 3 3 2 2 3" xfId="42999" xr:uid="{00000000-0005-0000-0000-000020B00000}"/>
    <cellStyle name="Normal 5 3 2 3 3 2 2_OATT calc" xfId="43000" xr:uid="{00000000-0005-0000-0000-000021B00000}"/>
    <cellStyle name="Normal 5 3 2 3 3 2 3" xfId="43001" xr:uid="{00000000-0005-0000-0000-000022B00000}"/>
    <cellStyle name="Normal 5 3 2 3 3 2 4" xfId="43002" xr:uid="{00000000-0005-0000-0000-000023B00000}"/>
    <cellStyle name="Normal 5 3 2 3 3 2 5" xfId="43003" xr:uid="{00000000-0005-0000-0000-000024B00000}"/>
    <cellStyle name="Normal 5 3 2 3 3 2_OATT calc" xfId="43004" xr:uid="{00000000-0005-0000-0000-000025B00000}"/>
    <cellStyle name="Normal 5 3 2 3 3 3" xfId="43005" xr:uid="{00000000-0005-0000-0000-000026B00000}"/>
    <cellStyle name="Normal 5 3 2 3 3 3 2" xfId="43006" xr:uid="{00000000-0005-0000-0000-000027B00000}"/>
    <cellStyle name="Normal 5 3 2 3 3 3 2 2" xfId="43007" xr:uid="{00000000-0005-0000-0000-000028B00000}"/>
    <cellStyle name="Normal 5 3 2 3 3 3 2 3" xfId="43008" xr:uid="{00000000-0005-0000-0000-000029B00000}"/>
    <cellStyle name="Normal 5 3 2 3 3 3 2_OATT calc" xfId="43009" xr:uid="{00000000-0005-0000-0000-00002AB00000}"/>
    <cellStyle name="Normal 5 3 2 3 3 3 3" xfId="43010" xr:uid="{00000000-0005-0000-0000-00002BB00000}"/>
    <cellStyle name="Normal 5 3 2 3 3 3 4" xfId="43011" xr:uid="{00000000-0005-0000-0000-00002CB00000}"/>
    <cellStyle name="Normal 5 3 2 3 3 3_OATT calc" xfId="43012" xr:uid="{00000000-0005-0000-0000-00002DB00000}"/>
    <cellStyle name="Normal 5 3 2 3 3 4" xfId="43013" xr:uid="{00000000-0005-0000-0000-00002EB00000}"/>
    <cellStyle name="Normal 5 3 2 3 3 4 2" xfId="43014" xr:uid="{00000000-0005-0000-0000-00002FB00000}"/>
    <cellStyle name="Normal 5 3 2 3 3 4 3" xfId="43015" xr:uid="{00000000-0005-0000-0000-000030B00000}"/>
    <cellStyle name="Normal 5 3 2 3 3 4_OATT calc" xfId="43016" xr:uid="{00000000-0005-0000-0000-000031B00000}"/>
    <cellStyle name="Normal 5 3 2 3 3 5" xfId="43017" xr:uid="{00000000-0005-0000-0000-000032B00000}"/>
    <cellStyle name="Normal 5 3 2 3 3 6" xfId="43018" xr:uid="{00000000-0005-0000-0000-000033B00000}"/>
    <cellStyle name="Normal 5 3 2 3 3 7" xfId="43019" xr:uid="{00000000-0005-0000-0000-000034B00000}"/>
    <cellStyle name="Normal 5 3 2 3 3 8" xfId="43020" xr:uid="{00000000-0005-0000-0000-000035B00000}"/>
    <cellStyle name="Normal 5 3 2 3 3 9" xfId="43021" xr:uid="{00000000-0005-0000-0000-000036B00000}"/>
    <cellStyle name="Normal 5 3 2 3 3_OATT calc" xfId="43022" xr:uid="{00000000-0005-0000-0000-000037B00000}"/>
    <cellStyle name="Normal 5 3 2 3 4" xfId="43023" xr:uid="{00000000-0005-0000-0000-000038B00000}"/>
    <cellStyle name="Normal 5 3 2 3 4 2" xfId="43024" xr:uid="{00000000-0005-0000-0000-000039B00000}"/>
    <cellStyle name="Normal 5 3 2 3 4 2 2" xfId="43025" xr:uid="{00000000-0005-0000-0000-00003AB00000}"/>
    <cellStyle name="Normal 5 3 2 3 4 2 3" xfId="43026" xr:uid="{00000000-0005-0000-0000-00003BB00000}"/>
    <cellStyle name="Normal 5 3 2 3 4 2_OATT calc" xfId="43027" xr:uid="{00000000-0005-0000-0000-00003CB00000}"/>
    <cellStyle name="Normal 5 3 2 3 4 3" xfId="43028" xr:uid="{00000000-0005-0000-0000-00003DB00000}"/>
    <cellStyle name="Normal 5 3 2 3 4 4" xfId="43029" xr:uid="{00000000-0005-0000-0000-00003EB00000}"/>
    <cellStyle name="Normal 5 3 2 3 4 5" xfId="43030" xr:uid="{00000000-0005-0000-0000-00003FB00000}"/>
    <cellStyle name="Normal 5 3 2 3 4_OATT calc" xfId="43031" xr:uid="{00000000-0005-0000-0000-000040B00000}"/>
    <cellStyle name="Normal 5 3 2 3 5" xfId="43032" xr:uid="{00000000-0005-0000-0000-000041B00000}"/>
    <cellStyle name="Normal 5 3 2 3 5 2" xfId="43033" xr:uid="{00000000-0005-0000-0000-000042B00000}"/>
    <cellStyle name="Normal 5 3 2 3 5 2 2" xfId="43034" xr:uid="{00000000-0005-0000-0000-000043B00000}"/>
    <cellStyle name="Normal 5 3 2 3 5 2 3" xfId="43035" xr:uid="{00000000-0005-0000-0000-000044B00000}"/>
    <cellStyle name="Normal 5 3 2 3 5 2_OATT calc" xfId="43036" xr:uid="{00000000-0005-0000-0000-000045B00000}"/>
    <cellStyle name="Normal 5 3 2 3 5 3" xfId="43037" xr:uid="{00000000-0005-0000-0000-000046B00000}"/>
    <cellStyle name="Normal 5 3 2 3 5 4" xfId="43038" xr:uid="{00000000-0005-0000-0000-000047B00000}"/>
    <cellStyle name="Normal 5 3 2 3 5_OATT calc" xfId="43039" xr:uid="{00000000-0005-0000-0000-000048B00000}"/>
    <cellStyle name="Normal 5 3 2 3 6" xfId="43040" xr:uid="{00000000-0005-0000-0000-000049B00000}"/>
    <cellStyle name="Normal 5 3 2 3 6 2" xfId="43041" xr:uid="{00000000-0005-0000-0000-00004AB00000}"/>
    <cellStyle name="Normal 5 3 2 3 6 3" xfId="43042" xr:uid="{00000000-0005-0000-0000-00004BB00000}"/>
    <cellStyle name="Normal 5 3 2 3 6_OATT calc" xfId="43043" xr:uid="{00000000-0005-0000-0000-00004CB00000}"/>
    <cellStyle name="Normal 5 3 2 3 7" xfId="43044" xr:uid="{00000000-0005-0000-0000-00004DB00000}"/>
    <cellStyle name="Normal 5 3 2 3 8" xfId="43045" xr:uid="{00000000-0005-0000-0000-00004EB00000}"/>
    <cellStyle name="Normal 5 3 2 3 9" xfId="43046" xr:uid="{00000000-0005-0000-0000-00004FB00000}"/>
    <cellStyle name="Normal 5 3 2 3_OATT calc" xfId="43047" xr:uid="{00000000-0005-0000-0000-000050B00000}"/>
    <cellStyle name="Normal 5 3 2 4" xfId="43048" xr:uid="{00000000-0005-0000-0000-000051B00000}"/>
    <cellStyle name="Normal 5 3 2 4 10" xfId="43049" xr:uid="{00000000-0005-0000-0000-000052B00000}"/>
    <cellStyle name="Normal 5 3 2 4 11" xfId="43050" xr:uid="{00000000-0005-0000-0000-000053B00000}"/>
    <cellStyle name="Normal 5 3 2 4 2" xfId="43051" xr:uid="{00000000-0005-0000-0000-000054B00000}"/>
    <cellStyle name="Normal 5 3 2 4 2 10" xfId="43052" xr:uid="{00000000-0005-0000-0000-000055B00000}"/>
    <cellStyle name="Normal 5 3 2 4 2 11" xfId="43053" xr:uid="{00000000-0005-0000-0000-000056B00000}"/>
    <cellStyle name="Normal 5 3 2 4 2 2" xfId="43054" xr:uid="{00000000-0005-0000-0000-000057B00000}"/>
    <cellStyle name="Normal 5 3 2 4 2 2 2" xfId="43055" xr:uid="{00000000-0005-0000-0000-000058B00000}"/>
    <cellStyle name="Normal 5 3 2 4 2 2 2 2" xfId="43056" xr:uid="{00000000-0005-0000-0000-000059B00000}"/>
    <cellStyle name="Normal 5 3 2 4 2 2 2 3" xfId="43057" xr:uid="{00000000-0005-0000-0000-00005AB00000}"/>
    <cellStyle name="Normal 5 3 2 4 2 2 2_OATT calc" xfId="43058" xr:uid="{00000000-0005-0000-0000-00005BB00000}"/>
    <cellStyle name="Normal 5 3 2 4 2 2 3" xfId="43059" xr:uid="{00000000-0005-0000-0000-00005CB00000}"/>
    <cellStyle name="Normal 5 3 2 4 2 2 4" xfId="43060" xr:uid="{00000000-0005-0000-0000-00005DB00000}"/>
    <cellStyle name="Normal 5 3 2 4 2 2 5" xfId="43061" xr:uid="{00000000-0005-0000-0000-00005EB00000}"/>
    <cellStyle name="Normal 5 3 2 4 2 2_OATT calc" xfId="43062" xr:uid="{00000000-0005-0000-0000-00005FB00000}"/>
    <cellStyle name="Normal 5 3 2 4 2 3" xfId="43063" xr:uid="{00000000-0005-0000-0000-000060B00000}"/>
    <cellStyle name="Normal 5 3 2 4 2 3 2" xfId="43064" xr:uid="{00000000-0005-0000-0000-000061B00000}"/>
    <cellStyle name="Normal 5 3 2 4 2 3 2 2" xfId="43065" xr:uid="{00000000-0005-0000-0000-000062B00000}"/>
    <cellStyle name="Normal 5 3 2 4 2 3 2 3" xfId="43066" xr:uid="{00000000-0005-0000-0000-000063B00000}"/>
    <cellStyle name="Normal 5 3 2 4 2 3 2_OATT calc" xfId="43067" xr:uid="{00000000-0005-0000-0000-000064B00000}"/>
    <cellStyle name="Normal 5 3 2 4 2 3 3" xfId="43068" xr:uid="{00000000-0005-0000-0000-000065B00000}"/>
    <cellStyle name="Normal 5 3 2 4 2 3 4" xfId="43069" xr:uid="{00000000-0005-0000-0000-000066B00000}"/>
    <cellStyle name="Normal 5 3 2 4 2 3_OATT calc" xfId="43070" xr:uid="{00000000-0005-0000-0000-000067B00000}"/>
    <cellStyle name="Normal 5 3 2 4 2 4" xfId="43071" xr:uid="{00000000-0005-0000-0000-000068B00000}"/>
    <cellStyle name="Normal 5 3 2 4 2 4 2" xfId="43072" xr:uid="{00000000-0005-0000-0000-000069B00000}"/>
    <cellStyle name="Normal 5 3 2 4 2 4 3" xfId="43073" xr:uid="{00000000-0005-0000-0000-00006AB00000}"/>
    <cellStyle name="Normal 5 3 2 4 2 4_OATT calc" xfId="43074" xr:uid="{00000000-0005-0000-0000-00006BB00000}"/>
    <cellStyle name="Normal 5 3 2 4 2 5" xfId="43075" xr:uid="{00000000-0005-0000-0000-00006CB00000}"/>
    <cellStyle name="Normal 5 3 2 4 2 6" xfId="43076" xr:uid="{00000000-0005-0000-0000-00006DB00000}"/>
    <cellStyle name="Normal 5 3 2 4 2 7" xfId="43077" xr:uid="{00000000-0005-0000-0000-00006EB00000}"/>
    <cellStyle name="Normal 5 3 2 4 2 8" xfId="43078" xr:uid="{00000000-0005-0000-0000-00006FB00000}"/>
    <cellStyle name="Normal 5 3 2 4 2 9" xfId="43079" xr:uid="{00000000-0005-0000-0000-000070B00000}"/>
    <cellStyle name="Normal 5 3 2 4 2_OATT calc" xfId="43080" xr:uid="{00000000-0005-0000-0000-000071B00000}"/>
    <cellStyle name="Normal 5 3 2 4 3" xfId="43081" xr:uid="{00000000-0005-0000-0000-000072B00000}"/>
    <cellStyle name="Normal 5 3 2 4 3 2" xfId="43082" xr:uid="{00000000-0005-0000-0000-000073B00000}"/>
    <cellStyle name="Normal 5 3 2 4 3 2 2" xfId="43083" xr:uid="{00000000-0005-0000-0000-000074B00000}"/>
    <cellStyle name="Normal 5 3 2 4 3 2 3" xfId="43084" xr:uid="{00000000-0005-0000-0000-000075B00000}"/>
    <cellStyle name="Normal 5 3 2 4 3 2_OATT calc" xfId="43085" xr:uid="{00000000-0005-0000-0000-000076B00000}"/>
    <cellStyle name="Normal 5 3 2 4 3 3" xfId="43086" xr:uid="{00000000-0005-0000-0000-000077B00000}"/>
    <cellStyle name="Normal 5 3 2 4 3 4" xfId="43087" xr:uid="{00000000-0005-0000-0000-000078B00000}"/>
    <cellStyle name="Normal 5 3 2 4 3 5" xfId="43088" xr:uid="{00000000-0005-0000-0000-000079B00000}"/>
    <cellStyle name="Normal 5 3 2 4 3_OATT calc" xfId="43089" xr:uid="{00000000-0005-0000-0000-00007AB00000}"/>
    <cellStyle name="Normal 5 3 2 4 4" xfId="43090" xr:uid="{00000000-0005-0000-0000-00007BB00000}"/>
    <cellStyle name="Normal 5 3 2 4 4 2" xfId="43091" xr:uid="{00000000-0005-0000-0000-00007CB00000}"/>
    <cellStyle name="Normal 5 3 2 4 4 2 2" xfId="43092" xr:uid="{00000000-0005-0000-0000-00007DB00000}"/>
    <cellStyle name="Normal 5 3 2 4 4 2 3" xfId="43093" xr:uid="{00000000-0005-0000-0000-00007EB00000}"/>
    <cellStyle name="Normal 5 3 2 4 4 2_OATT calc" xfId="43094" xr:uid="{00000000-0005-0000-0000-00007FB00000}"/>
    <cellStyle name="Normal 5 3 2 4 4 3" xfId="43095" xr:uid="{00000000-0005-0000-0000-000080B00000}"/>
    <cellStyle name="Normal 5 3 2 4 4 4" xfId="43096" xr:uid="{00000000-0005-0000-0000-000081B00000}"/>
    <cellStyle name="Normal 5 3 2 4 4_OATT calc" xfId="43097" xr:uid="{00000000-0005-0000-0000-000082B00000}"/>
    <cellStyle name="Normal 5 3 2 4 5" xfId="43098" xr:uid="{00000000-0005-0000-0000-000083B00000}"/>
    <cellStyle name="Normal 5 3 2 4 5 2" xfId="43099" xr:uid="{00000000-0005-0000-0000-000084B00000}"/>
    <cellStyle name="Normal 5 3 2 4 5 3" xfId="43100" xr:uid="{00000000-0005-0000-0000-000085B00000}"/>
    <cellStyle name="Normal 5 3 2 4 5_OATT calc" xfId="43101" xr:uid="{00000000-0005-0000-0000-000086B00000}"/>
    <cellStyle name="Normal 5 3 2 4 6" xfId="43102" xr:uid="{00000000-0005-0000-0000-000087B00000}"/>
    <cellStyle name="Normal 5 3 2 4 7" xfId="43103" xr:uid="{00000000-0005-0000-0000-000088B00000}"/>
    <cellStyle name="Normal 5 3 2 4 8" xfId="43104" xr:uid="{00000000-0005-0000-0000-000089B00000}"/>
    <cellStyle name="Normal 5 3 2 4 9" xfId="43105" xr:uid="{00000000-0005-0000-0000-00008AB00000}"/>
    <cellStyle name="Normal 5 3 2 4_OATT calc" xfId="43106" xr:uid="{00000000-0005-0000-0000-00008BB00000}"/>
    <cellStyle name="Normal 5 3 2 5" xfId="43107" xr:uid="{00000000-0005-0000-0000-00008CB00000}"/>
    <cellStyle name="Normal 5 3 2 5 10" xfId="43108" xr:uid="{00000000-0005-0000-0000-00008DB00000}"/>
    <cellStyle name="Normal 5 3 2 5 11" xfId="43109" xr:uid="{00000000-0005-0000-0000-00008EB00000}"/>
    <cellStyle name="Normal 5 3 2 5 2" xfId="43110" xr:uid="{00000000-0005-0000-0000-00008FB00000}"/>
    <cellStyle name="Normal 5 3 2 5 2 2" xfId="43111" xr:uid="{00000000-0005-0000-0000-000090B00000}"/>
    <cellStyle name="Normal 5 3 2 5 2 2 2" xfId="43112" xr:uid="{00000000-0005-0000-0000-000091B00000}"/>
    <cellStyle name="Normal 5 3 2 5 2 2 3" xfId="43113" xr:uid="{00000000-0005-0000-0000-000092B00000}"/>
    <cellStyle name="Normal 5 3 2 5 2 2_OATT calc" xfId="43114" xr:uid="{00000000-0005-0000-0000-000093B00000}"/>
    <cellStyle name="Normal 5 3 2 5 2 3" xfId="43115" xr:uid="{00000000-0005-0000-0000-000094B00000}"/>
    <cellStyle name="Normal 5 3 2 5 2 4" xfId="43116" xr:uid="{00000000-0005-0000-0000-000095B00000}"/>
    <cellStyle name="Normal 5 3 2 5 2 5" xfId="43117" xr:uid="{00000000-0005-0000-0000-000096B00000}"/>
    <cellStyle name="Normal 5 3 2 5 2_OATT calc" xfId="43118" xr:uid="{00000000-0005-0000-0000-000097B00000}"/>
    <cellStyle name="Normal 5 3 2 5 3" xfId="43119" xr:uid="{00000000-0005-0000-0000-000098B00000}"/>
    <cellStyle name="Normal 5 3 2 5 3 2" xfId="43120" xr:uid="{00000000-0005-0000-0000-000099B00000}"/>
    <cellStyle name="Normal 5 3 2 5 3 2 2" xfId="43121" xr:uid="{00000000-0005-0000-0000-00009AB00000}"/>
    <cellStyle name="Normal 5 3 2 5 3 2 3" xfId="43122" xr:uid="{00000000-0005-0000-0000-00009BB00000}"/>
    <cellStyle name="Normal 5 3 2 5 3 2_OATT calc" xfId="43123" xr:uid="{00000000-0005-0000-0000-00009CB00000}"/>
    <cellStyle name="Normal 5 3 2 5 3 3" xfId="43124" xr:uid="{00000000-0005-0000-0000-00009DB00000}"/>
    <cellStyle name="Normal 5 3 2 5 3 4" xfId="43125" xr:uid="{00000000-0005-0000-0000-00009EB00000}"/>
    <cellStyle name="Normal 5 3 2 5 3_OATT calc" xfId="43126" xr:uid="{00000000-0005-0000-0000-00009FB00000}"/>
    <cellStyle name="Normal 5 3 2 5 4" xfId="43127" xr:uid="{00000000-0005-0000-0000-0000A0B00000}"/>
    <cellStyle name="Normal 5 3 2 5 4 2" xfId="43128" xr:uid="{00000000-0005-0000-0000-0000A1B00000}"/>
    <cellStyle name="Normal 5 3 2 5 4 3" xfId="43129" xr:uid="{00000000-0005-0000-0000-0000A2B00000}"/>
    <cellStyle name="Normal 5 3 2 5 4_OATT calc" xfId="43130" xr:uid="{00000000-0005-0000-0000-0000A3B00000}"/>
    <cellStyle name="Normal 5 3 2 5 5" xfId="43131" xr:uid="{00000000-0005-0000-0000-0000A4B00000}"/>
    <cellStyle name="Normal 5 3 2 5 6" xfId="43132" xr:uid="{00000000-0005-0000-0000-0000A5B00000}"/>
    <cellStyle name="Normal 5 3 2 5 7" xfId="43133" xr:uid="{00000000-0005-0000-0000-0000A6B00000}"/>
    <cellStyle name="Normal 5 3 2 5 8" xfId="43134" xr:uid="{00000000-0005-0000-0000-0000A7B00000}"/>
    <cellStyle name="Normal 5 3 2 5 9" xfId="43135" xr:uid="{00000000-0005-0000-0000-0000A8B00000}"/>
    <cellStyle name="Normal 5 3 2 5_OATT calc" xfId="43136" xr:uid="{00000000-0005-0000-0000-0000A9B00000}"/>
    <cellStyle name="Normal 5 3 2 6" xfId="43137" xr:uid="{00000000-0005-0000-0000-0000AAB00000}"/>
    <cellStyle name="Normal 5 3 2 6 2" xfId="43138" xr:uid="{00000000-0005-0000-0000-0000ABB00000}"/>
    <cellStyle name="Normal 5 3 2 6 2 2" xfId="43139" xr:uid="{00000000-0005-0000-0000-0000ACB00000}"/>
    <cellStyle name="Normal 5 3 2 6 2 3" xfId="43140" xr:uid="{00000000-0005-0000-0000-0000ADB00000}"/>
    <cellStyle name="Normal 5 3 2 6 2_OATT calc" xfId="43141" xr:uid="{00000000-0005-0000-0000-0000AEB00000}"/>
    <cellStyle name="Normal 5 3 2 6 3" xfId="43142" xr:uid="{00000000-0005-0000-0000-0000AFB00000}"/>
    <cellStyle name="Normal 5 3 2 6 4" xfId="43143" xr:uid="{00000000-0005-0000-0000-0000B0B00000}"/>
    <cellStyle name="Normal 5 3 2 6 5" xfId="43144" xr:uid="{00000000-0005-0000-0000-0000B1B00000}"/>
    <cellStyle name="Normal 5 3 2 6_OATT calc" xfId="43145" xr:uid="{00000000-0005-0000-0000-0000B2B00000}"/>
    <cellStyle name="Normal 5 3 2 7" xfId="43146" xr:uid="{00000000-0005-0000-0000-0000B3B00000}"/>
    <cellStyle name="Normal 5 3 2 7 2" xfId="43147" xr:uid="{00000000-0005-0000-0000-0000B4B00000}"/>
    <cellStyle name="Normal 5 3 2 7 2 2" xfId="43148" xr:uid="{00000000-0005-0000-0000-0000B5B00000}"/>
    <cellStyle name="Normal 5 3 2 7 2 3" xfId="43149" xr:uid="{00000000-0005-0000-0000-0000B6B00000}"/>
    <cellStyle name="Normal 5 3 2 7 2_OATT calc" xfId="43150" xr:uid="{00000000-0005-0000-0000-0000B7B00000}"/>
    <cellStyle name="Normal 5 3 2 7 3" xfId="43151" xr:uid="{00000000-0005-0000-0000-0000B8B00000}"/>
    <cellStyle name="Normal 5 3 2 7 4" xfId="43152" xr:uid="{00000000-0005-0000-0000-0000B9B00000}"/>
    <cellStyle name="Normal 5 3 2 7_OATT calc" xfId="43153" xr:uid="{00000000-0005-0000-0000-0000BAB00000}"/>
    <cellStyle name="Normal 5 3 2 8" xfId="43154" xr:uid="{00000000-0005-0000-0000-0000BBB00000}"/>
    <cellStyle name="Normal 5 3 2 8 2" xfId="43155" xr:uid="{00000000-0005-0000-0000-0000BCB00000}"/>
    <cellStyle name="Normal 5 3 2 8 3" xfId="43156" xr:uid="{00000000-0005-0000-0000-0000BDB00000}"/>
    <cellStyle name="Normal 5 3 2 8_OATT calc" xfId="43157" xr:uid="{00000000-0005-0000-0000-0000BEB00000}"/>
    <cellStyle name="Normal 5 3 2 9" xfId="43158" xr:uid="{00000000-0005-0000-0000-0000BFB00000}"/>
    <cellStyle name="Normal 5 3 2_OATT calc" xfId="43159" xr:uid="{00000000-0005-0000-0000-0000C0B00000}"/>
    <cellStyle name="Normal 5 3 20" xfId="59058" xr:uid="{00000000-0005-0000-0000-0000C1B00000}"/>
    <cellStyle name="Normal 5 3 3" xfId="43160" xr:uid="{00000000-0005-0000-0000-0000C2B00000}"/>
    <cellStyle name="Normal 5 3 3 10" xfId="43161" xr:uid="{00000000-0005-0000-0000-0000C3B00000}"/>
    <cellStyle name="Normal 5 3 3 11" xfId="43162" xr:uid="{00000000-0005-0000-0000-0000C4B00000}"/>
    <cellStyle name="Normal 5 3 3 12" xfId="43163" xr:uid="{00000000-0005-0000-0000-0000C5B00000}"/>
    <cellStyle name="Normal 5 3 3 13" xfId="57246" xr:uid="{00000000-0005-0000-0000-0000C6B00000}"/>
    <cellStyle name="Normal 5 3 3 2" xfId="43164" xr:uid="{00000000-0005-0000-0000-0000C7B00000}"/>
    <cellStyle name="Normal 5 3 3 2 10" xfId="43165" xr:uid="{00000000-0005-0000-0000-0000C8B00000}"/>
    <cellStyle name="Normal 5 3 3 2 11" xfId="43166" xr:uid="{00000000-0005-0000-0000-0000C9B00000}"/>
    <cellStyle name="Normal 5 3 3 2 12" xfId="57247" xr:uid="{00000000-0005-0000-0000-0000CAB00000}"/>
    <cellStyle name="Normal 5 3 3 2 2" xfId="43167" xr:uid="{00000000-0005-0000-0000-0000CBB00000}"/>
    <cellStyle name="Normal 5 3 3 2 2 10" xfId="43168" xr:uid="{00000000-0005-0000-0000-0000CCB00000}"/>
    <cellStyle name="Normal 5 3 3 2 2 11" xfId="43169" xr:uid="{00000000-0005-0000-0000-0000CDB00000}"/>
    <cellStyle name="Normal 5 3 3 2 2 2" xfId="43170" xr:uid="{00000000-0005-0000-0000-0000CEB00000}"/>
    <cellStyle name="Normal 5 3 3 2 2 2 2" xfId="43171" xr:uid="{00000000-0005-0000-0000-0000CFB00000}"/>
    <cellStyle name="Normal 5 3 3 2 2 2 2 2" xfId="43172" xr:uid="{00000000-0005-0000-0000-0000D0B00000}"/>
    <cellStyle name="Normal 5 3 3 2 2 2 2 3" xfId="43173" xr:uid="{00000000-0005-0000-0000-0000D1B00000}"/>
    <cellStyle name="Normal 5 3 3 2 2 2 2_OATT calc" xfId="43174" xr:uid="{00000000-0005-0000-0000-0000D2B00000}"/>
    <cellStyle name="Normal 5 3 3 2 2 2 3" xfId="43175" xr:uid="{00000000-0005-0000-0000-0000D3B00000}"/>
    <cellStyle name="Normal 5 3 3 2 2 2 4" xfId="43176" xr:uid="{00000000-0005-0000-0000-0000D4B00000}"/>
    <cellStyle name="Normal 5 3 3 2 2 2 5" xfId="43177" xr:uid="{00000000-0005-0000-0000-0000D5B00000}"/>
    <cellStyle name="Normal 5 3 3 2 2 2_OATT calc" xfId="43178" xr:uid="{00000000-0005-0000-0000-0000D6B00000}"/>
    <cellStyle name="Normal 5 3 3 2 2 3" xfId="43179" xr:uid="{00000000-0005-0000-0000-0000D7B00000}"/>
    <cellStyle name="Normal 5 3 3 2 2 3 2" xfId="43180" xr:uid="{00000000-0005-0000-0000-0000D8B00000}"/>
    <cellStyle name="Normal 5 3 3 2 2 3 2 2" xfId="43181" xr:uid="{00000000-0005-0000-0000-0000D9B00000}"/>
    <cellStyle name="Normal 5 3 3 2 2 3 2 3" xfId="43182" xr:uid="{00000000-0005-0000-0000-0000DAB00000}"/>
    <cellStyle name="Normal 5 3 3 2 2 3 2_OATT calc" xfId="43183" xr:uid="{00000000-0005-0000-0000-0000DBB00000}"/>
    <cellStyle name="Normal 5 3 3 2 2 3 3" xfId="43184" xr:uid="{00000000-0005-0000-0000-0000DCB00000}"/>
    <cellStyle name="Normal 5 3 3 2 2 3 4" xfId="43185" xr:uid="{00000000-0005-0000-0000-0000DDB00000}"/>
    <cellStyle name="Normal 5 3 3 2 2 3_OATT calc" xfId="43186" xr:uid="{00000000-0005-0000-0000-0000DEB00000}"/>
    <cellStyle name="Normal 5 3 3 2 2 4" xfId="43187" xr:uid="{00000000-0005-0000-0000-0000DFB00000}"/>
    <cellStyle name="Normal 5 3 3 2 2 4 2" xfId="43188" xr:uid="{00000000-0005-0000-0000-0000E0B00000}"/>
    <cellStyle name="Normal 5 3 3 2 2 4 3" xfId="43189" xr:uid="{00000000-0005-0000-0000-0000E1B00000}"/>
    <cellStyle name="Normal 5 3 3 2 2 4_OATT calc" xfId="43190" xr:uid="{00000000-0005-0000-0000-0000E2B00000}"/>
    <cellStyle name="Normal 5 3 3 2 2 5" xfId="43191" xr:uid="{00000000-0005-0000-0000-0000E3B00000}"/>
    <cellStyle name="Normal 5 3 3 2 2 6" xfId="43192" xr:uid="{00000000-0005-0000-0000-0000E4B00000}"/>
    <cellStyle name="Normal 5 3 3 2 2 7" xfId="43193" xr:uid="{00000000-0005-0000-0000-0000E5B00000}"/>
    <cellStyle name="Normal 5 3 3 2 2 8" xfId="43194" xr:uid="{00000000-0005-0000-0000-0000E6B00000}"/>
    <cellStyle name="Normal 5 3 3 2 2 9" xfId="43195" xr:uid="{00000000-0005-0000-0000-0000E7B00000}"/>
    <cellStyle name="Normal 5 3 3 2 2_OATT calc" xfId="43196" xr:uid="{00000000-0005-0000-0000-0000E8B00000}"/>
    <cellStyle name="Normal 5 3 3 2 3" xfId="43197" xr:uid="{00000000-0005-0000-0000-0000E9B00000}"/>
    <cellStyle name="Normal 5 3 3 2 3 2" xfId="43198" xr:uid="{00000000-0005-0000-0000-0000EAB00000}"/>
    <cellStyle name="Normal 5 3 3 2 3 2 2" xfId="43199" xr:uid="{00000000-0005-0000-0000-0000EBB00000}"/>
    <cellStyle name="Normal 5 3 3 2 3 2 3" xfId="43200" xr:uid="{00000000-0005-0000-0000-0000ECB00000}"/>
    <cellStyle name="Normal 5 3 3 2 3 2_OATT calc" xfId="43201" xr:uid="{00000000-0005-0000-0000-0000EDB00000}"/>
    <cellStyle name="Normal 5 3 3 2 3 3" xfId="43202" xr:uid="{00000000-0005-0000-0000-0000EEB00000}"/>
    <cellStyle name="Normal 5 3 3 2 3 4" xfId="43203" xr:uid="{00000000-0005-0000-0000-0000EFB00000}"/>
    <cellStyle name="Normal 5 3 3 2 3 5" xfId="43204" xr:uid="{00000000-0005-0000-0000-0000F0B00000}"/>
    <cellStyle name="Normal 5 3 3 2 3_OATT calc" xfId="43205" xr:uid="{00000000-0005-0000-0000-0000F1B00000}"/>
    <cellStyle name="Normal 5 3 3 2 4" xfId="43206" xr:uid="{00000000-0005-0000-0000-0000F2B00000}"/>
    <cellStyle name="Normal 5 3 3 2 4 2" xfId="43207" xr:uid="{00000000-0005-0000-0000-0000F3B00000}"/>
    <cellStyle name="Normal 5 3 3 2 4 2 2" xfId="43208" xr:uid="{00000000-0005-0000-0000-0000F4B00000}"/>
    <cellStyle name="Normal 5 3 3 2 4 2 3" xfId="43209" xr:uid="{00000000-0005-0000-0000-0000F5B00000}"/>
    <cellStyle name="Normal 5 3 3 2 4 2_OATT calc" xfId="43210" xr:uid="{00000000-0005-0000-0000-0000F6B00000}"/>
    <cellStyle name="Normal 5 3 3 2 4 3" xfId="43211" xr:uid="{00000000-0005-0000-0000-0000F7B00000}"/>
    <cellStyle name="Normal 5 3 3 2 4 4" xfId="43212" xr:uid="{00000000-0005-0000-0000-0000F8B00000}"/>
    <cellStyle name="Normal 5 3 3 2 4_OATT calc" xfId="43213" xr:uid="{00000000-0005-0000-0000-0000F9B00000}"/>
    <cellStyle name="Normal 5 3 3 2 5" xfId="43214" xr:uid="{00000000-0005-0000-0000-0000FAB00000}"/>
    <cellStyle name="Normal 5 3 3 2 5 2" xfId="43215" xr:uid="{00000000-0005-0000-0000-0000FBB00000}"/>
    <cellStyle name="Normal 5 3 3 2 5 3" xfId="43216" xr:uid="{00000000-0005-0000-0000-0000FCB00000}"/>
    <cellStyle name="Normal 5 3 3 2 5_OATT calc" xfId="43217" xr:uid="{00000000-0005-0000-0000-0000FDB00000}"/>
    <cellStyle name="Normal 5 3 3 2 6" xfId="43218" xr:uid="{00000000-0005-0000-0000-0000FEB00000}"/>
    <cellStyle name="Normal 5 3 3 2 7" xfId="43219" xr:uid="{00000000-0005-0000-0000-0000FFB00000}"/>
    <cellStyle name="Normal 5 3 3 2 8" xfId="43220" xr:uid="{00000000-0005-0000-0000-000000B10000}"/>
    <cellStyle name="Normal 5 3 3 2 9" xfId="43221" xr:uid="{00000000-0005-0000-0000-000001B10000}"/>
    <cellStyle name="Normal 5 3 3 2_OATT calc" xfId="43222" xr:uid="{00000000-0005-0000-0000-000002B10000}"/>
    <cellStyle name="Normal 5 3 3 3" xfId="43223" xr:uid="{00000000-0005-0000-0000-000003B10000}"/>
    <cellStyle name="Normal 5 3 3 3 10" xfId="43224" xr:uid="{00000000-0005-0000-0000-000004B10000}"/>
    <cellStyle name="Normal 5 3 3 3 11" xfId="43225" xr:uid="{00000000-0005-0000-0000-000005B10000}"/>
    <cellStyle name="Normal 5 3 3 3 2" xfId="43226" xr:uid="{00000000-0005-0000-0000-000006B10000}"/>
    <cellStyle name="Normal 5 3 3 3 2 2" xfId="43227" xr:uid="{00000000-0005-0000-0000-000007B10000}"/>
    <cellStyle name="Normal 5 3 3 3 2 2 2" xfId="43228" xr:uid="{00000000-0005-0000-0000-000008B10000}"/>
    <cellStyle name="Normal 5 3 3 3 2 2 3" xfId="43229" xr:uid="{00000000-0005-0000-0000-000009B10000}"/>
    <cellStyle name="Normal 5 3 3 3 2 2_OATT calc" xfId="43230" xr:uid="{00000000-0005-0000-0000-00000AB10000}"/>
    <cellStyle name="Normal 5 3 3 3 2 3" xfId="43231" xr:uid="{00000000-0005-0000-0000-00000BB10000}"/>
    <cellStyle name="Normal 5 3 3 3 2 4" xfId="43232" xr:uid="{00000000-0005-0000-0000-00000CB10000}"/>
    <cellStyle name="Normal 5 3 3 3 2 5" xfId="43233" xr:uid="{00000000-0005-0000-0000-00000DB10000}"/>
    <cellStyle name="Normal 5 3 3 3 2_OATT calc" xfId="43234" xr:uid="{00000000-0005-0000-0000-00000EB10000}"/>
    <cellStyle name="Normal 5 3 3 3 3" xfId="43235" xr:uid="{00000000-0005-0000-0000-00000FB10000}"/>
    <cellStyle name="Normal 5 3 3 3 3 2" xfId="43236" xr:uid="{00000000-0005-0000-0000-000010B10000}"/>
    <cellStyle name="Normal 5 3 3 3 3 2 2" xfId="43237" xr:uid="{00000000-0005-0000-0000-000011B10000}"/>
    <cellStyle name="Normal 5 3 3 3 3 2 3" xfId="43238" xr:uid="{00000000-0005-0000-0000-000012B10000}"/>
    <cellStyle name="Normal 5 3 3 3 3 2_OATT calc" xfId="43239" xr:uid="{00000000-0005-0000-0000-000013B10000}"/>
    <cellStyle name="Normal 5 3 3 3 3 3" xfId="43240" xr:uid="{00000000-0005-0000-0000-000014B10000}"/>
    <cellStyle name="Normal 5 3 3 3 3 4" xfId="43241" xr:uid="{00000000-0005-0000-0000-000015B10000}"/>
    <cellStyle name="Normal 5 3 3 3 3_OATT calc" xfId="43242" xr:uid="{00000000-0005-0000-0000-000016B10000}"/>
    <cellStyle name="Normal 5 3 3 3 4" xfId="43243" xr:uid="{00000000-0005-0000-0000-000017B10000}"/>
    <cellStyle name="Normal 5 3 3 3 4 2" xfId="43244" xr:uid="{00000000-0005-0000-0000-000018B10000}"/>
    <cellStyle name="Normal 5 3 3 3 4 3" xfId="43245" xr:uid="{00000000-0005-0000-0000-000019B10000}"/>
    <cellStyle name="Normal 5 3 3 3 4_OATT calc" xfId="43246" xr:uid="{00000000-0005-0000-0000-00001AB10000}"/>
    <cellStyle name="Normal 5 3 3 3 5" xfId="43247" xr:uid="{00000000-0005-0000-0000-00001BB10000}"/>
    <cellStyle name="Normal 5 3 3 3 6" xfId="43248" xr:uid="{00000000-0005-0000-0000-00001CB10000}"/>
    <cellStyle name="Normal 5 3 3 3 7" xfId="43249" xr:uid="{00000000-0005-0000-0000-00001DB10000}"/>
    <cellStyle name="Normal 5 3 3 3 8" xfId="43250" xr:uid="{00000000-0005-0000-0000-00001EB10000}"/>
    <cellStyle name="Normal 5 3 3 3 9" xfId="43251" xr:uid="{00000000-0005-0000-0000-00001FB10000}"/>
    <cellStyle name="Normal 5 3 3 3_OATT calc" xfId="43252" xr:uid="{00000000-0005-0000-0000-000020B10000}"/>
    <cellStyle name="Normal 5 3 3 4" xfId="43253" xr:uid="{00000000-0005-0000-0000-000021B10000}"/>
    <cellStyle name="Normal 5 3 3 4 2" xfId="43254" xr:uid="{00000000-0005-0000-0000-000022B10000}"/>
    <cellStyle name="Normal 5 3 3 4 2 2" xfId="43255" xr:uid="{00000000-0005-0000-0000-000023B10000}"/>
    <cellStyle name="Normal 5 3 3 4 2 3" xfId="43256" xr:uid="{00000000-0005-0000-0000-000024B10000}"/>
    <cellStyle name="Normal 5 3 3 4 2_OATT calc" xfId="43257" xr:uid="{00000000-0005-0000-0000-000025B10000}"/>
    <cellStyle name="Normal 5 3 3 4 3" xfId="43258" xr:uid="{00000000-0005-0000-0000-000026B10000}"/>
    <cellStyle name="Normal 5 3 3 4 4" xfId="43259" xr:uid="{00000000-0005-0000-0000-000027B10000}"/>
    <cellStyle name="Normal 5 3 3 4 5" xfId="43260" xr:uid="{00000000-0005-0000-0000-000028B10000}"/>
    <cellStyle name="Normal 5 3 3 4_OATT calc" xfId="43261" xr:uid="{00000000-0005-0000-0000-000029B10000}"/>
    <cellStyle name="Normal 5 3 3 5" xfId="43262" xr:uid="{00000000-0005-0000-0000-00002AB10000}"/>
    <cellStyle name="Normal 5 3 3 5 2" xfId="43263" xr:uid="{00000000-0005-0000-0000-00002BB10000}"/>
    <cellStyle name="Normal 5 3 3 5 2 2" xfId="43264" xr:uid="{00000000-0005-0000-0000-00002CB10000}"/>
    <cellStyle name="Normal 5 3 3 5 2 3" xfId="43265" xr:uid="{00000000-0005-0000-0000-00002DB10000}"/>
    <cellStyle name="Normal 5 3 3 5 2_OATT calc" xfId="43266" xr:uid="{00000000-0005-0000-0000-00002EB10000}"/>
    <cellStyle name="Normal 5 3 3 5 3" xfId="43267" xr:uid="{00000000-0005-0000-0000-00002FB10000}"/>
    <cellStyle name="Normal 5 3 3 5 4" xfId="43268" xr:uid="{00000000-0005-0000-0000-000030B10000}"/>
    <cellStyle name="Normal 5 3 3 5_OATT calc" xfId="43269" xr:uid="{00000000-0005-0000-0000-000031B10000}"/>
    <cellStyle name="Normal 5 3 3 6" xfId="43270" xr:uid="{00000000-0005-0000-0000-000032B10000}"/>
    <cellStyle name="Normal 5 3 3 6 2" xfId="43271" xr:uid="{00000000-0005-0000-0000-000033B10000}"/>
    <cellStyle name="Normal 5 3 3 6 3" xfId="43272" xr:uid="{00000000-0005-0000-0000-000034B10000}"/>
    <cellStyle name="Normal 5 3 3 6_OATT calc" xfId="43273" xr:uid="{00000000-0005-0000-0000-000035B10000}"/>
    <cellStyle name="Normal 5 3 3 7" xfId="43274" xr:uid="{00000000-0005-0000-0000-000036B10000}"/>
    <cellStyle name="Normal 5 3 3 8" xfId="43275" xr:uid="{00000000-0005-0000-0000-000037B10000}"/>
    <cellStyle name="Normal 5 3 3 9" xfId="43276" xr:uid="{00000000-0005-0000-0000-000038B10000}"/>
    <cellStyle name="Normal 5 3 3_OATT calc" xfId="43277" xr:uid="{00000000-0005-0000-0000-000039B10000}"/>
    <cellStyle name="Normal 5 3 4" xfId="43278" xr:uid="{00000000-0005-0000-0000-00003AB10000}"/>
    <cellStyle name="Normal 5 3 4 10" xfId="43279" xr:uid="{00000000-0005-0000-0000-00003BB10000}"/>
    <cellStyle name="Normal 5 3 4 11" xfId="43280" xr:uid="{00000000-0005-0000-0000-00003CB10000}"/>
    <cellStyle name="Normal 5 3 4 12" xfId="43281" xr:uid="{00000000-0005-0000-0000-00003DB10000}"/>
    <cellStyle name="Normal 5 3 4 13" xfId="57248" xr:uid="{00000000-0005-0000-0000-00003EB10000}"/>
    <cellStyle name="Normal 5 3 4 2" xfId="43282" xr:uid="{00000000-0005-0000-0000-00003FB10000}"/>
    <cellStyle name="Normal 5 3 4 2 10" xfId="43283" xr:uid="{00000000-0005-0000-0000-000040B10000}"/>
    <cellStyle name="Normal 5 3 4 2 11" xfId="43284" xr:uid="{00000000-0005-0000-0000-000041B10000}"/>
    <cellStyle name="Normal 5 3 4 2 2" xfId="43285" xr:uid="{00000000-0005-0000-0000-000042B10000}"/>
    <cellStyle name="Normal 5 3 4 2 2 10" xfId="43286" xr:uid="{00000000-0005-0000-0000-000043B10000}"/>
    <cellStyle name="Normal 5 3 4 2 2 11" xfId="43287" xr:uid="{00000000-0005-0000-0000-000044B10000}"/>
    <cellStyle name="Normal 5 3 4 2 2 2" xfId="43288" xr:uid="{00000000-0005-0000-0000-000045B10000}"/>
    <cellStyle name="Normal 5 3 4 2 2 2 2" xfId="43289" xr:uid="{00000000-0005-0000-0000-000046B10000}"/>
    <cellStyle name="Normal 5 3 4 2 2 2 2 2" xfId="43290" xr:uid="{00000000-0005-0000-0000-000047B10000}"/>
    <cellStyle name="Normal 5 3 4 2 2 2 2 3" xfId="43291" xr:uid="{00000000-0005-0000-0000-000048B10000}"/>
    <cellStyle name="Normal 5 3 4 2 2 2 2_OATT calc" xfId="43292" xr:uid="{00000000-0005-0000-0000-000049B10000}"/>
    <cellStyle name="Normal 5 3 4 2 2 2 3" xfId="43293" xr:uid="{00000000-0005-0000-0000-00004AB10000}"/>
    <cellStyle name="Normal 5 3 4 2 2 2 4" xfId="43294" xr:uid="{00000000-0005-0000-0000-00004BB10000}"/>
    <cellStyle name="Normal 5 3 4 2 2 2 5" xfId="43295" xr:uid="{00000000-0005-0000-0000-00004CB10000}"/>
    <cellStyle name="Normal 5 3 4 2 2 2_OATT calc" xfId="43296" xr:uid="{00000000-0005-0000-0000-00004DB10000}"/>
    <cellStyle name="Normal 5 3 4 2 2 3" xfId="43297" xr:uid="{00000000-0005-0000-0000-00004EB10000}"/>
    <cellStyle name="Normal 5 3 4 2 2 3 2" xfId="43298" xr:uid="{00000000-0005-0000-0000-00004FB10000}"/>
    <cellStyle name="Normal 5 3 4 2 2 3 2 2" xfId="43299" xr:uid="{00000000-0005-0000-0000-000050B10000}"/>
    <cellStyle name="Normal 5 3 4 2 2 3 2 3" xfId="43300" xr:uid="{00000000-0005-0000-0000-000051B10000}"/>
    <cellStyle name="Normal 5 3 4 2 2 3 2_OATT calc" xfId="43301" xr:uid="{00000000-0005-0000-0000-000052B10000}"/>
    <cellStyle name="Normal 5 3 4 2 2 3 3" xfId="43302" xr:uid="{00000000-0005-0000-0000-000053B10000}"/>
    <cellStyle name="Normal 5 3 4 2 2 3 4" xfId="43303" xr:uid="{00000000-0005-0000-0000-000054B10000}"/>
    <cellStyle name="Normal 5 3 4 2 2 3_OATT calc" xfId="43304" xr:uid="{00000000-0005-0000-0000-000055B10000}"/>
    <cellStyle name="Normal 5 3 4 2 2 4" xfId="43305" xr:uid="{00000000-0005-0000-0000-000056B10000}"/>
    <cellStyle name="Normal 5 3 4 2 2 4 2" xfId="43306" xr:uid="{00000000-0005-0000-0000-000057B10000}"/>
    <cellStyle name="Normal 5 3 4 2 2 4 3" xfId="43307" xr:uid="{00000000-0005-0000-0000-000058B10000}"/>
    <cellStyle name="Normal 5 3 4 2 2 4_OATT calc" xfId="43308" xr:uid="{00000000-0005-0000-0000-000059B10000}"/>
    <cellStyle name="Normal 5 3 4 2 2 5" xfId="43309" xr:uid="{00000000-0005-0000-0000-00005AB10000}"/>
    <cellStyle name="Normal 5 3 4 2 2 6" xfId="43310" xr:uid="{00000000-0005-0000-0000-00005BB10000}"/>
    <cellStyle name="Normal 5 3 4 2 2 7" xfId="43311" xr:uid="{00000000-0005-0000-0000-00005CB10000}"/>
    <cellStyle name="Normal 5 3 4 2 2 8" xfId="43312" xr:uid="{00000000-0005-0000-0000-00005DB10000}"/>
    <cellStyle name="Normal 5 3 4 2 2 9" xfId="43313" xr:uid="{00000000-0005-0000-0000-00005EB10000}"/>
    <cellStyle name="Normal 5 3 4 2 2_OATT calc" xfId="43314" xr:uid="{00000000-0005-0000-0000-00005FB10000}"/>
    <cellStyle name="Normal 5 3 4 2 3" xfId="43315" xr:uid="{00000000-0005-0000-0000-000060B10000}"/>
    <cellStyle name="Normal 5 3 4 2 3 2" xfId="43316" xr:uid="{00000000-0005-0000-0000-000061B10000}"/>
    <cellStyle name="Normal 5 3 4 2 3 2 2" xfId="43317" xr:uid="{00000000-0005-0000-0000-000062B10000}"/>
    <cellStyle name="Normal 5 3 4 2 3 2 3" xfId="43318" xr:uid="{00000000-0005-0000-0000-000063B10000}"/>
    <cellStyle name="Normal 5 3 4 2 3 2_OATT calc" xfId="43319" xr:uid="{00000000-0005-0000-0000-000064B10000}"/>
    <cellStyle name="Normal 5 3 4 2 3 3" xfId="43320" xr:uid="{00000000-0005-0000-0000-000065B10000}"/>
    <cellStyle name="Normal 5 3 4 2 3 4" xfId="43321" xr:uid="{00000000-0005-0000-0000-000066B10000}"/>
    <cellStyle name="Normal 5 3 4 2 3 5" xfId="43322" xr:uid="{00000000-0005-0000-0000-000067B10000}"/>
    <cellStyle name="Normal 5 3 4 2 3_OATT calc" xfId="43323" xr:uid="{00000000-0005-0000-0000-000068B10000}"/>
    <cellStyle name="Normal 5 3 4 2 4" xfId="43324" xr:uid="{00000000-0005-0000-0000-000069B10000}"/>
    <cellStyle name="Normal 5 3 4 2 4 2" xfId="43325" xr:uid="{00000000-0005-0000-0000-00006AB10000}"/>
    <cellStyle name="Normal 5 3 4 2 4 2 2" xfId="43326" xr:uid="{00000000-0005-0000-0000-00006BB10000}"/>
    <cellStyle name="Normal 5 3 4 2 4 2 3" xfId="43327" xr:uid="{00000000-0005-0000-0000-00006CB10000}"/>
    <cellStyle name="Normal 5 3 4 2 4 2_OATT calc" xfId="43328" xr:uid="{00000000-0005-0000-0000-00006DB10000}"/>
    <cellStyle name="Normal 5 3 4 2 4 3" xfId="43329" xr:uid="{00000000-0005-0000-0000-00006EB10000}"/>
    <cellStyle name="Normal 5 3 4 2 4 4" xfId="43330" xr:uid="{00000000-0005-0000-0000-00006FB10000}"/>
    <cellStyle name="Normal 5 3 4 2 4_OATT calc" xfId="43331" xr:uid="{00000000-0005-0000-0000-000070B10000}"/>
    <cellStyle name="Normal 5 3 4 2 5" xfId="43332" xr:uid="{00000000-0005-0000-0000-000071B10000}"/>
    <cellStyle name="Normal 5 3 4 2 5 2" xfId="43333" xr:uid="{00000000-0005-0000-0000-000072B10000}"/>
    <cellStyle name="Normal 5 3 4 2 5 3" xfId="43334" xr:uid="{00000000-0005-0000-0000-000073B10000}"/>
    <cellStyle name="Normal 5 3 4 2 5_OATT calc" xfId="43335" xr:uid="{00000000-0005-0000-0000-000074B10000}"/>
    <cellStyle name="Normal 5 3 4 2 6" xfId="43336" xr:uid="{00000000-0005-0000-0000-000075B10000}"/>
    <cellStyle name="Normal 5 3 4 2 7" xfId="43337" xr:uid="{00000000-0005-0000-0000-000076B10000}"/>
    <cellStyle name="Normal 5 3 4 2 8" xfId="43338" xr:uid="{00000000-0005-0000-0000-000077B10000}"/>
    <cellStyle name="Normal 5 3 4 2 9" xfId="43339" xr:uid="{00000000-0005-0000-0000-000078B10000}"/>
    <cellStyle name="Normal 5 3 4 2_OATT calc" xfId="43340" xr:uid="{00000000-0005-0000-0000-000079B10000}"/>
    <cellStyle name="Normal 5 3 4 3" xfId="43341" xr:uid="{00000000-0005-0000-0000-00007AB10000}"/>
    <cellStyle name="Normal 5 3 4 3 10" xfId="43342" xr:uid="{00000000-0005-0000-0000-00007BB10000}"/>
    <cellStyle name="Normal 5 3 4 3 11" xfId="43343" xr:uid="{00000000-0005-0000-0000-00007CB10000}"/>
    <cellStyle name="Normal 5 3 4 3 2" xfId="43344" xr:uid="{00000000-0005-0000-0000-00007DB10000}"/>
    <cellStyle name="Normal 5 3 4 3 2 2" xfId="43345" xr:uid="{00000000-0005-0000-0000-00007EB10000}"/>
    <cellStyle name="Normal 5 3 4 3 2 2 2" xfId="43346" xr:uid="{00000000-0005-0000-0000-00007FB10000}"/>
    <cellStyle name="Normal 5 3 4 3 2 2 3" xfId="43347" xr:uid="{00000000-0005-0000-0000-000080B10000}"/>
    <cellStyle name="Normal 5 3 4 3 2 2_OATT calc" xfId="43348" xr:uid="{00000000-0005-0000-0000-000081B10000}"/>
    <cellStyle name="Normal 5 3 4 3 2 3" xfId="43349" xr:uid="{00000000-0005-0000-0000-000082B10000}"/>
    <cellStyle name="Normal 5 3 4 3 2 4" xfId="43350" xr:uid="{00000000-0005-0000-0000-000083B10000}"/>
    <cellStyle name="Normal 5 3 4 3 2 5" xfId="43351" xr:uid="{00000000-0005-0000-0000-000084B10000}"/>
    <cellStyle name="Normal 5 3 4 3 2_OATT calc" xfId="43352" xr:uid="{00000000-0005-0000-0000-000085B10000}"/>
    <cellStyle name="Normal 5 3 4 3 3" xfId="43353" xr:uid="{00000000-0005-0000-0000-000086B10000}"/>
    <cellStyle name="Normal 5 3 4 3 3 2" xfId="43354" xr:uid="{00000000-0005-0000-0000-000087B10000}"/>
    <cellStyle name="Normal 5 3 4 3 3 2 2" xfId="43355" xr:uid="{00000000-0005-0000-0000-000088B10000}"/>
    <cellStyle name="Normal 5 3 4 3 3 2 3" xfId="43356" xr:uid="{00000000-0005-0000-0000-000089B10000}"/>
    <cellStyle name="Normal 5 3 4 3 3 2_OATT calc" xfId="43357" xr:uid="{00000000-0005-0000-0000-00008AB10000}"/>
    <cellStyle name="Normal 5 3 4 3 3 3" xfId="43358" xr:uid="{00000000-0005-0000-0000-00008BB10000}"/>
    <cellStyle name="Normal 5 3 4 3 3 4" xfId="43359" xr:uid="{00000000-0005-0000-0000-00008CB10000}"/>
    <cellStyle name="Normal 5 3 4 3 3_OATT calc" xfId="43360" xr:uid="{00000000-0005-0000-0000-00008DB10000}"/>
    <cellStyle name="Normal 5 3 4 3 4" xfId="43361" xr:uid="{00000000-0005-0000-0000-00008EB10000}"/>
    <cellStyle name="Normal 5 3 4 3 4 2" xfId="43362" xr:uid="{00000000-0005-0000-0000-00008FB10000}"/>
    <cellStyle name="Normal 5 3 4 3 4 3" xfId="43363" xr:uid="{00000000-0005-0000-0000-000090B10000}"/>
    <cellStyle name="Normal 5 3 4 3 4_OATT calc" xfId="43364" xr:uid="{00000000-0005-0000-0000-000091B10000}"/>
    <cellStyle name="Normal 5 3 4 3 5" xfId="43365" xr:uid="{00000000-0005-0000-0000-000092B10000}"/>
    <cellStyle name="Normal 5 3 4 3 6" xfId="43366" xr:uid="{00000000-0005-0000-0000-000093B10000}"/>
    <cellStyle name="Normal 5 3 4 3 7" xfId="43367" xr:uid="{00000000-0005-0000-0000-000094B10000}"/>
    <cellStyle name="Normal 5 3 4 3 8" xfId="43368" xr:uid="{00000000-0005-0000-0000-000095B10000}"/>
    <cellStyle name="Normal 5 3 4 3 9" xfId="43369" xr:uid="{00000000-0005-0000-0000-000096B10000}"/>
    <cellStyle name="Normal 5 3 4 3_OATT calc" xfId="43370" xr:uid="{00000000-0005-0000-0000-000097B10000}"/>
    <cellStyle name="Normal 5 3 4 4" xfId="43371" xr:uid="{00000000-0005-0000-0000-000098B10000}"/>
    <cellStyle name="Normal 5 3 4 4 2" xfId="43372" xr:uid="{00000000-0005-0000-0000-000099B10000}"/>
    <cellStyle name="Normal 5 3 4 4 2 2" xfId="43373" xr:uid="{00000000-0005-0000-0000-00009AB10000}"/>
    <cellStyle name="Normal 5 3 4 4 2 3" xfId="43374" xr:uid="{00000000-0005-0000-0000-00009BB10000}"/>
    <cellStyle name="Normal 5 3 4 4 2_OATT calc" xfId="43375" xr:uid="{00000000-0005-0000-0000-00009CB10000}"/>
    <cellStyle name="Normal 5 3 4 4 3" xfId="43376" xr:uid="{00000000-0005-0000-0000-00009DB10000}"/>
    <cellStyle name="Normal 5 3 4 4 4" xfId="43377" xr:uid="{00000000-0005-0000-0000-00009EB10000}"/>
    <cellStyle name="Normal 5 3 4 4 5" xfId="43378" xr:uid="{00000000-0005-0000-0000-00009FB10000}"/>
    <cellStyle name="Normal 5 3 4 4_OATT calc" xfId="43379" xr:uid="{00000000-0005-0000-0000-0000A0B10000}"/>
    <cellStyle name="Normal 5 3 4 5" xfId="43380" xr:uid="{00000000-0005-0000-0000-0000A1B10000}"/>
    <cellStyle name="Normal 5 3 4 5 2" xfId="43381" xr:uid="{00000000-0005-0000-0000-0000A2B10000}"/>
    <cellStyle name="Normal 5 3 4 5 2 2" xfId="43382" xr:uid="{00000000-0005-0000-0000-0000A3B10000}"/>
    <cellStyle name="Normal 5 3 4 5 2 3" xfId="43383" xr:uid="{00000000-0005-0000-0000-0000A4B10000}"/>
    <cellStyle name="Normal 5 3 4 5 2_OATT calc" xfId="43384" xr:uid="{00000000-0005-0000-0000-0000A5B10000}"/>
    <cellStyle name="Normal 5 3 4 5 3" xfId="43385" xr:uid="{00000000-0005-0000-0000-0000A6B10000}"/>
    <cellStyle name="Normal 5 3 4 5 4" xfId="43386" xr:uid="{00000000-0005-0000-0000-0000A7B10000}"/>
    <cellStyle name="Normal 5 3 4 5_OATT calc" xfId="43387" xr:uid="{00000000-0005-0000-0000-0000A8B10000}"/>
    <cellStyle name="Normal 5 3 4 6" xfId="43388" xr:uid="{00000000-0005-0000-0000-0000A9B10000}"/>
    <cellStyle name="Normal 5 3 4 6 2" xfId="43389" xr:uid="{00000000-0005-0000-0000-0000AAB10000}"/>
    <cellStyle name="Normal 5 3 4 6 3" xfId="43390" xr:uid="{00000000-0005-0000-0000-0000ABB10000}"/>
    <cellStyle name="Normal 5 3 4 6_OATT calc" xfId="43391" xr:uid="{00000000-0005-0000-0000-0000ACB10000}"/>
    <cellStyle name="Normal 5 3 4 7" xfId="43392" xr:uid="{00000000-0005-0000-0000-0000ADB10000}"/>
    <cellStyle name="Normal 5 3 4 8" xfId="43393" xr:uid="{00000000-0005-0000-0000-0000AEB10000}"/>
    <cellStyle name="Normal 5 3 4 9" xfId="43394" xr:uid="{00000000-0005-0000-0000-0000AFB10000}"/>
    <cellStyle name="Normal 5 3 4_OATT calc" xfId="43395" xr:uid="{00000000-0005-0000-0000-0000B0B10000}"/>
    <cellStyle name="Normal 5 3 5" xfId="43396" xr:uid="{00000000-0005-0000-0000-0000B1B10000}"/>
    <cellStyle name="Normal 5 3 5 10" xfId="43397" xr:uid="{00000000-0005-0000-0000-0000B2B10000}"/>
    <cellStyle name="Normal 5 3 5 11" xfId="43398" xr:uid="{00000000-0005-0000-0000-0000B3B10000}"/>
    <cellStyle name="Normal 5 3 5 12" xfId="57249" xr:uid="{00000000-0005-0000-0000-0000B4B10000}"/>
    <cellStyle name="Normal 5 3 5 2" xfId="43399" xr:uid="{00000000-0005-0000-0000-0000B5B10000}"/>
    <cellStyle name="Normal 5 3 5 2 10" xfId="43400" xr:uid="{00000000-0005-0000-0000-0000B6B10000}"/>
    <cellStyle name="Normal 5 3 5 2 11" xfId="43401" xr:uid="{00000000-0005-0000-0000-0000B7B10000}"/>
    <cellStyle name="Normal 5 3 5 2 2" xfId="43402" xr:uid="{00000000-0005-0000-0000-0000B8B10000}"/>
    <cellStyle name="Normal 5 3 5 2 2 2" xfId="43403" xr:uid="{00000000-0005-0000-0000-0000B9B10000}"/>
    <cellStyle name="Normal 5 3 5 2 2 2 2" xfId="43404" xr:uid="{00000000-0005-0000-0000-0000BAB10000}"/>
    <cellStyle name="Normal 5 3 5 2 2 2 3" xfId="43405" xr:uid="{00000000-0005-0000-0000-0000BBB10000}"/>
    <cellStyle name="Normal 5 3 5 2 2 2_OATT calc" xfId="43406" xr:uid="{00000000-0005-0000-0000-0000BCB10000}"/>
    <cellStyle name="Normal 5 3 5 2 2 3" xfId="43407" xr:uid="{00000000-0005-0000-0000-0000BDB10000}"/>
    <cellStyle name="Normal 5 3 5 2 2 4" xfId="43408" xr:uid="{00000000-0005-0000-0000-0000BEB10000}"/>
    <cellStyle name="Normal 5 3 5 2 2 5" xfId="43409" xr:uid="{00000000-0005-0000-0000-0000BFB10000}"/>
    <cellStyle name="Normal 5 3 5 2 2_OATT calc" xfId="43410" xr:uid="{00000000-0005-0000-0000-0000C0B10000}"/>
    <cellStyle name="Normal 5 3 5 2 3" xfId="43411" xr:uid="{00000000-0005-0000-0000-0000C1B10000}"/>
    <cellStyle name="Normal 5 3 5 2 3 2" xfId="43412" xr:uid="{00000000-0005-0000-0000-0000C2B10000}"/>
    <cellStyle name="Normal 5 3 5 2 3 2 2" xfId="43413" xr:uid="{00000000-0005-0000-0000-0000C3B10000}"/>
    <cellStyle name="Normal 5 3 5 2 3 2 3" xfId="43414" xr:uid="{00000000-0005-0000-0000-0000C4B10000}"/>
    <cellStyle name="Normal 5 3 5 2 3 2_OATT calc" xfId="43415" xr:uid="{00000000-0005-0000-0000-0000C5B10000}"/>
    <cellStyle name="Normal 5 3 5 2 3 3" xfId="43416" xr:uid="{00000000-0005-0000-0000-0000C6B10000}"/>
    <cellStyle name="Normal 5 3 5 2 3 4" xfId="43417" xr:uid="{00000000-0005-0000-0000-0000C7B10000}"/>
    <cellStyle name="Normal 5 3 5 2 3_OATT calc" xfId="43418" xr:uid="{00000000-0005-0000-0000-0000C8B10000}"/>
    <cellStyle name="Normal 5 3 5 2 4" xfId="43419" xr:uid="{00000000-0005-0000-0000-0000C9B10000}"/>
    <cellStyle name="Normal 5 3 5 2 4 2" xfId="43420" xr:uid="{00000000-0005-0000-0000-0000CAB10000}"/>
    <cellStyle name="Normal 5 3 5 2 4 3" xfId="43421" xr:uid="{00000000-0005-0000-0000-0000CBB10000}"/>
    <cellStyle name="Normal 5 3 5 2 4_OATT calc" xfId="43422" xr:uid="{00000000-0005-0000-0000-0000CCB10000}"/>
    <cellStyle name="Normal 5 3 5 2 5" xfId="43423" xr:uid="{00000000-0005-0000-0000-0000CDB10000}"/>
    <cellStyle name="Normal 5 3 5 2 6" xfId="43424" xr:uid="{00000000-0005-0000-0000-0000CEB10000}"/>
    <cellStyle name="Normal 5 3 5 2 7" xfId="43425" xr:uid="{00000000-0005-0000-0000-0000CFB10000}"/>
    <cellStyle name="Normal 5 3 5 2 8" xfId="43426" xr:uid="{00000000-0005-0000-0000-0000D0B10000}"/>
    <cellStyle name="Normal 5 3 5 2 9" xfId="43427" xr:uid="{00000000-0005-0000-0000-0000D1B10000}"/>
    <cellStyle name="Normal 5 3 5 2_OATT calc" xfId="43428" xr:uid="{00000000-0005-0000-0000-0000D2B10000}"/>
    <cellStyle name="Normal 5 3 5 3" xfId="43429" xr:uid="{00000000-0005-0000-0000-0000D3B10000}"/>
    <cellStyle name="Normal 5 3 5 3 2" xfId="43430" xr:uid="{00000000-0005-0000-0000-0000D4B10000}"/>
    <cellStyle name="Normal 5 3 5 3 2 2" xfId="43431" xr:uid="{00000000-0005-0000-0000-0000D5B10000}"/>
    <cellStyle name="Normal 5 3 5 3 2 3" xfId="43432" xr:uid="{00000000-0005-0000-0000-0000D6B10000}"/>
    <cellStyle name="Normal 5 3 5 3 2_OATT calc" xfId="43433" xr:uid="{00000000-0005-0000-0000-0000D7B10000}"/>
    <cellStyle name="Normal 5 3 5 3 3" xfId="43434" xr:uid="{00000000-0005-0000-0000-0000D8B10000}"/>
    <cellStyle name="Normal 5 3 5 3 4" xfId="43435" xr:uid="{00000000-0005-0000-0000-0000D9B10000}"/>
    <cellStyle name="Normal 5 3 5 3 5" xfId="43436" xr:uid="{00000000-0005-0000-0000-0000DAB10000}"/>
    <cellStyle name="Normal 5 3 5 3_OATT calc" xfId="43437" xr:uid="{00000000-0005-0000-0000-0000DBB10000}"/>
    <cellStyle name="Normal 5 3 5 4" xfId="43438" xr:uid="{00000000-0005-0000-0000-0000DCB10000}"/>
    <cellStyle name="Normal 5 3 5 4 2" xfId="43439" xr:uid="{00000000-0005-0000-0000-0000DDB10000}"/>
    <cellStyle name="Normal 5 3 5 4 2 2" xfId="43440" xr:uid="{00000000-0005-0000-0000-0000DEB10000}"/>
    <cellStyle name="Normal 5 3 5 4 2 3" xfId="43441" xr:uid="{00000000-0005-0000-0000-0000DFB10000}"/>
    <cellStyle name="Normal 5 3 5 4 2_OATT calc" xfId="43442" xr:uid="{00000000-0005-0000-0000-0000E0B10000}"/>
    <cellStyle name="Normal 5 3 5 4 3" xfId="43443" xr:uid="{00000000-0005-0000-0000-0000E1B10000}"/>
    <cellStyle name="Normal 5 3 5 4 4" xfId="43444" xr:uid="{00000000-0005-0000-0000-0000E2B10000}"/>
    <cellStyle name="Normal 5 3 5 4_OATT calc" xfId="43445" xr:uid="{00000000-0005-0000-0000-0000E3B10000}"/>
    <cellStyle name="Normal 5 3 5 5" xfId="43446" xr:uid="{00000000-0005-0000-0000-0000E4B10000}"/>
    <cellStyle name="Normal 5 3 5 5 2" xfId="43447" xr:uid="{00000000-0005-0000-0000-0000E5B10000}"/>
    <cellStyle name="Normal 5 3 5 5 3" xfId="43448" xr:uid="{00000000-0005-0000-0000-0000E6B10000}"/>
    <cellStyle name="Normal 5 3 5 5_OATT calc" xfId="43449" xr:uid="{00000000-0005-0000-0000-0000E7B10000}"/>
    <cellStyle name="Normal 5 3 5 6" xfId="43450" xr:uid="{00000000-0005-0000-0000-0000E8B10000}"/>
    <cellStyle name="Normal 5 3 5 7" xfId="43451" xr:uid="{00000000-0005-0000-0000-0000E9B10000}"/>
    <cellStyle name="Normal 5 3 5 8" xfId="43452" xr:uid="{00000000-0005-0000-0000-0000EAB10000}"/>
    <cellStyle name="Normal 5 3 5 9" xfId="43453" xr:uid="{00000000-0005-0000-0000-0000EBB10000}"/>
    <cellStyle name="Normal 5 3 5_OATT calc" xfId="43454" xr:uid="{00000000-0005-0000-0000-0000ECB10000}"/>
    <cellStyle name="Normal 5 3 6" xfId="43455" xr:uid="{00000000-0005-0000-0000-0000EDB10000}"/>
    <cellStyle name="Normal 5 3 6 10" xfId="43456" xr:uid="{00000000-0005-0000-0000-0000EEB10000}"/>
    <cellStyle name="Normal 5 3 6 11" xfId="43457" xr:uid="{00000000-0005-0000-0000-0000EFB10000}"/>
    <cellStyle name="Normal 5 3 6 2" xfId="43458" xr:uid="{00000000-0005-0000-0000-0000F0B10000}"/>
    <cellStyle name="Normal 5 3 6 2 2" xfId="43459" xr:uid="{00000000-0005-0000-0000-0000F1B10000}"/>
    <cellStyle name="Normal 5 3 6 2 2 2" xfId="43460" xr:uid="{00000000-0005-0000-0000-0000F2B10000}"/>
    <cellStyle name="Normal 5 3 6 2 2 3" xfId="43461" xr:uid="{00000000-0005-0000-0000-0000F3B10000}"/>
    <cellStyle name="Normal 5 3 6 2 2_OATT calc" xfId="43462" xr:uid="{00000000-0005-0000-0000-0000F4B10000}"/>
    <cellStyle name="Normal 5 3 6 2 3" xfId="43463" xr:uid="{00000000-0005-0000-0000-0000F5B10000}"/>
    <cellStyle name="Normal 5 3 6 2 4" xfId="43464" xr:uid="{00000000-0005-0000-0000-0000F6B10000}"/>
    <cellStyle name="Normal 5 3 6 2 5" xfId="43465" xr:uid="{00000000-0005-0000-0000-0000F7B10000}"/>
    <cellStyle name="Normal 5 3 6 2_OATT calc" xfId="43466" xr:uid="{00000000-0005-0000-0000-0000F8B10000}"/>
    <cellStyle name="Normal 5 3 6 3" xfId="43467" xr:uid="{00000000-0005-0000-0000-0000F9B10000}"/>
    <cellStyle name="Normal 5 3 6 3 2" xfId="43468" xr:uid="{00000000-0005-0000-0000-0000FAB10000}"/>
    <cellStyle name="Normal 5 3 6 3 2 2" xfId="43469" xr:uid="{00000000-0005-0000-0000-0000FBB10000}"/>
    <cellStyle name="Normal 5 3 6 3 2 3" xfId="43470" xr:uid="{00000000-0005-0000-0000-0000FCB10000}"/>
    <cellStyle name="Normal 5 3 6 3 2_OATT calc" xfId="43471" xr:uid="{00000000-0005-0000-0000-0000FDB10000}"/>
    <cellStyle name="Normal 5 3 6 3 3" xfId="43472" xr:uid="{00000000-0005-0000-0000-0000FEB10000}"/>
    <cellStyle name="Normal 5 3 6 3 4" xfId="43473" xr:uid="{00000000-0005-0000-0000-0000FFB10000}"/>
    <cellStyle name="Normal 5 3 6 3_OATT calc" xfId="43474" xr:uid="{00000000-0005-0000-0000-000000B20000}"/>
    <cellStyle name="Normal 5 3 6 4" xfId="43475" xr:uid="{00000000-0005-0000-0000-000001B20000}"/>
    <cellStyle name="Normal 5 3 6 4 2" xfId="43476" xr:uid="{00000000-0005-0000-0000-000002B20000}"/>
    <cellStyle name="Normal 5 3 6 4 3" xfId="43477" xr:uid="{00000000-0005-0000-0000-000003B20000}"/>
    <cellStyle name="Normal 5 3 6 4_OATT calc" xfId="43478" xr:uid="{00000000-0005-0000-0000-000004B20000}"/>
    <cellStyle name="Normal 5 3 6 5" xfId="43479" xr:uid="{00000000-0005-0000-0000-000005B20000}"/>
    <cellStyle name="Normal 5 3 6 6" xfId="43480" xr:uid="{00000000-0005-0000-0000-000006B20000}"/>
    <cellStyle name="Normal 5 3 6 7" xfId="43481" xr:uid="{00000000-0005-0000-0000-000007B20000}"/>
    <cellStyle name="Normal 5 3 6 8" xfId="43482" xr:uid="{00000000-0005-0000-0000-000008B20000}"/>
    <cellStyle name="Normal 5 3 6 9" xfId="43483" xr:uid="{00000000-0005-0000-0000-000009B20000}"/>
    <cellStyle name="Normal 5 3 6_OATT calc" xfId="43484" xr:uid="{00000000-0005-0000-0000-00000AB20000}"/>
    <cellStyle name="Normal 5 3 7" xfId="43485" xr:uid="{00000000-0005-0000-0000-00000BB20000}"/>
    <cellStyle name="Normal 5 3 7 2" xfId="43486" xr:uid="{00000000-0005-0000-0000-00000CB20000}"/>
    <cellStyle name="Normal 5 3 7 2 2" xfId="43487" xr:uid="{00000000-0005-0000-0000-00000DB20000}"/>
    <cellStyle name="Normal 5 3 7 2 3" xfId="43488" xr:uid="{00000000-0005-0000-0000-00000EB20000}"/>
    <cellStyle name="Normal 5 3 7 2_OATT calc" xfId="43489" xr:uid="{00000000-0005-0000-0000-00000FB20000}"/>
    <cellStyle name="Normal 5 3 7 3" xfId="43490" xr:uid="{00000000-0005-0000-0000-000010B20000}"/>
    <cellStyle name="Normal 5 3 7 4" xfId="43491" xr:uid="{00000000-0005-0000-0000-000011B20000}"/>
    <cellStyle name="Normal 5 3 7 5" xfId="43492" xr:uid="{00000000-0005-0000-0000-000012B20000}"/>
    <cellStyle name="Normal 5 3 7_OATT calc" xfId="43493" xr:uid="{00000000-0005-0000-0000-000013B20000}"/>
    <cellStyle name="Normal 5 3 8" xfId="43494" xr:uid="{00000000-0005-0000-0000-000014B20000}"/>
    <cellStyle name="Normal 5 3 8 2" xfId="43495" xr:uid="{00000000-0005-0000-0000-000015B20000}"/>
    <cellStyle name="Normal 5 3 8 2 2" xfId="43496" xr:uid="{00000000-0005-0000-0000-000016B20000}"/>
    <cellStyle name="Normal 5 3 8 2 3" xfId="43497" xr:uid="{00000000-0005-0000-0000-000017B20000}"/>
    <cellStyle name="Normal 5 3 8 2_OATT calc" xfId="43498" xr:uid="{00000000-0005-0000-0000-000018B20000}"/>
    <cellStyle name="Normal 5 3 8 3" xfId="43499" xr:uid="{00000000-0005-0000-0000-000019B20000}"/>
    <cellStyle name="Normal 5 3 8 4" xfId="43500" xr:uid="{00000000-0005-0000-0000-00001AB20000}"/>
    <cellStyle name="Normal 5 3 8_OATT calc" xfId="43501" xr:uid="{00000000-0005-0000-0000-00001BB20000}"/>
    <cellStyle name="Normal 5 3 9" xfId="43502" xr:uid="{00000000-0005-0000-0000-00001CB20000}"/>
    <cellStyle name="Normal 5 3 9 2" xfId="43503" xr:uid="{00000000-0005-0000-0000-00001DB20000}"/>
    <cellStyle name="Normal 5 3 9 2 2" xfId="43504" xr:uid="{00000000-0005-0000-0000-00001EB20000}"/>
    <cellStyle name="Normal 5 3 9 2 3" xfId="43505" xr:uid="{00000000-0005-0000-0000-00001FB20000}"/>
    <cellStyle name="Normal 5 3 9 2_OATT calc" xfId="43506" xr:uid="{00000000-0005-0000-0000-000020B20000}"/>
    <cellStyle name="Normal 5 3 9 3" xfId="43507" xr:uid="{00000000-0005-0000-0000-000021B20000}"/>
    <cellStyle name="Normal 5 3 9 4" xfId="43508" xr:uid="{00000000-0005-0000-0000-000022B20000}"/>
    <cellStyle name="Normal 5 3 9_OATT calc" xfId="43509" xr:uid="{00000000-0005-0000-0000-000023B20000}"/>
    <cellStyle name="Normal 5 3_OATT calc" xfId="43510" xr:uid="{00000000-0005-0000-0000-000024B20000}"/>
    <cellStyle name="Normal 5 4" xfId="43511" xr:uid="{00000000-0005-0000-0000-000025B20000}"/>
    <cellStyle name="Normal 5 4 10" xfId="43512" xr:uid="{00000000-0005-0000-0000-000026B20000}"/>
    <cellStyle name="Normal 5 4 10 2" xfId="43513" xr:uid="{00000000-0005-0000-0000-000027B20000}"/>
    <cellStyle name="Normal 5 4 10 3" xfId="43514" xr:uid="{00000000-0005-0000-0000-000028B20000}"/>
    <cellStyle name="Normal 5 4 10_OATT calc" xfId="43515" xr:uid="{00000000-0005-0000-0000-000029B20000}"/>
    <cellStyle name="Normal 5 4 11" xfId="43516" xr:uid="{00000000-0005-0000-0000-00002AB20000}"/>
    <cellStyle name="Normal 5 4 12" xfId="43517" xr:uid="{00000000-0005-0000-0000-00002BB20000}"/>
    <cellStyle name="Normal 5 4 13" xfId="43518" xr:uid="{00000000-0005-0000-0000-00002CB20000}"/>
    <cellStyle name="Normal 5 4 14" xfId="43519" xr:uid="{00000000-0005-0000-0000-00002DB20000}"/>
    <cellStyle name="Normal 5 4 15" xfId="43520" xr:uid="{00000000-0005-0000-0000-00002EB20000}"/>
    <cellStyle name="Normal 5 4 16" xfId="43521" xr:uid="{00000000-0005-0000-0000-00002FB20000}"/>
    <cellStyle name="Normal 5 4 17" xfId="43522" xr:uid="{00000000-0005-0000-0000-000030B20000}"/>
    <cellStyle name="Normal 5 4 18" xfId="57250" xr:uid="{00000000-0005-0000-0000-000031B20000}"/>
    <cellStyle name="Normal 5 4 19" xfId="59093" xr:uid="{00000000-0005-0000-0000-000032B20000}"/>
    <cellStyle name="Normal 5 4 2" xfId="43523" xr:uid="{00000000-0005-0000-0000-000033B20000}"/>
    <cellStyle name="Normal 5 4 2 10" xfId="43524" xr:uid="{00000000-0005-0000-0000-000034B20000}"/>
    <cellStyle name="Normal 5 4 2 11" xfId="43525" xr:uid="{00000000-0005-0000-0000-000035B20000}"/>
    <cellStyle name="Normal 5 4 2 12" xfId="43526" xr:uid="{00000000-0005-0000-0000-000036B20000}"/>
    <cellStyle name="Normal 5 4 2 13" xfId="43527" xr:uid="{00000000-0005-0000-0000-000037B20000}"/>
    <cellStyle name="Normal 5 4 2 14" xfId="43528" xr:uid="{00000000-0005-0000-0000-000038B20000}"/>
    <cellStyle name="Normal 5 4 2 15" xfId="57251" xr:uid="{00000000-0005-0000-0000-000039B20000}"/>
    <cellStyle name="Normal 5 4 2 2" xfId="43529" xr:uid="{00000000-0005-0000-0000-00003AB20000}"/>
    <cellStyle name="Normal 5 4 2 2 10" xfId="43530" xr:uid="{00000000-0005-0000-0000-00003BB20000}"/>
    <cellStyle name="Normal 5 4 2 2 11" xfId="43531" xr:uid="{00000000-0005-0000-0000-00003CB20000}"/>
    <cellStyle name="Normal 5 4 2 2 12" xfId="43532" xr:uid="{00000000-0005-0000-0000-00003DB20000}"/>
    <cellStyle name="Normal 5 4 2 2 2" xfId="43533" xr:uid="{00000000-0005-0000-0000-00003EB20000}"/>
    <cellStyle name="Normal 5 4 2 2 2 10" xfId="43534" xr:uid="{00000000-0005-0000-0000-00003FB20000}"/>
    <cellStyle name="Normal 5 4 2 2 2 11" xfId="43535" xr:uid="{00000000-0005-0000-0000-000040B20000}"/>
    <cellStyle name="Normal 5 4 2 2 2 2" xfId="43536" xr:uid="{00000000-0005-0000-0000-000041B20000}"/>
    <cellStyle name="Normal 5 4 2 2 2 2 10" xfId="43537" xr:uid="{00000000-0005-0000-0000-000042B20000}"/>
    <cellStyle name="Normal 5 4 2 2 2 2 11" xfId="43538" xr:uid="{00000000-0005-0000-0000-000043B20000}"/>
    <cellStyle name="Normal 5 4 2 2 2 2 2" xfId="43539" xr:uid="{00000000-0005-0000-0000-000044B20000}"/>
    <cellStyle name="Normal 5 4 2 2 2 2 2 2" xfId="43540" xr:uid="{00000000-0005-0000-0000-000045B20000}"/>
    <cellStyle name="Normal 5 4 2 2 2 2 2 2 2" xfId="43541" xr:uid="{00000000-0005-0000-0000-000046B20000}"/>
    <cellStyle name="Normal 5 4 2 2 2 2 2 2 3" xfId="43542" xr:uid="{00000000-0005-0000-0000-000047B20000}"/>
    <cellStyle name="Normal 5 4 2 2 2 2 2 2_OATT calc" xfId="43543" xr:uid="{00000000-0005-0000-0000-000048B20000}"/>
    <cellStyle name="Normal 5 4 2 2 2 2 2 3" xfId="43544" xr:uid="{00000000-0005-0000-0000-000049B20000}"/>
    <cellStyle name="Normal 5 4 2 2 2 2 2 4" xfId="43545" xr:uid="{00000000-0005-0000-0000-00004AB20000}"/>
    <cellStyle name="Normal 5 4 2 2 2 2 2 5" xfId="43546" xr:uid="{00000000-0005-0000-0000-00004BB20000}"/>
    <cellStyle name="Normal 5 4 2 2 2 2 2_OATT calc" xfId="43547" xr:uid="{00000000-0005-0000-0000-00004CB20000}"/>
    <cellStyle name="Normal 5 4 2 2 2 2 3" xfId="43548" xr:uid="{00000000-0005-0000-0000-00004DB20000}"/>
    <cellStyle name="Normal 5 4 2 2 2 2 3 2" xfId="43549" xr:uid="{00000000-0005-0000-0000-00004EB20000}"/>
    <cellStyle name="Normal 5 4 2 2 2 2 3 2 2" xfId="43550" xr:uid="{00000000-0005-0000-0000-00004FB20000}"/>
    <cellStyle name="Normal 5 4 2 2 2 2 3 2 3" xfId="43551" xr:uid="{00000000-0005-0000-0000-000050B20000}"/>
    <cellStyle name="Normal 5 4 2 2 2 2 3 2_OATT calc" xfId="43552" xr:uid="{00000000-0005-0000-0000-000051B20000}"/>
    <cellStyle name="Normal 5 4 2 2 2 2 3 3" xfId="43553" xr:uid="{00000000-0005-0000-0000-000052B20000}"/>
    <cellStyle name="Normal 5 4 2 2 2 2 3 4" xfId="43554" xr:uid="{00000000-0005-0000-0000-000053B20000}"/>
    <cellStyle name="Normal 5 4 2 2 2 2 3_OATT calc" xfId="43555" xr:uid="{00000000-0005-0000-0000-000054B20000}"/>
    <cellStyle name="Normal 5 4 2 2 2 2 4" xfId="43556" xr:uid="{00000000-0005-0000-0000-000055B20000}"/>
    <cellStyle name="Normal 5 4 2 2 2 2 4 2" xfId="43557" xr:uid="{00000000-0005-0000-0000-000056B20000}"/>
    <cellStyle name="Normal 5 4 2 2 2 2 4 3" xfId="43558" xr:uid="{00000000-0005-0000-0000-000057B20000}"/>
    <cellStyle name="Normal 5 4 2 2 2 2 4_OATT calc" xfId="43559" xr:uid="{00000000-0005-0000-0000-000058B20000}"/>
    <cellStyle name="Normal 5 4 2 2 2 2 5" xfId="43560" xr:uid="{00000000-0005-0000-0000-000059B20000}"/>
    <cellStyle name="Normal 5 4 2 2 2 2 6" xfId="43561" xr:uid="{00000000-0005-0000-0000-00005AB20000}"/>
    <cellStyle name="Normal 5 4 2 2 2 2 7" xfId="43562" xr:uid="{00000000-0005-0000-0000-00005BB20000}"/>
    <cellStyle name="Normal 5 4 2 2 2 2 8" xfId="43563" xr:uid="{00000000-0005-0000-0000-00005CB20000}"/>
    <cellStyle name="Normal 5 4 2 2 2 2 9" xfId="43564" xr:uid="{00000000-0005-0000-0000-00005DB20000}"/>
    <cellStyle name="Normal 5 4 2 2 2 2_OATT calc" xfId="43565" xr:uid="{00000000-0005-0000-0000-00005EB20000}"/>
    <cellStyle name="Normal 5 4 2 2 2 3" xfId="43566" xr:uid="{00000000-0005-0000-0000-00005FB20000}"/>
    <cellStyle name="Normal 5 4 2 2 2 3 2" xfId="43567" xr:uid="{00000000-0005-0000-0000-000060B20000}"/>
    <cellStyle name="Normal 5 4 2 2 2 3 2 2" xfId="43568" xr:uid="{00000000-0005-0000-0000-000061B20000}"/>
    <cellStyle name="Normal 5 4 2 2 2 3 2 3" xfId="43569" xr:uid="{00000000-0005-0000-0000-000062B20000}"/>
    <cellStyle name="Normal 5 4 2 2 2 3 2_OATT calc" xfId="43570" xr:uid="{00000000-0005-0000-0000-000063B20000}"/>
    <cellStyle name="Normal 5 4 2 2 2 3 3" xfId="43571" xr:uid="{00000000-0005-0000-0000-000064B20000}"/>
    <cellStyle name="Normal 5 4 2 2 2 3 4" xfId="43572" xr:uid="{00000000-0005-0000-0000-000065B20000}"/>
    <cellStyle name="Normal 5 4 2 2 2 3 5" xfId="43573" xr:uid="{00000000-0005-0000-0000-000066B20000}"/>
    <cellStyle name="Normal 5 4 2 2 2 3_OATT calc" xfId="43574" xr:uid="{00000000-0005-0000-0000-000067B20000}"/>
    <cellStyle name="Normal 5 4 2 2 2 4" xfId="43575" xr:uid="{00000000-0005-0000-0000-000068B20000}"/>
    <cellStyle name="Normal 5 4 2 2 2 4 2" xfId="43576" xr:uid="{00000000-0005-0000-0000-000069B20000}"/>
    <cellStyle name="Normal 5 4 2 2 2 4 2 2" xfId="43577" xr:uid="{00000000-0005-0000-0000-00006AB20000}"/>
    <cellStyle name="Normal 5 4 2 2 2 4 2 3" xfId="43578" xr:uid="{00000000-0005-0000-0000-00006BB20000}"/>
    <cellStyle name="Normal 5 4 2 2 2 4 2_OATT calc" xfId="43579" xr:uid="{00000000-0005-0000-0000-00006CB20000}"/>
    <cellStyle name="Normal 5 4 2 2 2 4 3" xfId="43580" xr:uid="{00000000-0005-0000-0000-00006DB20000}"/>
    <cellStyle name="Normal 5 4 2 2 2 4 4" xfId="43581" xr:uid="{00000000-0005-0000-0000-00006EB20000}"/>
    <cellStyle name="Normal 5 4 2 2 2 4_OATT calc" xfId="43582" xr:uid="{00000000-0005-0000-0000-00006FB20000}"/>
    <cellStyle name="Normal 5 4 2 2 2 5" xfId="43583" xr:uid="{00000000-0005-0000-0000-000070B20000}"/>
    <cellStyle name="Normal 5 4 2 2 2 5 2" xfId="43584" xr:uid="{00000000-0005-0000-0000-000071B20000}"/>
    <cellStyle name="Normal 5 4 2 2 2 5 3" xfId="43585" xr:uid="{00000000-0005-0000-0000-000072B20000}"/>
    <cellStyle name="Normal 5 4 2 2 2 5_OATT calc" xfId="43586" xr:uid="{00000000-0005-0000-0000-000073B20000}"/>
    <cellStyle name="Normal 5 4 2 2 2 6" xfId="43587" xr:uid="{00000000-0005-0000-0000-000074B20000}"/>
    <cellStyle name="Normal 5 4 2 2 2 7" xfId="43588" xr:uid="{00000000-0005-0000-0000-000075B20000}"/>
    <cellStyle name="Normal 5 4 2 2 2 8" xfId="43589" xr:uid="{00000000-0005-0000-0000-000076B20000}"/>
    <cellStyle name="Normal 5 4 2 2 2 9" xfId="43590" xr:uid="{00000000-0005-0000-0000-000077B20000}"/>
    <cellStyle name="Normal 5 4 2 2 2_OATT calc" xfId="43591" xr:uid="{00000000-0005-0000-0000-000078B20000}"/>
    <cellStyle name="Normal 5 4 2 2 3" xfId="43592" xr:uid="{00000000-0005-0000-0000-000079B20000}"/>
    <cellStyle name="Normal 5 4 2 2 3 10" xfId="43593" xr:uid="{00000000-0005-0000-0000-00007AB20000}"/>
    <cellStyle name="Normal 5 4 2 2 3 11" xfId="43594" xr:uid="{00000000-0005-0000-0000-00007BB20000}"/>
    <cellStyle name="Normal 5 4 2 2 3 2" xfId="43595" xr:uid="{00000000-0005-0000-0000-00007CB20000}"/>
    <cellStyle name="Normal 5 4 2 2 3 2 2" xfId="43596" xr:uid="{00000000-0005-0000-0000-00007DB20000}"/>
    <cellStyle name="Normal 5 4 2 2 3 2 2 2" xfId="43597" xr:uid="{00000000-0005-0000-0000-00007EB20000}"/>
    <cellStyle name="Normal 5 4 2 2 3 2 2 3" xfId="43598" xr:uid="{00000000-0005-0000-0000-00007FB20000}"/>
    <cellStyle name="Normal 5 4 2 2 3 2 2_OATT calc" xfId="43599" xr:uid="{00000000-0005-0000-0000-000080B20000}"/>
    <cellStyle name="Normal 5 4 2 2 3 2 3" xfId="43600" xr:uid="{00000000-0005-0000-0000-000081B20000}"/>
    <cellStyle name="Normal 5 4 2 2 3 2 4" xfId="43601" xr:uid="{00000000-0005-0000-0000-000082B20000}"/>
    <cellStyle name="Normal 5 4 2 2 3 2 5" xfId="43602" xr:uid="{00000000-0005-0000-0000-000083B20000}"/>
    <cellStyle name="Normal 5 4 2 2 3 2_OATT calc" xfId="43603" xr:uid="{00000000-0005-0000-0000-000084B20000}"/>
    <cellStyle name="Normal 5 4 2 2 3 3" xfId="43604" xr:uid="{00000000-0005-0000-0000-000085B20000}"/>
    <cellStyle name="Normal 5 4 2 2 3 3 2" xfId="43605" xr:uid="{00000000-0005-0000-0000-000086B20000}"/>
    <cellStyle name="Normal 5 4 2 2 3 3 2 2" xfId="43606" xr:uid="{00000000-0005-0000-0000-000087B20000}"/>
    <cellStyle name="Normal 5 4 2 2 3 3 2 3" xfId="43607" xr:uid="{00000000-0005-0000-0000-000088B20000}"/>
    <cellStyle name="Normal 5 4 2 2 3 3 2_OATT calc" xfId="43608" xr:uid="{00000000-0005-0000-0000-000089B20000}"/>
    <cellStyle name="Normal 5 4 2 2 3 3 3" xfId="43609" xr:uid="{00000000-0005-0000-0000-00008AB20000}"/>
    <cellStyle name="Normal 5 4 2 2 3 3 4" xfId="43610" xr:uid="{00000000-0005-0000-0000-00008BB20000}"/>
    <cellStyle name="Normal 5 4 2 2 3 3_OATT calc" xfId="43611" xr:uid="{00000000-0005-0000-0000-00008CB20000}"/>
    <cellStyle name="Normal 5 4 2 2 3 4" xfId="43612" xr:uid="{00000000-0005-0000-0000-00008DB20000}"/>
    <cellStyle name="Normal 5 4 2 2 3 4 2" xfId="43613" xr:uid="{00000000-0005-0000-0000-00008EB20000}"/>
    <cellStyle name="Normal 5 4 2 2 3 4 3" xfId="43614" xr:uid="{00000000-0005-0000-0000-00008FB20000}"/>
    <cellStyle name="Normal 5 4 2 2 3 4_OATT calc" xfId="43615" xr:uid="{00000000-0005-0000-0000-000090B20000}"/>
    <cellStyle name="Normal 5 4 2 2 3 5" xfId="43616" xr:uid="{00000000-0005-0000-0000-000091B20000}"/>
    <cellStyle name="Normal 5 4 2 2 3 6" xfId="43617" xr:uid="{00000000-0005-0000-0000-000092B20000}"/>
    <cellStyle name="Normal 5 4 2 2 3 7" xfId="43618" xr:uid="{00000000-0005-0000-0000-000093B20000}"/>
    <cellStyle name="Normal 5 4 2 2 3 8" xfId="43619" xr:uid="{00000000-0005-0000-0000-000094B20000}"/>
    <cellStyle name="Normal 5 4 2 2 3 9" xfId="43620" xr:uid="{00000000-0005-0000-0000-000095B20000}"/>
    <cellStyle name="Normal 5 4 2 2 3_OATT calc" xfId="43621" xr:uid="{00000000-0005-0000-0000-000096B20000}"/>
    <cellStyle name="Normal 5 4 2 2 4" xfId="43622" xr:uid="{00000000-0005-0000-0000-000097B20000}"/>
    <cellStyle name="Normal 5 4 2 2 4 2" xfId="43623" xr:uid="{00000000-0005-0000-0000-000098B20000}"/>
    <cellStyle name="Normal 5 4 2 2 4 2 2" xfId="43624" xr:uid="{00000000-0005-0000-0000-000099B20000}"/>
    <cellStyle name="Normal 5 4 2 2 4 2 3" xfId="43625" xr:uid="{00000000-0005-0000-0000-00009AB20000}"/>
    <cellStyle name="Normal 5 4 2 2 4 2_OATT calc" xfId="43626" xr:uid="{00000000-0005-0000-0000-00009BB20000}"/>
    <cellStyle name="Normal 5 4 2 2 4 3" xfId="43627" xr:uid="{00000000-0005-0000-0000-00009CB20000}"/>
    <cellStyle name="Normal 5 4 2 2 4 4" xfId="43628" xr:uid="{00000000-0005-0000-0000-00009DB20000}"/>
    <cellStyle name="Normal 5 4 2 2 4 5" xfId="43629" xr:uid="{00000000-0005-0000-0000-00009EB20000}"/>
    <cellStyle name="Normal 5 4 2 2 4_OATT calc" xfId="43630" xr:uid="{00000000-0005-0000-0000-00009FB20000}"/>
    <cellStyle name="Normal 5 4 2 2 5" xfId="43631" xr:uid="{00000000-0005-0000-0000-0000A0B20000}"/>
    <cellStyle name="Normal 5 4 2 2 5 2" xfId="43632" xr:uid="{00000000-0005-0000-0000-0000A1B20000}"/>
    <cellStyle name="Normal 5 4 2 2 5 2 2" xfId="43633" xr:uid="{00000000-0005-0000-0000-0000A2B20000}"/>
    <cellStyle name="Normal 5 4 2 2 5 2 3" xfId="43634" xr:uid="{00000000-0005-0000-0000-0000A3B20000}"/>
    <cellStyle name="Normal 5 4 2 2 5 2_OATT calc" xfId="43635" xr:uid="{00000000-0005-0000-0000-0000A4B20000}"/>
    <cellStyle name="Normal 5 4 2 2 5 3" xfId="43636" xr:uid="{00000000-0005-0000-0000-0000A5B20000}"/>
    <cellStyle name="Normal 5 4 2 2 5 4" xfId="43637" xr:uid="{00000000-0005-0000-0000-0000A6B20000}"/>
    <cellStyle name="Normal 5 4 2 2 5_OATT calc" xfId="43638" xr:uid="{00000000-0005-0000-0000-0000A7B20000}"/>
    <cellStyle name="Normal 5 4 2 2 6" xfId="43639" xr:uid="{00000000-0005-0000-0000-0000A8B20000}"/>
    <cellStyle name="Normal 5 4 2 2 6 2" xfId="43640" xr:uid="{00000000-0005-0000-0000-0000A9B20000}"/>
    <cellStyle name="Normal 5 4 2 2 6 3" xfId="43641" xr:uid="{00000000-0005-0000-0000-0000AAB20000}"/>
    <cellStyle name="Normal 5 4 2 2 6_OATT calc" xfId="43642" xr:uid="{00000000-0005-0000-0000-0000ABB20000}"/>
    <cellStyle name="Normal 5 4 2 2 7" xfId="43643" xr:uid="{00000000-0005-0000-0000-0000ACB20000}"/>
    <cellStyle name="Normal 5 4 2 2 8" xfId="43644" xr:uid="{00000000-0005-0000-0000-0000ADB20000}"/>
    <cellStyle name="Normal 5 4 2 2 9" xfId="43645" xr:uid="{00000000-0005-0000-0000-0000AEB20000}"/>
    <cellStyle name="Normal 5 4 2 2_OATT calc" xfId="43646" xr:uid="{00000000-0005-0000-0000-0000AFB20000}"/>
    <cellStyle name="Normal 5 4 2 3" xfId="43647" xr:uid="{00000000-0005-0000-0000-0000B0B20000}"/>
    <cellStyle name="Normal 5 4 2 3 10" xfId="43648" xr:uid="{00000000-0005-0000-0000-0000B1B20000}"/>
    <cellStyle name="Normal 5 4 2 3 11" xfId="43649" xr:uid="{00000000-0005-0000-0000-0000B2B20000}"/>
    <cellStyle name="Normal 5 4 2 3 12" xfId="43650" xr:uid="{00000000-0005-0000-0000-0000B3B20000}"/>
    <cellStyle name="Normal 5 4 2 3 2" xfId="43651" xr:uid="{00000000-0005-0000-0000-0000B4B20000}"/>
    <cellStyle name="Normal 5 4 2 3 2 10" xfId="43652" xr:uid="{00000000-0005-0000-0000-0000B5B20000}"/>
    <cellStyle name="Normal 5 4 2 3 2 11" xfId="43653" xr:uid="{00000000-0005-0000-0000-0000B6B20000}"/>
    <cellStyle name="Normal 5 4 2 3 2 2" xfId="43654" xr:uid="{00000000-0005-0000-0000-0000B7B20000}"/>
    <cellStyle name="Normal 5 4 2 3 2 2 10" xfId="43655" xr:uid="{00000000-0005-0000-0000-0000B8B20000}"/>
    <cellStyle name="Normal 5 4 2 3 2 2 11" xfId="43656" xr:uid="{00000000-0005-0000-0000-0000B9B20000}"/>
    <cellStyle name="Normal 5 4 2 3 2 2 2" xfId="43657" xr:uid="{00000000-0005-0000-0000-0000BAB20000}"/>
    <cellStyle name="Normal 5 4 2 3 2 2 2 2" xfId="43658" xr:uid="{00000000-0005-0000-0000-0000BBB20000}"/>
    <cellStyle name="Normal 5 4 2 3 2 2 2 2 2" xfId="43659" xr:uid="{00000000-0005-0000-0000-0000BCB20000}"/>
    <cellStyle name="Normal 5 4 2 3 2 2 2 2 3" xfId="43660" xr:uid="{00000000-0005-0000-0000-0000BDB20000}"/>
    <cellStyle name="Normal 5 4 2 3 2 2 2 2_OATT calc" xfId="43661" xr:uid="{00000000-0005-0000-0000-0000BEB20000}"/>
    <cellStyle name="Normal 5 4 2 3 2 2 2 3" xfId="43662" xr:uid="{00000000-0005-0000-0000-0000BFB20000}"/>
    <cellStyle name="Normal 5 4 2 3 2 2 2 4" xfId="43663" xr:uid="{00000000-0005-0000-0000-0000C0B20000}"/>
    <cellStyle name="Normal 5 4 2 3 2 2 2 5" xfId="43664" xr:uid="{00000000-0005-0000-0000-0000C1B20000}"/>
    <cellStyle name="Normal 5 4 2 3 2 2 2_OATT calc" xfId="43665" xr:uid="{00000000-0005-0000-0000-0000C2B20000}"/>
    <cellStyle name="Normal 5 4 2 3 2 2 3" xfId="43666" xr:uid="{00000000-0005-0000-0000-0000C3B20000}"/>
    <cellStyle name="Normal 5 4 2 3 2 2 3 2" xfId="43667" xr:uid="{00000000-0005-0000-0000-0000C4B20000}"/>
    <cellStyle name="Normal 5 4 2 3 2 2 3 2 2" xfId="43668" xr:uid="{00000000-0005-0000-0000-0000C5B20000}"/>
    <cellStyle name="Normal 5 4 2 3 2 2 3 2 3" xfId="43669" xr:uid="{00000000-0005-0000-0000-0000C6B20000}"/>
    <cellStyle name="Normal 5 4 2 3 2 2 3 2_OATT calc" xfId="43670" xr:uid="{00000000-0005-0000-0000-0000C7B20000}"/>
    <cellStyle name="Normal 5 4 2 3 2 2 3 3" xfId="43671" xr:uid="{00000000-0005-0000-0000-0000C8B20000}"/>
    <cellStyle name="Normal 5 4 2 3 2 2 3 4" xfId="43672" xr:uid="{00000000-0005-0000-0000-0000C9B20000}"/>
    <cellStyle name="Normal 5 4 2 3 2 2 3_OATT calc" xfId="43673" xr:uid="{00000000-0005-0000-0000-0000CAB20000}"/>
    <cellStyle name="Normal 5 4 2 3 2 2 4" xfId="43674" xr:uid="{00000000-0005-0000-0000-0000CBB20000}"/>
    <cellStyle name="Normal 5 4 2 3 2 2 4 2" xfId="43675" xr:uid="{00000000-0005-0000-0000-0000CCB20000}"/>
    <cellStyle name="Normal 5 4 2 3 2 2 4 3" xfId="43676" xr:uid="{00000000-0005-0000-0000-0000CDB20000}"/>
    <cellStyle name="Normal 5 4 2 3 2 2 4_OATT calc" xfId="43677" xr:uid="{00000000-0005-0000-0000-0000CEB20000}"/>
    <cellStyle name="Normal 5 4 2 3 2 2 5" xfId="43678" xr:uid="{00000000-0005-0000-0000-0000CFB20000}"/>
    <cellStyle name="Normal 5 4 2 3 2 2 6" xfId="43679" xr:uid="{00000000-0005-0000-0000-0000D0B20000}"/>
    <cellStyle name="Normal 5 4 2 3 2 2 7" xfId="43680" xr:uid="{00000000-0005-0000-0000-0000D1B20000}"/>
    <cellStyle name="Normal 5 4 2 3 2 2 8" xfId="43681" xr:uid="{00000000-0005-0000-0000-0000D2B20000}"/>
    <cellStyle name="Normal 5 4 2 3 2 2 9" xfId="43682" xr:uid="{00000000-0005-0000-0000-0000D3B20000}"/>
    <cellStyle name="Normal 5 4 2 3 2 2_OATT calc" xfId="43683" xr:uid="{00000000-0005-0000-0000-0000D4B20000}"/>
    <cellStyle name="Normal 5 4 2 3 2 3" xfId="43684" xr:uid="{00000000-0005-0000-0000-0000D5B20000}"/>
    <cellStyle name="Normal 5 4 2 3 2 3 2" xfId="43685" xr:uid="{00000000-0005-0000-0000-0000D6B20000}"/>
    <cellStyle name="Normal 5 4 2 3 2 3 2 2" xfId="43686" xr:uid="{00000000-0005-0000-0000-0000D7B20000}"/>
    <cellStyle name="Normal 5 4 2 3 2 3 2 3" xfId="43687" xr:uid="{00000000-0005-0000-0000-0000D8B20000}"/>
    <cellStyle name="Normal 5 4 2 3 2 3 2_OATT calc" xfId="43688" xr:uid="{00000000-0005-0000-0000-0000D9B20000}"/>
    <cellStyle name="Normal 5 4 2 3 2 3 3" xfId="43689" xr:uid="{00000000-0005-0000-0000-0000DAB20000}"/>
    <cellStyle name="Normal 5 4 2 3 2 3 4" xfId="43690" xr:uid="{00000000-0005-0000-0000-0000DBB20000}"/>
    <cellStyle name="Normal 5 4 2 3 2 3 5" xfId="43691" xr:uid="{00000000-0005-0000-0000-0000DCB20000}"/>
    <cellStyle name="Normal 5 4 2 3 2 3_OATT calc" xfId="43692" xr:uid="{00000000-0005-0000-0000-0000DDB20000}"/>
    <cellStyle name="Normal 5 4 2 3 2 4" xfId="43693" xr:uid="{00000000-0005-0000-0000-0000DEB20000}"/>
    <cellStyle name="Normal 5 4 2 3 2 4 2" xfId="43694" xr:uid="{00000000-0005-0000-0000-0000DFB20000}"/>
    <cellStyle name="Normal 5 4 2 3 2 4 2 2" xfId="43695" xr:uid="{00000000-0005-0000-0000-0000E0B20000}"/>
    <cellStyle name="Normal 5 4 2 3 2 4 2 3" xfId="43696" xr:uid="{00000000-0005-0000-0000-0000E1B20000}"/>
    <cellStyle name="Normal 5 4 2 3 2 4 2_OATT calc" xfId="43697" xr:uid="{00000000-0005-0000-0000-0000E2B20000}"/>
    <cellStyle name="Normal 5 4 2 3 2 4 3" xfId="43698" xr:uid="{00000000-0005-0000-0000-0000E3B20000}"/>
    <cellStyle name="Normal 5 4 2 3 2 4 4" xfId="43699" xr:uid="{00000000-0005-0000-0000-0000E4B20000}"/>
    <cellStyle name="Normal 5 4 2 3 2 4_OATT calc" xfId="43700" xr:uid="{00000000-0005-0000-0000-0000E5B20000}"/>
    <cellStyle name="Normal 5 4 2 3 2 5" xfId="43701" xr:uid="{00000000-0005-0000-0000-0000E6B20000}"/>
    <cellStyle name="Normal 5 4 2 3 2 5 2" xfId="43702" xr:uid="{00000000-0005-0000-0000-0000E7B20000}"/>
    <cellStyle name="Normal 5 4 2 3 2 5 3" xfId="43703" xr:uid="{00000000-0005-0000-0000-0000E8B20000}"/>
    <cellStyle name="Normal 5 4 2 3 2 5_OATT calc" xfId="43704" xr:uid="{00000000-0005-0000-0000-0000E9B20000}"/>
    <cellStyle name="Normal 5 4 2 3 2 6" xfId="43705" xr:uid="{00000000-0005-0000-0000-0000EAB20000}"/>
    <cellStyle name="Normal 5 4 2 3 2 7" xfId="43706" xr:uid="{00000000-0005-0000-0000-0000EBB20000}"/>
    <cellStyle name="Normal 5 4 2 3 2 8" xfId="43707" xr:uid="{00000000-0005-0000-0000-0000ECB20000}"/>
    <cellStyle name="Normal 5 4 2 3 2 9" xfId="43708" xr:uid="{00000000-0005-0000-0000-0000EDB20000}"/>
    <cellStyle name="Normal 5 4 2 3 2_OATT calc" xfId="43709" xr:uid="{00000000-0005-0000-0000-0000EEB20000}"/>
    <cellStyle name="Normal 5 4 2 3 3" xfId="43710" xr:uid="{00000000-0005-0000-0000-0000EFB20000}"/>
    <cellStyle name="Normal 5 4 2 3 3 10" xfId="43711" xr:uid="{00000000-0005-0000-0000-0000F0B20000}"/>
    <cellStyle name="Normal 5 4 2 3 3 11" xfId="43712" xr:uid="{00000000-0005-0000-0000-0000F1B20000}"/>
    <cellStyle name="Normal 5 4 2 3 3 2" xfId="43713" xr:uid="{00000000-0005-0000-0000-0000F2B20000}"/>
    <cellStyle name="Normal 5 4 2 3 3 2 2" xfId="43714" xr:uid="{00000000-0005-0000-0000-0000F3B20000}"/>
    <cellStyle name="Normal 5 4 2 3 3 2 2 2" xfId="43715" xr:uid="{00000000-0005-0000-0000-0000F4B20000}"/>
    <cellStyle name="Normal 5 4 2 3 3 2 2 3" xfId="43716" xr:uid="{00000000-0005-0000-0000-0000F5B20000}"/>
    <cellStyle name="Normal 5 4 2 3 3 2 2_OATT calc" xfId="43717" xr:uid="{00000000-0005-0000-0000-0000F6B20000}"/>
    <cellStyle name="Normal 5 4 2 3 3 2 3" xfId="43718" xr:uid="{00000000-0005-0000-0000-0000F7B20000}"/>
    <cellStyle name="Normal 5 4 2 3 3 2 4" xfId="43719" xr:uid="{00000000-0005-0000-0000-0000F8B20000}"/>
    <cellStyle name="Normal 5 4 2 3 3 2 5" xfId="43720" xr:uid="{00000000-0005-0000-0000-0000F9B20000}"/>
    <cellStyle name="Normal 5 4 2 3 3 2_OATT calc" xfId="43721" xr:uid="{00000000-0005-0000-0000-0000FAB20000}"/>
    <cellStyle name="Normal 5 4 2 3 3 3" xfId="43722" xr:uid="{00000000-0005-0000-0000-0000FBB20000}"/>
    <cellStyle name="Normal 5 4 2 3 3 3 2" xfId="43723" xr:uid="{00000000-0005-0000-0000-0000FCB20000}"/>
    <cellStyle name="Normal 5 4 2 3 3 3 2 2" xfId="43724" xr:uid="{00000000-0005-0000-0000-0000FDB20000}"/>
    <cellStyle name="Normal 5 4 2 3 3 3 2 3" xfId="43725" xr:uid="{00000000-0005-0000-0000-0000FEB20000}"/>
    <cellStyle name="Normal 5 4 2 3 3 3 2_OATT calc" xfId="43726" xr:uid="{00000000-0005-0000-0000-0000FFB20000}"/>
    <cellStyle name="Normal 5 4 2 3 3 3 3" xfId="43727" xr:uid="{00000000-0005-0000-0000-000000B30000}"/>
    <cellStyle name="Normal 5 4 2 3 3 3 4" xfId="43728" xr:uid="{00000000-0005-0000-0000-000001B30000}"/>
    <cellStyle name="Normal 5 4 2 3 3 3_OATT calc" xfId="43729" xr:uid="{00000000-0005-0000-0000-000002B30000}"/>
    <cellStyle name="Normal 5 4 2 3 3 4" xfId="43730" xr:uid="{00000000-0005-0000-0000-000003B30000}"/>
    <cellStyle name="Normal 5 4 2 3 3 4 2" xfId="43731" xr:uid="{00000000-0005-0000-0000-000004B30000}"/>
    <cellStyle name="Normal 5 4 2 3 3 4 3" xfId="43732" xr:uid="{00000000-0005-0000-0000-000005B30000}"/>
    <cellStyle name="Normal 5 4 2 3 3 4_OATT calc" xfId="43733" xr:uid="{00000000-0005-0000-0000-000006B30000}"/>
    <cellStyle name="Normal 5 4 2 3 3 5" xfId="43734" xr:uid="{00000000-0005-0000-0000-000007B30000}"/>
    <cellStyle name="Normal 5 4 2 3 3 6" xfId="43735" xr:uid="{00000000-0005-0000-0000-000008B30000}"/>
    <cellStyle name="Normal 5 4 2 3 3 7" xfId="43736" xr:uid="{00000000-0005-0000-0000-000009B30000}"/>
    <cellStyle name="Normal 5 4 2 3 3 8" xfId="43737" xr:uid="{00000000-0005-0000-0000-00000AB30000}"/>
    <cellStyle name="Normal 5 4 2 3 3 9" xfId="43738" xr:uid="{00000000-0005-0000-0000-00000BB30000}"/>
    <cellStyle name="Normal 5 4 2 3 3_OATT calc" xfId="43739" xr:uid="{00000000-0005-0000-0000-00000CB30000}"/>
    <cellStyle name="Normal 5 4 2 3 4" xfId="43740" xr:uid="{00000000-0005-0000-0000-00000DB30000}"/>
    <cellStyle name="Normal 5 4 2 3 4 2" xfId="43741" xr:uid="{00000000-0005-0000-0000-00000EB30000}"/>
    <cellStyle name="Normal 5 4 2 3 4 2 2" xfId="43742" xr:uid="{00000000-0005-0000-0000-00000FB30000}"/>
    <cellStyle name="Normal 5 4 2 3 4 2 3" xfId="43743" xr:uid="{00000000-0005-0000-0000-000010B30000}"/>
    <cellStyle name="Normal 5 4 2 3 4 2_OATT calc" xfId="43744" xr:uid="{00000000-0005-0000-0000-000011B30000}"/>
    <cellStyle name="Normal 5 4 2 3 4 3" xfId="43745" xr:uid="{00000000-0005-0000-0000-000012B30000}"/>
    <cellStyle name="Normal 5 4 2 3 4 4" xfId="43746" xr:uid="{00000000-0005-0000-0000-000013B30000}"/>
    <cellStyle name="Normal 5 4 2 3 4 5" xfId="43747" xr:uid="{00000000-0005-0000-0000-000014B30000}"/>
    <cellStyle name="Normal 5 4 2 3 4_OATT calc" xfId="43748" xr:uid="{00000000-0005-0000-0000-000015B30000}"/>
    <cellStyle name="Normal 5 4 2 3 5" xfId="43749" xr:uid="{00000000-0005-0000-0000-000016B30000}"/>
    <cellStyle name="Normal 5 4 2 3 5 2" xfId="43750" xr:uid="{00000000-0005-0000-0000-000017B30000}"/>
    <cellStyle name="Normal 5 4 2 3 5 2 2" xfId="43751" xr:uid="{00000000-0005-0000-0000-000018B30000}"/>
    <cellStyle name="Normal 5 4 2 3 5 2 3" xfId="43752" xr:uid="{00000000-0005-0000-0000-000019B30000}"/>
    <cellStyle name="Normal 5 4 2 3 5 2_OATT calc" xfId="43753" xr:uid="{00000000-0005-0000-0000-00001AB30000}"/>
    <cellStyle name="Normal 5 4 2 3 5 3" xfId="43754" xr:uid="{00000000-0005-0000-0000-00001BB30000}"/>
    <cellStyle name="Normal 5 4 2 3 5 4" xfId="43755" xr:uid="{00000000-0005-0000-0000-00001CB30000}"/>
    <cellStyle name="Normal 5 4 2 3 5_OATT calc" xfId="43756" xr:uid="{00000000-0005-0000-0000-00001DB30000}"/>
    <cellStyle name="Normal 5 4 2 3 6" xfId="43757" xr:uid="{00000000-0005-0000-0000-00001EB30000}"/>
    <cellStyle name="Normal 5 4 2 3 6 2" xfId="43758" xr:uid="{00000000-0005-0000-0000-00001FB30000}"/>
    <cellStyle name="Normal 5 4 2 3 6 3" xfId="43759" xr:uid="{00000000-0005-0000-0000-000020B30000}"/>
    <cellStyle name="Normal 5 4 2 3 6_OATT calc" xfId="43760" xr:uid="{00000000-0005-0000-0000-000021B30000}"/>
    <cellStyle name="Normal 5 4 2 3 7" xfId="43761" xr:uid="{00000000-0005-0000-0000-000022B30000}"/>
    <cellStyle name="Normal 5 4 2 3 8" xfId="43762" xr:uid="{00000000-0005-0000-0000-000023B30000}"/>
    <cellStyle name="Normal 5 4 2 3 9" xfId="43763" xr:uid="{00000000-0005-0000-0000-000024B30000}"/>
    <cellStyle name="Normal 5 4 2 3_OATT calc" xfId="43764" xr:uid="{00000000-0005-0000-0000-000025B30000}"/>
    <cellStyle name="Normal 5 4 2 4" xfId="43765" xr:uid="{00000000-0005-0000-0000-000026B30000}"/>
    <cellStyle name="Normal 5 4 2 4 10" xfId="43766" xr:uid="{00000000-0005-0000-0000-000027B30000}"/>
    <cellStyle name="Normal 5 4 2 4 11" xfId="43767" xr:uid="{00000000-0005-0000-0000-000028B30000}"/>
    <cellStyle name="Normal 5 4 2 4 2" xfId="43768" xr:uid="{00000000-0005-0000-0000-000029B30000}"/>
    <cellStyle name="Normal 5 4 2 4 2 10" xfId="43769" xr:uid="{00000000-0005-0000-0000-00002AB30000}"/>
    <cellStyle name="Normal 5 4 2 4 2 11" xfId="43770" xr:uid="{00000000-0005-0000-0000-00002BB30000}"/>
    <cellStyle name="Normal 5 4 2 4 2 2" xfId="43771" xr:uid="{00000000-0005-0000-0000-00002CB30000}"/>
    <cellStyle name="Normal 5 4 2 4 2 2 2" xfId="43772" xr:uid="{00000000-0005-0000-0000-00002DB30000}"/>
    <cellStyle name="Normal 5 4 2 4 2 2 2 2" xfId="43773" xr:uid="{00000000-0005-0000-0000-00002EB30000}"/>
    <cellStyle name="Normal 5 4 2 4 2 2 2 3" xfId="43774" xr:uid="{00000000-0005-0000-0000-00002FB30000}"/>
    <cellStyle name="Normal 5 4 2 4 2 2 2_OATT calc" xfId="43775" xr:uid="{00000000-0005-0000-0000-000030B30000}"/>
    <cellStyle name="Normal 5 4 2 4 2 2 3" xfId="43776" xr:uid="{00000000-0005-0000-0000-000031B30000}"/>
    <cellStyle name="Normal 5 4 2 4 2 2 4" xfId="43777" xr:uid="{00000000-0005-0000-0000-000032B30000}"/>
    <cellStyle name="Normal 5 4 2 4 2 2 5" xfId="43778" xr:uid="{00000000-0005-0000-0000-000033B30000}"/>
    <cellStyle name="Normal 5 4 2 4 2 2_OATT calc" xfId="43779" xr:uid="{00000000-0005-0000-0000-000034B30000}"/>
    <cellStyle name="Normal 5 4 2 4 2 3" xfId="43780" xr:uid="{00000000-0005-0000-0000-000035B30000}"/>
    <cellStyle name="Normal 5 4 2 4 2 3 2" xfId="43781" xr:uid="{00000000-0005-0000-0000-000036B30000}"/>
    <cellStyle name="Normal 5 4 2 4 2 3 2 2" xfId="43782" xr:uid="{00000000-0005-0000-0000-000037B30000}"/>
    <cellStyle name="Normal 5 4 2 4 2 3 2 3" xfId="43783" xr:uid="{00000000-0005-0000-0000-000038B30000}"/>
    <cellStyle name="Normal 5 4 2 4 2 3 2_OATT calc" xfId="43784" xr:uid="{00000000-0005-0000-0000-000039B30000}"/>
    <cellStyle name="Normal 5 4 2 4 2 3 3" xfId="43785" xr:uid="{00000000-0005-0000-0000-00003AB30000}"/>
    <cellStyle name="Normal 5 4 2 4 2 3 4" xfId="43786" xr:uid="{00000000-0005-0000-0000-00003BB30000}"/>
    <cellStyle name="Normal 5 4 2 4 2 3_OATT calc" xfId="43787" xr:uid="{00000000-0005-0000-0000-00003CB30000}"/>
    <cellStyle name="Normal 5 4 2 4 2 4" xfId="43788" xr:uid="{00000000-0005-0000-0000-00003DB30000}"/>
    <cellStyle name="Normal 5 4 2 4 2 4 2" xfId="43789" xr:uid="{00000000-0005-0000-0000-00003EB30000}"/>
    <cellStyle name="Normal 5 4 2 4 2 4 3" xfId="43790" xr:uid="{00000000-0005-0000-0000-00003FB30000}"/>
    <cellStyle name="Normal 5 4 2 4 2 4_OATT calc" xfId="43791" xr:uid="{00000000-0005-0000-0000-000040B30000}"/>
    <cellStyle name="Normal 5 4 2 4 2 5" xfId="43792" xr:uid="{00000000-0005-0000-0000-000041B30000}"/>
    <cellStyle name="Normal 5 4 2 4 2 6" xfId="43793" xr:uid="{00000000-0005-0000-0000-000042B30000}"/>
    <cellStyle name="Normal 5 4 2 4 2 7" xfId="43794" xr:uid="{00000000-0005-0000-0000-000043B30000}"/>
    <cellStyle name="Normal 5 4 2 4 2 8" xfId="43795" xr:uid="{00000000-0005-0000-0000-000044B30000}"/>
    <cellStyle name="Normal 5 4 2 4 2 9" xfId="43796" xr:uid="{00000000-0005-0000-0000-000045B30000}"/>
    <cellStyle name="Normal 5 4 2 4 2_OATT calc" xfId="43797" xr:uid="{00000000-0005-0000-0000-000046B30000}"/>
    <cellStyle name="Normal 5 4 2 4 3" xfId="43798" xr:uid="{00000000-0005-0000-0000-000047B30000}"/>
    <cellStyle name="Normal 5 4 2 4 3 2" xfId="43799" xr:uid="{00000000-0005-0000-0000-000048B30000}"/>
    <cellStyle name="Normal 5 4 2 4 3 2 2" xfId="43800" xr:uid="{00000000-0005-0000-0000-000049B30000}"/>
    <cellStyle name="Normal 5 4 2 4 3 2 3" xfId="43801" xr:uid="{00000000-0005-0000-0000-00004AB30000}"/>
    <cellStyle name="Normal 5 4 2 4 3 2_OATT calc" xfId="43802" xr:uid="{00000000-0005-0000-0000-00004BB30000}"/>
    <cellStyle name="Normal 5 4 2 4 3 3" xfId="43803" xr:uid="{00000000-0005-0000-0000-00004CB30000}"/>
    <cellStyle name="Normal 5 4 2 4 3 4" xfId="43804" xr:uid="{00000000-0005-0000-0000-00004DB30000}"/>
    <cellStyle name="Normal 5 4 2 4 3 5" xfId="43805" xr:uid="{00000000-0005-0000-0000-00004EB30000}"/>
    <cellStyle name="Normal 5 4 2 4 3_OATT calc" xfId="43806" xr:uid="{00000000-0005-0000-0000-00004FB30000}"/>
    <cellStyle name="Normal 5 4 2 4 4" xfId="43807" xr:uid="{00000000-0005-0000-0000-000050B30000}"/>
    <cellStyle name="Normal 5 4 2 4 4 2" xfId="43808" xr:uid="{00000000-0005-0000-0000-000051B30000}"/>
    <cellStyle name="Normal 5 4 2 4 4 2 2" xfId="43809" xr:uid="{00000000-0005-0000-0000-000052B30000}"/>
    <cellStyle name="Normal 5 4 2 4 4 2 3" xfId="43810" xr:uid="{00000000-0005-0000-0000-000053B30000}"/>
    <cellStyle name="Normal 5 4 2 4 4 2_OATT calc" xfId="43811" xr:uid="{00000000-0005-0000-0000-000054B30000}"/>
    <cellStyle name="Normal 5 4 2 4 4 3" xfId="43812" xr:uid="{00000000-0005-0000-0000-000055B30000}"/>
    <cellStyle name="Normal 5 4 2 4 4 4" xfId="43813" xr:uid="{00000000-0005-0000-0000-000056B30000}"/>
    <cellStyle name="Normal 5 4 2 4 4_OATT calc" xfId="43814" xr:uid="{00000000-0005-0000-0000-000057B30000}"/>
    <cellStyle name="Normal 5 4 2 4 5" xfId="43815" xr:uid="{00000000-0005-0000-0000-000058B30000}"/>
    <cellStyle name="Normal 5 4 2 4 5 2" xfId="43816" xr:uid="{00000000-0005-0000-0000-000059B30000}"/>
    <cellStyle name="Normal 5 4 2 4 5 3" xfId="43817" xr:uid="{00000000-0005-0000-0000-00005AB30000}"/>
    <cellStyle name="Normal 5 4 2 4 5_OATT calc" xfId="43818" xr:uid="{00000000-0005-0000-0000-00005BB30000}"/>
    <cellStyle name="Normal 5 4 2 4 6" xfId="43819" xr:uid="{00000000-0005-0000-0000-00005CB30000}"/>
    <cellStyle name="Normal 5 4 2 4 7" xfId="43820" xr:uid="{00000000-0005-0000-0000-00005DB30000}"/>
    <cellStyle name="Normal 5 4 2 4 8" xfId="43821" xr:uid="{00000000-0005-0000-0000-00005EB30000}"/>
    <cellStyle name="Normal 5 4 2 4 9" xfId="43822" xr:uid="{00000000-0005-0000-0000-00005FB30000}"/>
    <cellStyle name="Normal 5 4 2 4_OATT calc" xfId="43823" xr:uid="{00000000-0005-0000-0000-000060B30000}"/>
    <cellStyle name="Normal 5 4 2 5" xfId="43824" xr:uid="{00000000-0005-0000-0000-000061B30000}"/>
    <cellStyle name="Normal 5 4 2 5 10" xfId="43825" xr:uid="{00000000-0005-0000-0000-000062B30000}"/>
    <cellStyle name="Normal 5 4 2 5 11" xfId="43826" xr:uid="{00000000-0005-0000-0000-000063B30000}"/>
    <cellStyle name="Normal 5 4 2 5 2" xfId="43827" xr:uid="{00000000-0005-0000-0000-000064B30000}"/>
    <cellStyle name="Normal 5 4 2 5 2 2" xfId="43828" xr:uid="{00000000-0005-0000-0000-000065B30000}"/>
    <cellStyle name="Normal 5 4 2 5 2 2 2" xfId="43829" xr:uid="{00000000-0005-0000-0000-000066B30000}"/>
    <cellStyle name="Normal 5 4 2 5 2 2 3" xfId="43830" xr:uid="{00000000-0005-0000-0000-000067B30000}"/>
    <cellStyle name="Normal 5 4 2 5 2 2_OATT calc" xfId="43831" xr:uid="{00000000-0005-0000-0000-000068B30000}"/>
    <cellStyle name="Normal 5 4 2 5 2 3" xfId="43832" xr:uid="{00000000-0005-0000-0000-000069B30000}"/>
    <cellStyle name="Normal 5 4 2 5 2 4" xfId="43833" xr:uid="{00000000-0005-0000-0000-00006AB30000}"/>
    <cellStyle name="Normal 5 4 2 5 2 5" xfId="43834" xr:uid="{00000000-0005-0000-0000-00006BB30000}"/>
    <cellStyle name="Normal 5 4 2 5 2_OATT calc" xfId="43835" xr:uid="{00000000-0005-0000-0000-00006CB30000}"/>
    <cellStyle name="Normal 5 4 2 5 3" xfId="43836" xr:uid="{00000000-0005-0000-0000-00006DB30000}"/>
    <cellStyle name="Normal 5 4 2 5 3 2" xfId="43837" xr:uid="{00000000-0005-0000-0000-00006EB30000}"/>
    <cellStyle name="Normal 5 4 2 5 3 2 2" xfId="43838" xr:uid="{00000000-0005-0000-0000-00006FB30000}"/>
    <cellStyle name="Normal 5 4 2 5 3 2 3" xfId="43839" xr:uid="{00000000-0005-0000-0000-000070B30000}"/>
    <cellStyle name="Normal 5 4 2 5 3 2_OATT calc" xfId="43840" xr:uid="{00000000-0005-0000-0000-000071B30000}"/>
    <cellStyle name="Normal 5 4 2 5 3 3" xfId="43841" xr:uid="{00000000-0005-0000-0000-000072B30000}"/>
    <cellStyle name="Normal 5 4 2 5 3 4" xfId="43842" xr:uid="{00000000-0005-0000-0000-000073B30000}"/>
    <cellStyle name="Normal 5 4 2 5 3_OATT calc" xfId="43843" xr:uid="{00000000-0005-0000-0000-000074B30000}"/>
    <cellStyle name="Normal 5 4 2 5 4" xfId="43844" xr:uid="{00000000-0005-0000-0000-000075B30000}"/>
    <cellStyle name="Normal 5 4 2 5 4 2" xfId="43845" xr:uid="{00000000-0005-0000-0000-000076B30000}"/>
    <cellStyle name="Normal 5 4 2 5 4 3" xfId="43846" xr:uid="{00000000-0005-0000-0000-000077B30000}"/>
    <cellStyle name="Normal 5 4 2 5 4_OATT calc" xfId="43847" xr:uid="{00000000-0005-0000-0000-000078B30000}"/>
    <cellStyle name="Normal 5 4 2 5 5" xfId="43848" xr:uid="{00000000-0005-0000-0000-000079B30000}"/>
    <cellStyle name="Normal 5 4 2 5 6" xfId="43849" xr:uid="{00000000-0005-0000-0000-00007AB30000}"/>
    <cellStyle name="Normal 5 4 2 5 7" xfId="43850" xr:uid="{00000000-0005-0000-0000-00007BB30000}"/>
    <cellStyle name="Normal 5 4 2 5 8" xfId="43851" xr:uid="{00000000-0005-0000-0000-00007CB30000}"/>
    <cellStyle name="Normal 5 4 2 5 9" xfId="43852" xr:uid="{00000000-0005-0000-0000-00007DB30000}"/>
    <cellStyle name="Normal 5 4 2 5_OATT calc" xfId="43853" xr:uid="{00000000-0005-0000-0000-00007EB30000}"/>
    <cellStyle name="Normal 5 4 2 6" xfId="43854" xr:uid="{00000000-0005-0000-0000-00007FB30000}"/>
    <cellStyle name="Normal 5 4 2 6 2" xfId="43855" xr:uid="{00000000-0005-0000-0000-000080B30000}"/>
    <cellStyle name="Normal 5 4 2 6 2 2" xfId="43856" xr:uid="{00000000-0005-0000-0000-000081B30000}"/>
    <cellStyle name="Normal 5 4 2 6 2 3" xfId="43857" xr:uid="{00000000-0005-0000-0000-000082B30000}"/>
    <cellStyle name="Normal 5 4 2 6 2_OATT calc" xfId="43858" xr:uid="{00000000-0005-0000-0000-000083B30000}"/>
    <cellStyle name="Normal 5 4 2 6 3" xfId="43859" xr:uid="{00000000-0005-0000-0000-000084B30000}"/>
    <cellStyle name="Normal 5 4 2 6 4" xfId="43860" xr:uid="{00000000-0005-0000-0000-000085B30000}"/>
    <cellStyle name="Normal 5 4 2 6 5" xfId="43861" xr:uid="{00000000-0005-0000-0000-000086B30000}"/>
    <cellStyle name="Normal 5 4 2 6_OATT calc" xfId="43862" xr:uid="{00000000-0005-0000-0000-000087B30000}"/>
    <cellStyle name="Normal 5 4 2 7" xfId="43863" xr:uid="{00000000-0005-0000-0000-000088B30000}"/>
    <cellStyle name="Normal 5 4 2 7 2" xfId="43864" xr:uid="{00000000-0005-0000-0000-000089B30000}"/>
    <cellStyle name="Normal 5 4 2 7 2 2" xfId="43865" xr:uid="{00000000-0005-0000-0000-00008AB30000}"/>
    <cellStyle name="Normal 5 4 2 7 2 3" xfId="43866" xr:uid="{00000000-0005-0000-0000-00008BB30000}"/>
    <cellStyle name="Normal 5 4 2 7 2_OATT calc" xfId="43867" xr:uid="{00000000-0005-0000-0000-00008CB30000}"/>
    <cellStyle name="Normal 5 4 2 7 3" xfId="43868" xr:uid="{00000000-0005-0000-0000-00008DB30000}"/>
    <cellStyle name="Normal 5 4 2 7 4" xfId="43869" xr:uid="{00000000-0005-0000-0000-00008EB30000}"/>
    <cellStyle name="Normal 5 4 2 7_OATT calc" xfId="43870" xr:uid="{00000000-0005-0000-0000-00008FB30000}"/>
    <cellStyle name="Normal 5 4 2 8" xfId="43871" xr:uid="{00000000-0005-0000-0000-000090B30000}"/>
    <cellStyle name="Normal 5 4 2 8 2" xfId="43872" xr:uid="{00000000-0005-0000-0000-000091B30000}"/>
    <cellStyle name="Normal 5 4 2 8 3" xfId="43873" xr:uid="{00000000-0005-0000-0000-000092B30000}"/>
    <cellStyle name="Normal 5 4 2 8_OATT calc" xfId="43874" xr:uid="{00000000-0005-0000-0000-000093B30000}"/>
    <cellStyle name="Normal 5 4 2 9" xfId="43875" xr:uid="{00000000-0005-0000-0000-000094B30000}"/>
    <cellStyle name="Normal 5 4 2_OATT calc" xfId="43876" xr:uid="{00000000-0005-0000-0000-000095B30000}"/>
    <cellStyle name="Normal 5 4 20" xfId="59057" xr:uid="{00000000-0005-0000-0000-000096B30000}"/>
    <cellStyle name="Normal 5 4 3" xfId="43877" xr:uid="{00000000-0005-0000-0000-000097B30000}"/>
    <cellStyle name="Normal 5 4 3 10" xfId="43878" xr:uid="{00000000-0005-0000-0000-000098B30000}"/>
    <cellStyle name="Normal 5 4 3 11" xfId="43879" xr:uid="{00000000-0005-0000-0000-000099B30000}"/>
    <cellStyle name="Normal 5 4 3 12" xfId="43880" xr:uid="{00000000-0005-0000-0000-00009AB30000}"/>
    <cellStyle name="Normal 5 4 3 2" xfId="43881" xr:uid="{00000000-0005-0000-0000-00009BB30000}"/>
    <cellStyle name="Normal 5 4 3 2 10" xfId="43882" xr:uid="{00000000-0005-0000-0000-00009CB30000}"/>
    <cellStyle name="Normal 5 4 3 2 11" xfId="43883" xr:uid="{00000000-0005-0000-0000-00009DB30000}"/>
    <cellStyle name="Normal 5 4 3 2 2" xfId="43884" xr:uid="{00000000-0005-0000-0000-00009EB30000}"/>
    <cellStyle name="Normal 5 4 3 2 2 10" xfId="43885" xr:uid="{00000000-0005-0000-0000-00009FB30000}"/>
    <cellStyle name="Normal 5 4 3 2 2 11" xfId="43886" xr:uid="{00000000-0005-0000-0000-0000A0B30000}"/>
    <cellStyle name="Normal 5 4 3 2 2 2" xfId="43887" xr:uid="{00000000-0005-0000-0000-0000A1B30000}"/>
    <cellStyle name="Normal 5 4 3 2 2 2 2" xfId="43888" xr:uid="{00000000-0005-0000-0000-0000A2B30000}"/>
    <cellStyle name="Normal 5 4 3 2 2 2 2 2" xfId="43889" xr:uid="{00000000-0005-0000-0000-0000A3B30000}"/>
    <cellStyle name="Normal 5 4 3 2 2 2 2 3" xfId="43890" xr:uid="{00000000-0005-0000-0000-0000A4B30000}"/>
    <cellStyle name="Normal 5 4 3 2 2 2 2_OATT calc" xfId="43891" xr:uid="{00000000-0005-0000-0000-0000A5B30000}"/>
    <cellStyle name="Normal 5 4 3 2 2 2 3" xfId="43892" xr:uid="{00000000-0005-0000-0000-0000A6B30000}"/>
    <cellStyle name="Normal 5 4 3 2 2 2 4" xfId="43893" xr:uid="{00000000-0005-0000-0000-0000A7B30000}"/>
    <cellStyle name="Normal 5 4 3 2 2 2 5" xfId="43894" xr:uid="{00000000-0005-0000-0000-0000A8B30000}"/>
    <cellStyle name="Normal 5 4 3 2 2 2_OATT calc" xfId="43895" xr:uid="{00000000-0005-0000-0000-0000A9B30000}"/>
    <cellStyle name="Normal 5 4 3 2 2 3" xfId="43896" xr:uid="{00000000-0005-0000-0000-0000AAB30000}"/>
    <cellStyle name="Normal 5 4 3 2 2 3 2" xfId="43897" xr:uid="{00000000-0005-0000-0000-0000ABB30000}"/>
    <cellStyle name="Normal 5 4 3 2 2 3 2 2" xfId="43898" xr:uid="{00000000-0005-0000-0000-0000ACB30000}"/>
    <cellStyle name="Normal 5 4 3 2 2 3 2 3" xfId="43899" xr:uid="{00000000-0005-0000-0000-0000ADB30000}"/>
    <cellStyle name="Normal 5 4 3 2 2 3 2_OATT calc" xfId="43900" xr:uid="{00000000-0005-0000-0000-0000AEB30000}"/>
    <cellStyle name="Normal 5 4 3 2 2 3 3" xfId="43901" xr:uid="{00000000-0005-0000-0000-0000AFB30000}"/>
    <cellStyle name="Normal 5 4 3 2 2 3 4" xfId="43902" xr:uid="{00000000-0005-0000-0000-0000B0B30000}"/>
    <cellStyle name="Normal 5 4 3 2 2 3_OATT calc" xfId="43903" xr:uid="{00000000-0005-0000-0000-0000B1B30000}"/>
    <cellStyle name="Normal 5 4 3 2 2 4" xfId="43904" xr:uid="{00000000-0005-0000-0000-0000B2B30000}"/>
    <cellStyle name="Normal 5 4 3 2 2 4 2" xfId="43905" xr:uid="{00000000-0005-0000-0000-0000B3B30000}"/>
    <cellStyle name="Normal 5 4 3 2 2 4 3" xfId="43906" xr:uid="{00000000-0005-0000-0000-0000B4B30000}"/>
    <cellStyle name="Normal 5 4 3 2 2 4_OATT calc" xfId="43907" xr:uid="{00000000-0005-0000-0000-0000B5B30000}"/>
    <cellStyle name="Normal 5 4 3 2 2 5" xfId="43908" xr:uid="{00000000-0005-0000-0000-0000B6B30000}"/>
    <cellStyle name="Normal 5 4 3 2 2 6" xfId="43909" xr:uid="{00000000-0005-0000-0000-0000B7B30000}"/>
    <cellStyle name="Normal 5 4 3 2 2 7" xfId="43910" xr:uid="{00000000-0005-0000-0000-0000B8B30000}"/>
    <cellStyle name="Normal 5 4 3 2 2 8" xfId="43911" xr:uid="{00000000-0005-0000-0000-0000B9B30000}"/>
    <cellStyle name="Normal 5 4 3 2 2 9" xfId="43912" xr:uid="{00000000-0005-0000-0000-0000BAB30000}"/>
    <cellStyle name="Normal 5 4 3 2 2_OATT calc" xfId="43913" xr:uid="{00000000-0005-0000-0000-0000BBB30000}"/>
    <cellStyle name="Normal 5 4 3 2 3" xfId="43914" xr:uid="{00000000-0005-0000-0000-0000BCB30000}"/>
    <cellStyle name="Normal 5 4 3 2 3 2" xfId="43915" xr:uid="{00000000-0005-0000-0000-0000BDB30000}"/>
    <cellStyle name="Normal 5 4 3 2 3 2 2" xfId="43916" xr:uid="{00000000-0005-0000-0000-0000BEB30000}"/>
    <cellStyle name="Normal 5 4 3 2 3 2 3" xfId="43917" xr:uid="{00000000-0005-0000-0000-0000BFB30000}"/>
    <cellStyle name="Normal 5 4 3 2 3 2_OATT calc" xfId="43918" xr:uid="{00000000-0005-0000-0000-0000C0B30000}"/>
    <cellStyle name="Normal 5 4 3 2 3 3" xfId="43919" xr:uid="{00000000-0005-0000-0000-0000C1B30000}"/>
    <cellStyle name="Normal 5 4 3 2 3 4" xfId="43920" xr:uid="{00000000-0005-0000-0000-0000C2B30000}"/>
    <cellStyle name="Normal 5 4 3 2 3 5" xfId="43921" xr:uid="{00000000-0005-0000-0000-0000C3B30000}"/>
    <cellStyle name="Normal 5 4 3 2 3_OATT calc" xfId="43922" xr:uid="{00000000-0005-0000-0000-0000C4B30000}"/>
    <cellStyle name="Normal 5 4 3 2 4" xfId="43923" xr:uid="{00000000-0005-0000-0000-0000C5B30000}"/>
    <cellStyle name="Normal 5 4 3 2 4 2" xfId="43924" xr:uid="{00000000-0005-0000-0000-0000C6B30000}"/>
    <cellStyle name="Normal 5 4 3 2 4 2 2" xfId="43925" xr:uid="{00000000-0005-0000-0000-0000C7B30000}"/>
    <cellStyle name="Normal 5 4 3 2 4 2 3" xfId="43926" xr:uid="{00000000-0005-0000-0000-0000C8B30000}"/>
    <cellStyle name="Normal 5 4 3 2 4 2_OATT calc" xfId="43927" xr:uid="{00000000-0005-0000-0000-0000C9B30000}"/>
    <cellStyle name="Normal 5 4 3 2 4 3" xfId="43928" xr:uid="{00000000-0005-0000-0000-0000CAB30000}"/>
    <cellStyle name="Normal 5 4 3 2 4 4" xfId="43929" xr:uid="{00000000-0005-0000-0000-0000CBB30000}"/>
    <cellStyle name="Normal 5 4 3 2 4_OATT calc" xfId="43930" xr:uid="{00000000-0005-0000-0000-0000CCB30000}"/>
    <cellStyle name="Normal 5 4 3 2 5" xfId="43931" xr:uid="{00000000-0005-0000-0000-0000CDB30000}"/>
    <cellStyle name="Normal 5 4 3 2 5 2" xfId="43932" xr:uid="{00000000-0005-0000-0000-0000CEB30000}"/>
    <cellStyle name="Normal 5 4 3 2 5 3" xfId="43933" xr:uid="{00000000-0005-0000-0000-0000CFB30000}"/>
    <cellStyle name="Normal 5 4 3 2 5_OATT calc" xfId="43934" xr:uid="{00000000-0005-0000-0000-0000D0B30000}"/>
    <cellStyle name="Normal 5 4 3 2 6" xfId="43935" xr:uid="{00000000-0005-0000-0000-0000D1B30000}"/>
    <cellStyle name="Normal 5 4 3 2 7" xfId="43936" xr:uid="{00000000-0005-0000-0000-0000D2B30000}"/>
    <cellStyle name="Normal 5 4 3 2 8" xfId="43937" xr:uid="{00000000-0005-0000-0000-0000D3B30000}"/>
    <cellStyle name="Normal 5 4 3 2 9" xfId="43938" xr:uid="{00000000-0005-0000-0000-0000D4B30000}"/>
    <cellStyle name="Normal 5 4 3 2_OATT calc" xfId="43939" xr:uid="{00000000-0005-0000-0000-0000D5B30000}"/>
    <cellStyle name="Normal 5 4 3 3" xfId="43940" xr:uid="{00000000-0005-0000-0000-0000D6B30000}"/>
    <cellStyle name="Normal 5 4 3 3 10" xfId="43941" xr:uid="{00000000-0005-0000-0000-0000D7B30000}"/>
    <cellStyle name="Normal 5 4 3 3 11" xfId="43942" xr:uid="{00000000-0005-0000-0000-0000D8B30000}"/>
    <cellStyle name="Normal 5 4 3 3 2" xfId="43943" xr:uid="{00000000-0005-0000-0000-0000D9B30000}"/>
    <cellStyle name="Normal 5 4 3 3 2 2" xfId="43944" xr:uid="{00000000-0005-0000-0000-0000DAB30000}"/>
    <cellStyle name="Normal 5 4 3 3 2 2 2" xfId="43945" xr:uid="{00000000-0005-0000-0000-0000DBB30000}"/>
    <cellStyle name="Normal 5 4 3 3 2 2 3" xfId="43946" xr:uid="{00000000-0005-0000-0000-0000DCB30000}"/>
    <cellStyle name="Normal 5 4 3 3 2 2_OATT calc" xfId="43947" xr:uid="{00000000-0005-0000-0000-0000DDB30000}"/>
    <cellStyle name="Normal 5 4 3 3 2 3" xfId="43948" xr:uid="{00000000-0005-0000-0000-0000DEB30000}"/>
    <cellStyle name="Normal 5 4 3 3 2 4" xfId="43949" xr:uid="{00000000-0005-0000-0000-0000DFB30000}"/>
    <cellStyle name="Normal 5 4 3 3 2 5" xfId="43950" xr:uid="{00000000-0005-0000-0000-0000E0B30000}"/>
    <cellStyle name="Normal 5 4 3 3 2_OATT calc" xfId="43951" xr:uid="{00000000-0005-0000-0000-0000E1B30000}"/>
    <cellStyle name="Normal 5 4 3 3 3" xfId="43952" xr:uid="{00000000-0005-0000-0000-0000E2B30000}"/>
    <cellStyle name="Normal 5 4 3 3 3 2" xfId="43953" xr:uid="{00000000-0005-0000-0000-0000E3B30000}"/>
    <cellStyle name="Normal 5 4 3 3 3 2 2" xfId="43954" xr:uid="{00000000-0005-0000-0000-0000E4B30000}"/>
    <cellStyle name="Normal 5 4 3 3 3 2 3" xfId="43955" xr:uid="{00000000-0005-0000-0000-0000E5B30000}"/>
    <cellStyle name="Normal 5 4 3 3 3 2_OATT calc" xfId="43956" xr:uid="{00000000-0005-0000-0000-0000E6B30000}"/>
    <cellStyle name="Normal 5 4 3 3 3 3" xfId="43957" xr:uid="{00000000-0005-0000-0000-0000E7B30000}"/>
    <cellStyle name="Normal 5 4 3 3 3 4" xfId="43958" xr:uid="{00000000-0005-0000-0000-0000E8B30000}"/>
    <cellStyle name="Normal 5 4 3 3 3_OATT calc" xfId="43959" xr:uid="{00000000-0005-0000-0000-0000E9B30000}"/>
    <cellStyle name="Normal 5 4 3 3 4" xfId="43960" xr:uid="{00000000-0005-0000-0000-0000EAB30000}"/>
    <cellStyle name="Normal 5 4 3 3 4 2" xfId="43961" xr:uid="{00000000-0005-0000-0000-0000EBB30000}"/>
    <cellStyle name="Normal 5 4 3 3 4 3" xfId="43962" xr:uid="{00000000-0005-0000-0000-0000ECB30000}"/>
    <cellStyle name="Normal 5 4 3 3 4_OATT calc" xfId="43963" xr:uid="{00000000-0005-0000-0000-0000EDB30000}"/>
    <cellStyle name="Normal 5 4 3 3 5" xfId="43964" xr:uid="{00000000-0005-0000-0000-0000EEB30000}"/>
    <cellStyle name="Normal 5 4 3 3 6" xfId="43965" xr:uid="{00000000-0005-0000-0000-0000EFB30000}"/>
    <cellStyle name="Normal 5 4 3 3 7" xfId="43966" xr:uid="{00000000-0005-0000-0000-0000F0B30000}"/>
    <cellStyle name="Normal 5 4 3 3 8" xfId="43967" xr:uid="{00000000-0005-0000-0000-0000F1B30000}"/>
    <cellStyle name="Normal 5 4 3 3 9" xfId="43968" xr:uid="{00000000-0005-0000-0000-0000F2B30000}"/>
    <cellStyle name="Normal 5 4 3 3_OATT calc" xfId="43969" xr:uid="{00000000-0005-0000-0000-0000F3B30000}"/>
    <cellStyle name="Normal 5 4 3 4" xfId="43970" xr:uid="{00000000-0005-0000-0000-0000F4B30000}"/>
    <cellStyle name="Normal 5 4 3 4 2" xfId="43971" xr:uid="{00000000-0005-0000-0000-0000F5B30000}"/>
    <cellStyle name="Normal 5 4 3 4 2 2" xfId="43972" xr:uid="{00000000-0005-0000-0000-0000F6B30000}"/>
    <cellStyle name="Normal 5 4 3 4 2 3" xfId="43973" xr:uid="{00000000-0005-0000-0000-0000F7B30000}"/>
    <cellStyle name="Normal 5 4 3 4 2_OATT calc" xfId="43974" xr:uid="{00000000-0005-0000-0000-0000F8B30000}"/>
    <cellStyle name="Normal 5 4 3 4 3" xfId="43975" xr:uid="{00000000-0005-0000-0000-0000F9B30000}"/>
    <cellStyle name="Normal 5 4 3 4 4" xfId="43976" xr:uid="{00000000-0005-0000-0000-0000FAB30000}"/>
    <cellStyle name="Normal 5 4 3 4 5" xfId="43977" xr:uid="{00000000-0005-0000-0000-0000FBB30000}"/>
    <cellStyle name="Normal 5 4 3 4_OATT calc" xfId="43978" xr:uid="{00000000-0005-0000-0000-0000FCB30000}"/>
    <cellStyle name="Normal 5 4 3 5" xfId="43979" xr:uid="{00000000-0005-0000-0000-0000FDB30000}"/>
    <cellStyle name="Normal 5 4 3 5 2" xfId="43980" xr:uid="{00000000-0005-0000-0000-0000FEB30000}"/>
    <cellStyle name="Normal 5 4 3 5 2 2" xfId="43981" xr:uid="{00000000-0005-0000-0000-0000FFB30000}"/>
    <cellStyle name="Normal 5 4 3 5 2 3" xfId="43982" xr:uid="{00000000-0005-0000-0000-000000B40000}"/>
    <cellStyle name="Normal 5 4 3 5 2_OATT calc" xfId="43983" xr:uid="{00000000-0005-0000-0000-000001B40000}"/>
    <cellStyle name="Normal 5 4 3 5 3" xfId="43984" xr:uid="{00000000-0005-0000-0000-000002B40000}"/>
    <cellStyle name="Normal 5 4 3 5 4" xfId="43985" xr:uid="{00000000-0005-0000-0000-000003B40000}"/>
    <cellStyle name="Normal 5 4 3 5_OATT calc" xfId="43986" xr:uid="{00000000-0005-0000-0000-000004B40000}"/>
    <cellStyle name="Normal 5 4 3 6" xfId="43987" xr:uid="{00000000-0005-0000-0000-000005B40000}"/>
    <cellStyle name="Normal 5 4 3 6 2" xfId="43988" xr:uid="{00000000-0005-0000-0000-000006B40000}"/>
    <cellStyle name="Normal 5 4 3 6 3" xfId="43989" xr:uid="{00000000-0005-0000-0000-000007B40000}"/>
    <cellStyle name="Normal 5 4 3 6_OATT calc" xfId="43990" xr:uid="{00000000-0005-0000-0000-000008B40000}"/>
    <cellStyle name="Normal 5 4 3 7" xfId="43991" xr:uid="{00000000-0005-0000-0000-000009B40000}"/>
    <cellStyle name="Normal 5 4 3 8" xfId="43992" xr:uid="{00000000-0005-0000-0000-00000AB40000}"/>
    <cellStyle name="Normal 5 4 3 9" xfId="43993" xr:uid="{00000000-0005-0000-0000-00000BB40000}"/>
    <cellStyle name="Normal 5 4 3_OATT calc" xfId="43994" xr:uid="{00000000-0005-0000-0000-00000CB40000}"/>
    <cellStyle name="Normal 5 4 4" xfId="43995" xr:uid="{00000000-0005-0000-0000-00000DB40000}"/>
    <cellStyle name="Normal 5 4 4 10" xfId="43996" xr:uid="{00000000-0005-0000-0000-00000EB40000}"/>
    <cellStyle name="Normal 5 4 4 11" xfId="43997" xr:uid="{00000000-0005-0000-0000-00000FB40000}"/>
    <cellStyle name="Normal 5 4 4 12" xfId="43998" xr:uid="{00000000-0005-0000-0000-000010B40000}"/>
    <cellStyle name="Normal 5 4 4 2" xfId="43999" xr:uid="{00000000-0005-0000-0000-000011B40000}"/>
    <cellStyle name="Normal 5 4 4 2 10" xfId="44000" xr:uid="{00000000-0005-0000-0000-000012B40000}"/>
    <cellStyle name="Normal 5 4 4 2 11" xfId="44001" xr:uid="{00000000-0005-0000-0000-000013B40000}"/>
    <cellStyle name="Normal 5 4 4 2 2" xfId="44002" xr:uid="{00000000-0005-0000-0000-000014B40000}"/>
    <cellStyle name="Normal 5 4 4 2 2 10" xfId="44003" xr:uid="{00000000-0005-0000-0000-000015B40000}"/>
    <cellStyle name="Normal 5 4 4 2 2 11" xfId="44004" xr:uid="{00000000-0005-0000-0000-000016B40000}"/>
    <cellStyle name="Normal 5 4 4 2 2 2" xfId="44005" xr:uid="{00000000-0005-0000-0000-000017B40000}"/>
    <cellStyle name="Normal 5 4 4 2 2 2 2" xfId="44006" xr:uid="{00000000-0005-0000-0000-000018B40000}"/>
    <cellStyle name="Normal 5 4 4 2 2 2 2 2" xfId="44007" xr:uid="{00000000-0005-0000-0000-000019B40000}"/>
    <cellStyle name="Normal 5 4 4 2 2 2 2 3" xfId="44008" xr:uid="{00000000-0005-0000-0000-00001AB40000}"/>
    <cellStyle name="Normal 5 4 4 2 2 2 2_OATT calc" xfId="44009" xr:uid="{00000000-0005-0000-0000-00001BB40000}"/>
    <cellStyle name="Normal 5 4 4 2 2 2 3" xfId="44010" xr:uid="{00000000-0005-0000-0000-00001CB40000}"/>
    <cellStyle name="Normal 5 4 4 2 2 2 4" xfId="44011" xr:uid="{00000000-0005-0000-0000-00001DB40000}"/>
    <cellStyle name="Normal 5 4 4 2 2 2 5" xfId="44012" xr:uid="{00000000-0005-0000-0000-00001EB40000}"/>
    <cellStyle name="Normal 5 4 4 2 2 2_OATT calc" xfId="44013" xr:uid="{00000000-0005-0000-0000-00001FB40000}"/>
    <cellStyle name="Normal 5 4 4 2 2 3" xfId="44014" xr:uid="{00000000-0005-0000-0000-000020B40000}"/>
    <cellStyle name="Normal 5 4 4 2 2 3 2" xfId="44015" xr:uid="{00000000-0005-0000-0000-000021B40000}"/>
    <cellStyle name="Normal 5 4 4 2 2 3 2 2" xfId="44016" xr:uid="{00000000-0005-0000-0000-000022B40000}"/>
    <cellStyle name="Normal 5 4 4 2 2 3 2 3" xfId="44017" xr:uid="{00000000-0005-0000-0000-000023B40000}"/>
    <cellStyle name="Normal 5 4 4 2 2 3 2_OATT calc" xfId="44018" xr:uid="{00000000-0005-0000-0000-000024B40000}"/>
    <cellStyle name="Normal 5 4 4 2 2 3 3" xfId="44019" xr:uid="{00000000-0005-0000-0000-000025B40000}"/>
    <cellStyle name="Normal 5 4 4 2 2 3 4" xfId="44020" xr:uid="{00000000-0005-0000-0000-000026B40000}"/>
    <cellStyle name="Normal 5 4 4 2 2 3_OATT calc" xfId="44021" xr:uid="{00000000-0005-0000-0000-000027B40000}"/>
    <cellStyle name="Normal 5 4 4 2 2 4" xfId="44022" xr:uid="{00000000-0005-0000-0000-000028B40000}"/>
    <cellStyle name="Normal 5 4 4 2 2 4 2" xfId="44023" xr:uid="{00000000-0005-0000-0000-000029B40000}"/>
    <cellStyle name="Normal 5 4 4 2 2 4 3" xfId="44024" xr:uid="{00000000-0005-0000-0000-00002AB40000}"/>
    <cellStyle name="Normal 5 4 4 2 2 4_OATT calc" xfId="44025" xr:uid="{00000000-0005-0000-0000-00002BB40000}"/>
    <cellStyle name="Normal 5 4 4 2 2 5" xfId="44026" xr:uid="{00000000-0005-0000-0000-00002CB40000}"/>
    <cellStyle name="Normal 5 4 4 2 2 6" xfId="44027" xr:uid="{00000000-0005-0000-0000-00002DB40000}"/>
    <cellStyle name="Normal 5 4 4 2 2 7" xfId="44028" xr:uid="{00000000-0005-0000-0000-00002EB40000}"/>
    <cellStyle name="Normal 5 4 4 2 2 8" xfId="44029" xr:uid="{00000000-0005-0000-0000-00002FB40000}"/>
    <cellStyle name="Normal 5 4 4 2 2 9" xfId="44030" xr:uid="{00000000-0005-0000-0000-000030B40000}"/>
    <cellStyle name="Normal 5 4 4 2 2_OATT calc" xfId="44031" xr:uid="{00000000-0005-0000-0000-000031B40000}"/>
    <cellStyle name="Normal 5 4 4 2 3" xfId="44032" xr:uid="{00000000-0005-0000-0000-000032B40000}"/>
    <cellStyle name="Normal 5 4 4 2 3 2" xfId="44033" xr:uid="{00000000-0005-0000-0000-000033B40000}"/>
    <cellStyle name="Normal 5 4 4 2 3 2 2" xfId="44034" xr:uid="{00000000-0005-0000-0000-000034B40000}"/>
    <cellStyle name="Normal 5 4 4 2 3 2 3" xfId="44035" xr:uid="{00000000-0005-0000-0000-000035B40000}"/>
    <cellStyle name="Normal 5 4 4 2 3 2_OATT calc" xfId="44036" xr:uid="{00000000-0005-0000-0000-000036B40000}"/>
    <cellStyle name="Normal 5 4 4 2 3 3" xfId="44037" xr:uid="{00000000-0005-0000-0000-000037B40000}"/>
    <cellStyle name="Normal 5 4 4 2 3 4" xfId="44038" xr:uid="{00000000-0005-0000-0000-000038B40000}"/>
    <cellStyle name="Normal 5 4 4 2 3 5" xfId="44039" xr:uid="{00000000-0005-0000-0000-000039B40000}"/>
    <cellStyle name="Normal 5 4 4 2 3_OATT calc" xfId="44040" xr:uid="{00000000-0005-0000-0000-00003AB40000}"/>
    <cellStyle name="Normal 5 4 4 2 4" xfId="44041" xr:uid="{00000000-0005-0000-0000-00003BB40000}"/>
    <cellStyle name="Normal 5 4 4 2 4 2" xfId="44042" xr:uid="{00000000-0005-0000-0000-00003CB40000}"/>
    <cellStyle name="Normal 5 4 4 2 4 2 2" xfId="44043" xr:uid="{00000000-0005-0000-0000-00003DB40000}"/>
    <cellStyle name="Normal 5 4 4 2 4 2 3" xfId="44044" xr:uid="{00000000-0005-0000-0000-00003EB40000}"/>
    <cellStyle name="Normal 5 4 4 2 4 2_OATT calc" xfId="44045" xr:uid="{00000000-0005-0000-0000-00003FB40000}"/>
    <cellStyle name="Normal 5 4 4 2 4 3" xfId="44046" xr:uid="{00000000-0005-0000-0000-000040B40000}"/>
    <cellStyle name="Normal 5 4 4 2 4 4" xfId="44047" xr:uid="{00000000-0005-0000-0000-000041B40000}"/>
    <cellStyle name="Normal 5 4 4 2 4_OATT calc" xfId="44048" xr:uid="{00000000-0005-0000-0000-000042B40000}"/>
    <cellStyle name="Normal 5 4 4 2 5" xfId="44049" xr:uid="{00000000-0005-0000-0000-000043B40000}"/>
    <cellStyle name="Normal 5 4 4 2 5 2" xfId="44050" xr:uid="{00000000-0005-0000-0000-000044B40000}"/>
    <cellStyle name="Normal 5 4 4 2 5 3" xfId="44051" xr:uid="{00000000-0005-0000-0000-000045B40000}"/>
    <cellStyle name="Normal 5 4 4 2 5_OATT calc" xfId="44052" xr:uid="{00000000-0005-0000-0000-000046B40000}"/>
    <cellStyle name="Normal 5 4 4 2 6" xfId="44053" xr:uid="{00000000-0005-0000-0000-000047B40000}"/>
    <cellStyle name="Normal 5 4 4 2 7" xfId="44054" xr:uid="{00000000-0005-0000-0000-000048B40000}"/>
    <cellStyle name="Normal 5 4 4 2 8" xfId="44055" xr:uid="{00000000-0005-0000-0000-000049B40000}"/>
    <cellStyle name="Normal 5 4 4 2 9" xfId="44056" xr:uid="{00000000-0005-0000-0000-00004AB40000}"/>
    <cellStyle name="Normal 5 4 4 2_OATT calc" xfId="44057" xr:uid="{00000000-0005-0000-0000-00004BB40000}"/>
    <cellStyle name="Normal 5 4 4 3" xfId="44058" xr:uid="{00000000-0005-0000-0000-00004CB40000}"/>
    <cellStyle name="Normal 5 4 4 3 10" xfId="44059" xr:uid="{00000000-0005-0000-0000-00004DB40000}"/>
    <cellStyle name="Normal 5 4 4 3 11" xfId="44060" xr:uid="{00000000-0005-0000-0000-00004EB40000}"/>
    <cellStyle name="Normal 5 4 4 3 2" xfId="44061" xr:uid="{00000000-0005-0000-0000-00004FB40000}"/>
    <cellStyle name="Normal 5 4 4 3 2 2" xfId="44062" xr:uid="{00000000-0005-0000-0000-000050B40000}"/>
    <cellStyle name="Normal 5 4 4 3 2 2 2" xfId="44063" xr:uid="{00000000-0005-0000-0000-000051B40000}"/>
    <cellStyle name="Normal 5 4 4 3 2 2 3" xfId="44064" xr:uid="{00000000-0005-0000-0000-000052B40000}"/>
    <cellStyle name="Normal 5 4 4 3 2 2_OATT calc" xfId="44065" xr:uid="{00000000-0005-0000-0000-000053B40000}"/>
    <cellStyle name="Normal 5 4 4 3 2 3" xfId="44066" xr:uid="{00000000-0005-0000-0000-000054B40000}"/>
    <cellStyle name="Normal 5 4 4 3 2 4" xfId="44067" xr:uid="{00000000-0005-0000-0000-000055B40000}"/>
    <cellStyle name="Normal 5 4 4 3 2 5" xfId="44068" xr:uid="{00000000-0005-0000-0000-000056B40000}"/>
    <cellStyle name="Normal 5 4 4 3 2_OATT calc" xfId="44069" xr:uid="{00000000-0005-0000-0000-000057B40000}"/>
    <cellStyle name="Normal 5 4 4 3 3" xfId="44070" xr:uid="{00000000-0005-0000-0000-000058B40000}"/>
    <cellStyle name="Normal 5 4 4 3 3 2" xfId="44071" xr:uid="{00000000-0005-0000-0000-000059B40000}"/>
    <cellStyle name="Normal 5 4 4 3 3 2 2" xfId="44072" xr:uid="{00000000-0005-0000-0000-00005AB40000}"/>
    <cellStyle name="Normal 5 4 4 3 3 2 3" xfId="44073" xr:uid="{00000000-0005-0000-0000-00005BB40000}"/>
    <cellStyle name="Normal 5 4 4 3 3 2_OATT calc" xfId="44074" xr:uid="{00000000-0005-0000-0000-00005CB40000}"/>
    <cellStyle name="Normal 5 4 4 3 3 3" xfId="44075" xr:uid="{00000000-0005-0000-0000-00005DB40000}"/>
    <cellStyle name="Normal 5 4 4 3 3 4" xfId="44076" xr:uid="{00000000-0005-0000-0000-00005EB40000}"/>
    <cellStyle name="Normal 5 4 4 3 3_OATT calc" xfId="44077" xr:uid="{00000000-0005-0000-0000-00005FB40000}"/>
    <cellStyle name="Normal 5 4 4 3 4" xfId="44078" xr:uid="{00000000-0005-0000-0000-000060B40000}"/>
    <cellStyle name="Normal 5 4 4 3 4 2" xfId="44079" xr:uid="{00000000-0005-0000-0000-000061B40000}"/>
    <cellStyle name="Normal 5 4 4 3 4 3" xfId="44080" xr:uid="{00000000-0005-0000-0000-000062B40000}"/>
    <cellStyle name="Normal 5 4 4 3 4_OATT calc" xfId="44081" xr:uid="{00000000-0005-0000-0000-000063B40000}"/>
    <cellStyle name="Normal 5 4 4 3 5" xfId="44082" xr:uid="{00000000-0005-0000-0000-000064B40000}"/>
    <cellStyle name="Normal 5 4 4 3 6" xfId="44083" xr:uid="{00000000-0005-0000-0000-000065B40000}"/>
    <cellStyle name="Normal 5 4 4 3 7" xfId="44084" xr:uid="{00000000-0005-0000-0000-000066B40000}"/>
    <cellStyle name="Normal 5 4 4 3 8" xfId="44085" xr:uid="{00000000-0005-0000-0000-000067B40000}"/>
    <cellStyle name="Normal 5 4 4 3 9" xfId="44086" xr:uid="{00000000-0005-0000-0000-000068B40000}"/>
    <cellStyle name="Normal 5 4 4 3_OATT calc" xfId="44087" xr:uid="{00000000-0005-0000-0000-000069B40000}"/>
    <cellStyle name="Normal 5 4 4 4" xfId="44088" xr:uid="{00000000-0005-0000-0000-00006AB40000}"/>
    <cellStyle name="Normal 5 4 4 4 2" xfId="44089" xr:uid="{00000000-0005-0000-0000-00006BB40000}"/>
    <cellStyle name="Normal 5 4 4 4 2 2" xfId="44090" xr:uid="{00000000-0005-0000-0000-00006CB40000}"/>
    <cellStyle name="Normal 5 4 4 4 2 3" xfId="44091" xr:uid="{00000000-0005-0000-0000-00006DB40000}"/>
    <cellStyle name="Normal 5 4 4 4 2_OATT calc" xfId="44092" xr:uid="{00000000-0005-0000-0000-00006EB40000}"/>
    <cellStyle name="Normal 5 4 4 4 3" xfId="44093" xr:uid="{00000000-0005-0000-0000-00006FB40000}"/>
    <cellStyle name="Normal 5 4 4 4 4" xfId="44094" xr:uid="{00000000-0005-0000-0000-000070B40000}"/>
    <cellStyle name="Normal 5 4 4 4 5" xfId="44095" xr:uid="{00000000-0005-0000-0000-000071B40000}"/>
    <cellStyle name="Normal 5 4 4 4_OATT calc" xfId="44096" xr:uid="{00000000-0005-0000-0000-000072B40000}"/>
    <cellStyle name="Normal 5 4 4 5" xfId="44097" xr:uid="{00000000-0005-0000-0000-000073B40000}"/>
    <cellStyle name="Normal 5 4 4 5 2" xfId="44098" xr:uid="{00000000-0005-0000-0000-000074B40000}"/>
    <cellStyle name="Normal 5 4 4 5 2 2" xfId="44099" xr:uid="{00000000-0005-0000-0000-000075B40000}"/>
    <cellStyle name="Normal 5 4 4 5 2 3" xfId="44100" xr:uid="{00000000-0005-0000-0000-000076B40000}"/>
    <cellStyle name="Normal 5 4 4 5 2_OATT calc" xfId="44101" xr:uid="{00000000-0005-0000-0000-000077B40000}"/>
    <cellStyle name="Normal 5 4 4 5 3" xfId="44102" xr:uid="{00000000-0005-0000-0000-000078B40000}"/>
    <cellStyle name="Normal 5 4 4 5 4" xfId="44103" xr:uid="{00000000-0005-0000-0000-000079B40000}"/>
    <cellStyle name="Normal 5 4 4 5_OATT calc" xfId="44104" xr:uid="{00000000-0005-0000-0000-00007AB40000}"/>
    <cellStyle name="Normal 5 4 4 6" xfId="44105" xr:uid="{00000000-0005-0000-0000-00007BB40000}"/>
    <cellStyle name="Normal 5 4 4 6 2" xfId="44106" xr:uid="{00000000-0005-0000-0000-00007CB40000}"/>
    <cellStyle name="Normal 5 4 4 6 3" xfId="44107" xr:uid="{00000000-0005-0000-0000-00007DB40000}"/>
    <cellStyle name="Normal 5 4 4 6_OATT calc" xfId="44108" xr:uid="{00000000-0005-0000-0000-00007EB40000}"/>
    <cellStyle name="Normal 5 4 4 7" xfId="44109" xr:uid="{00000000-0005-0000-0000-00007FB40000}"/>
    <cellStyle name="Normal 5 4 4 8" xfId="44110" xr:uid="{00000000-0005-0000-0000-000080B40000}"/>
    <cellStyle name="Normal 5 4 4 9" xfId="44111" xr:uid="{00000000-0005-0000-0000-000081B40000}"/>
    <cellStyle name="Normal 5 4 4_OATT calc" xfId="44112" xr:uid="{00000000-0005-0000-0000-000082B40000}"/>
    <cellStyle name="Normal 5 4 5" xfId="44113" xr:uid="{00000000-0005-0000-0000-000083B40000}"/>
    <cellStyle name="Normal 5 4 5 10" xfId="44114" xr:uid="{00000000-0005-0000-0000-000084B40000}"/>
    <cellStyle name="Normal 5 4 5 11" xfId="44115" xr:uid="{00000000-0005-0000-0000-000085B40000}"/>
    <cellStyle name="Normal 5 4 5 2" xfId="44116" xr:uid="{00000000-0005-0000-0000-000086B40000}"/>
    <cellStyle name="Normal 5 4 5 2 10" xfId="44117" xr:uid="{00000000-0005-0000-0000-000087B40000}"/>
    <cellStyle name="Normal 5 4 5 2 11" xfId="44118" xr:uid="{00000000-0005-0000-0000-000088B40000}"/>
    <cellStyle name="Normal 5 4 5 2 2" xfId="44119" xr:uid="{00000000-0005-0000-0000-000089B40000}"/>
    <cellStyle name="Normal 5 4 5 2 2 2" xfId="44120" xr:uid="{00000000-0005-0000-0000-00008AB40000}"/>
    <cellStyle name="Normal 5 4 5 2 2 2 2" xfId="44121" xr:uid="{00000000-0005-0000-0000-00008BB40000}"/>
    <cellStyle name="Normal 5 4 5 2 2 2 3" xfId="44122" xr:uid="{00000000-0005-0000-0000-00008CB40000}"/>
    <cellStyle name="Normal 5 4 5 2 2 2_OATT calc" xfId="44123" xr:uid="{00000000-0005-0000-0000-00008DB40000}"/>
    <cellStyle name="Normal 5 4 5 2 2 3" xfId="44124" xr:uid="{00000000-0005-0000-0000-00008EB40000}"/>
    <cellStyle name="Normal 5 4 5 2 2 4" xfId="44125" xr:uid="{00000000-0005-0000-0000-00008FB40000}"/>
    <cellStyle name="Normal 5 4 5 2 2 5" xfId="44126" xr:uid="{00000000-0005-0000-0000-000090B40000}"/>
    <cellStyle name="Normal 5 4 5 2 2_OATT calc" xfId="44127" xr:uid="{00000000-0005-0000-0000-000091B40000}"/>
    <cellStyle name="Normal 5 4 5 2 3" xfId="44128" xr:uid="{00000000-0005-0000-0000-000092B40000}"/>
    <cellStyle name="Normal 5 4 5 2 3 2" xfId="44129" xr:uid="{00000000-0005-0000-0000-000093B40000}"/>
    <cellStyle name="Normal 5 4 5 2 3 2 2" xfId="44130" xr:uid="{00000000-0005-0000-0000-000094B40000}"/>
    <cellStyle name="Normal 5 4 5 2 3 2 3" xfId="44131" xr:uid="{00000000-0005-0000-0000-000095B40000}"/>
    <cellStyle name="Normal 5 4 5 2 3 2_OATT calc" xfId="44132" xr:uid="{00000000-0005-0000-0000-000096B40000}"/>
    <cellStyle name="Normal 5 4 5 2 3 3" xfId="44133" xr:uid="{00000000-0005-0000-0000-000097B40000}"/>
    <cellStyle name="Normal 5 4 5 2 3 4" xfId="44134" xr:uid="{00000000-0005-0000-0000-000098B40000}"/>
    <cellStyle name="Normal 5 4 5 2 3_OATT calc" xfId="44135" xr:uid="{00000000-0005-0000-0000-000099B40000}"/>
    <cellStyle name="Normal 5 4 5 2 4" xfId="44136" xr:uid="{00000000-0005-0000-0000-00009AB40000}"/>
    <cellStyle name="Normal 5 4 5 2 4 2" xfId="44137" xr:uid="{00000000-0005-0000-0000-00009BB40000}"/>
    <cellStyle name="Normal 5 4 5 2 4 3" xfId="44138" xr:uid="{00000000-0005-0000-0000-00009CB40000}"/>
    <cellStyle name="Normal 5 4 5 2 4_OATT calc" xfId="44139" xr:uid="{00000000-0005-0000-0000-00009DB40000}"/>
    <cellStyle name="Normal 5 4 5 2 5" xfId="44140" xr:uid="{00000000-0005-0000-0000-00009EB40000}"/>
    <cellStyle name="Normal 5 4 5 2 6" xfId="44141" xr:uid="{00000000-0005-0000-0000-00009FB40000}"/>
    <cellStyle name="Normal 5 4 5 2 7" xfId="44142" xr:uid="{00000000-0005-0000-0000-0000A0B40000}"/>
    <cellStyle name="Normal 5 4 5 2 8" xfId="44143" xr:uid="{00000000-0005-0000-0000-0000A1B40000}"/>
    <cellStyle name="Normal 5 4 5 2 9" xfId="44144" xr:uid="{00000000-0005-0000-0000-0000A2B40000}"/>
    <cellStyle name="Normal 5 4 5 2_OATT calc" xfId="44145" xr:uid="{00000000-0005-0000-0000-0000A3B40000}"/>
    <cellStyle name="Normal 5 4 5 3" xfId="44146" xr:uid="{00000000-0005-0000-0000-0000A4B40000}"/>
    <cellStyle name="Normal 5 4 5 3 2" xfId="44147" xr:uid="{00000000-0005-0000-0000-0000A5B40000}"/>
    <cellStyle name="Normal 5 4 5 3 2 2" xfId="44148" xr:uid="{00000000-0005-0000-0000-0000A6B40000}"/>
    <cellStyle name="Normal 5 4 5 3 2 3" xfId="44149" xr:uid="{00000000-0005-0000-0000-0000A7B40000}"/>
    <cellStyle name="Normal 5 4 5 3 2_OATT calc" xfId="44150" xr:uid="{00000000-0005-0000-0000-0000A8B40000}"/>
    <cellStyle name="Normal 5 4 5 3 3" xfId="44151" xr:uid="{00000000-0005-0000-0000-0000A9B40000}"/>
    <cellStyle name="Normal 5 4 5 3 4" xfId="44152" xr:uid="{00000000-0005-0000-0000-0000AAB40000}"/>
    <cellStyle name="Normal 5 4 5 3 5" xfId="44153" xr:uid="{00000000-0005-0000-0000-0000ABB40000}"/>
    <cellStyle name="Normal 5 4 5 3_OATT calc" xfId="44154" xr:uid="{00000000-0005-0000-0000-0000ACB40000}"/>
    <cellStyle name="Normal 5 4 5 4" xfId="44155" xr:uid="{00000000-0005-0000-0000-0000ADB40000}"/>
    <cellStyle name="Normal 5 4 5 4 2" xfId="44156" xr:uid="{00000000-0005-0000-0000-0000AEB40000}"/>
    <cellStyle name="Normal 5 4 5 4 2 2" xfId="44157" xr:uid="{00000000-0005-0000-0000-0000AFB40000}"/>
    <cellStyle name="Normal 5 4 5 4 2 3" xfId="44158" xr:uid="{00000000-0005-0000-0000-0000B0B40000}"/>
    <cellStyle name="Normal 5 4 5 4 2_OATT calc" xfId="44159" xr:uid="{00000000-0005-0000-0000-0000B1B40000}"/>
    <cellStyle name="Normal 5 4 5 4 3" xfId="44160" xr:uid="{00000000-0005-0000-0000-0000B2B40000}"/>
    <cellStyle name="Normal 5 4 5 4 4" xfId="44161" xr:uid="{00000000-0005-0000-0000-0000B3B40000}"/>
    <cellStyle name="Normal 5 4 5 4_OATT calc" xfId="44162" xr:uid="{00000000-0005-0000-0000-0000B4B40000}"/>
    <cellStyle name="Normal 5 4 5 5" xfId="44163" xr:uid="{00000000-0005-0000-0000-0000B5B40000}"/>
    <cellStyle name="Normal 5 4 5 5 2" xfId="44164" xr:uid="{00000000-0005-0000-0000-0000B6B40000}"/>
    <cellStyle name="Normal 5 4 5 5 3" xfId="44165" xr:uid="{00000000-0005-0000-0000-0000B7B40000}"/>
    <cellStyle name="Normal 5 4 5 5_OATT calc" xfId="44166" xr:uid="{00000000-0005-0000-0000-0000B8B40000}"/>
    <cellStyle name="Normal 5 4 5 6" xfId="44167" xr:uid="{00000000-0005-0000-0000-0000B9B40000}"/>
    <cellStyle name="Normal 5 4 5 7" xfId="44168" xr:uid="{00000000-0005-0000-0000-0000BAB40000}"/>
    <cellStyle name="Normal 5 4 5 8" xfId="44169" xr:uid="{00000000-0005-0000-0000-0000BBB40000}"/>
    <cellStyle name="Normal 5 4 5 9" xfId="44170" xr:uid="{00000000-0005-0000-0000-0000BCB40000}"/>
    <cellStyle name="Normal 5 4 5_OATT calc" xfId="44171" xr:uid="{00000000-0005-0000-0000-0000BDB40000}"/>
    <cellStyle name="Normal 5 4 6" xfId="44172" xr:uid="{00000000-0005-0000-0000-0000BEB40000}"/>
    <cellStyle name="Normal 5 4 6 10" xfId="44173" xr:uid="{00000000-0005-0000-0000-0000BFB40000}"/>
    <cellStyle name="Normal 5 4 6 11" xfId="44174" xr:uid="{00000000-0005-0000-0000-0000C0B40000}"/>
    <cellStyle name="Normal 5 4 6 2" xfId="44175" xr:uid="{00000000-0005-0000-0000-0000C1B40000}"/>
    <cellStyle name="Normal 5 4 6 2 2" xfId="44176" xr:uid="{00000000-0005-0000-0000-0000C2B40000}"/>
    <cellStyle name="Normal 5 4 6 2 2 2" xfId="44177" xr:uid="{00000000-0005-0000-0000-0000C3B40000}"/>
    <cellStyle name="Normal 5 4 6 2 2 3" xfId="44178" xr:uid="{00000000-0005-0000-0000-0000C4B40000}"/>
    <cellStyle name="Normal 5 4 6 2 2_OATT calc" xfId="44179" xr:uid="{00000000-0005-0000-0000-0000C5B40000}"/>
    <cellStyle name="Normal 5 4 6 2 3" xfId="44180" xr:uid="{00000000-0005-0000-0000-0000C6B40000}"/>
    <cellStyle name="Normal 5 4 6 2 4" xfId="44181" xr:uid="{00000000-0005-0000-0000-0000C7B40000}"/>
    <cellStyle name="Normal 5 4 6 2 5" xfId="44182" xr:uid="{00000000-0005-0000-0000-0000C8B40000}"/>
    <cellStyle name="Normal 5 4 6 2_OATT calc" xfId="44183" xr:uid="{00000000-0005-0000-0000-0000C9B40000}"/>
    <cellStyle name="Normal 5 4 6 3" xfId="44184" xr:uid="{00000000-0005-0000-0000-0000CAB40000}"/>
    <cellStyle name="Normal 5 4 6 3 2" xfId="44185" xr:uid="{00000000-0005-0000-0000-0000CBB40000}"/>
    <cellStyle name="Normal 5 4 6 3 2 2" xfId="44186" xr:uid="{00000000-0005-0000-0000-0000CCB40000}"/>
    <cellStyle name="Normal 5 4 6 3 2 3" xfId="44187" xr:uid="{00000000-0005-0000-0000-0000CDB40000}"/>
    <cellStyle name="Normal 5 4 6 3 2_OATT calc" xfId="44188" xr:uid="{00000000-0005-0000-0000-0000CEB40000}"/>
    <cellStyle name="Normal 5 4 6 3 3" xfId="44189" xr:uid="{00000000-0005-0000-0000-0000CFB40000}"/>
    <cellStyle name="Normal 5 4 6 3 4" xfId="44190" xr:uid="{00000000-0005-0000-0000-0000D0B40000}"/>
    <cellStyle name="Normal 5 4 6 3_OATT calc" xfId="44191" xr:uid="{00000000-0005-0000-0000-0000D1B40000}"/>
    <cellStyle name="Normal 5 4 6 4" xfId="44192" xr:uid="{00000000-0005-0000-0000-0000D2B40000}"/>
    <cellStyle name="Normal 5 4 6 4 2" xfId="44193" xr:uid="{00000000-0005-0000-0000-0000D3B40000}"/>
    <cellStyle name="Normal 5 4 6 4 3" xfId="44194" xr:uid="{00000000-0005-0000-0000-0000D4B40000}"/>
    <cellStyle name="Normal 5 4 6 4_OATT calc" xfId="44195" xr:uid="{00000000-0005-0000-0000-0000D5B40000}"/>
    <cellStyle name="Normal 5 4 6 5" xfId="44196" xr:uid="{00000000-0005-0000-0000-0000D6B40000}"/>
    <cellStyle name="Normal 5 4 6 6" xfId="44197" xr:uid="{00000000-0005-0000-0000-0000D7B40000}"/>
    <cellStyle name="Normal 5 4 6 7" xfId="44198" xr:uid="{00000000-0005-0000-0000-0000D8B40000}"/>
    <cellStyle name="Normal 5 4 6 8" xfId="44199" xr:uid="{00000000-0005-0000-0000-0000D9B40000}"/>
    <cellStyle name="Normal 5 4 6 9" xfId="44200" xr:uid="{00000000-0005-0000-0000-0000DAB40000}"/>
    <cellStyle name="Normal 5 4 6_OATT calc" xfId="44201" xr:uid="{00000000-0005-0000-0000-0000DBB40000}"/>
    <cellStyle name="Normal 5 4 7" xfId="44202" xr:uid="{00000000-0005-0000-0000-0000DCB40000}"/>
    <cellStyle name="Normal 5 4 7 2" xfId="44203" xr:uid="{00000000-0005-0000-0000-0000DDB40000}"/>
    <cellStyle name="Normal 5 4 7 2 2" xfId="44204" xr:uid="{00000000-0005-0000-0000-0000DEB40000}"/>
    <cellStyle name="Normal 5 4 7 2 3" xfId="44205" xr:uid="{00000000-0005-0000-0000-0000DFB40000}"/>
    <cellStyle name="Normal 5 4 7 2_OATT calc" xfId="44206" xr:uid="{00000000-0005-0000-0000-0000E0B40000}"/>
    <cellStyle name="Normal 5 4 7 3" xfId="44207" xr:uid="{00000000-0005-0000-0000-0000E1B40000}"/>
    <cellStyle name="Normal 5 4 7 4" xfId="44208" xr:uid="{00000000-0005-0000-0000-0000E2B40000}"/>
    <cellStyle name="Normal 5 4 7 5" xfId="44209" xr:uid="{00000000-0005-0000-0000-0000E3B40000}"/>
    <cellStyle name="Normal 5 4 7_OATT calc" xfId="44210" xr:uid="{00000000-0005-0000-0000-0000E4B40000}"/>
    <cellStyle name="Normal 5 4 8" xfId="44211" xr:uid="{00000000-0005-0000-0000-0000E5B40000}"/>
    <cellStyle name="Normal 5 4 8 2" xfId="44212" xr:uid="{00000000-0005-0000-0000-0000E6B40000}"/>
    <cellStyle name="Normal 5 4 8 2 2" xfId="44213" xr:uid="{00000000-0005-0000-0000-0000E7B40000}"/>
    <cellStyle name="Normal 5 4 8 2 3" xfId="44214" xr:uid="{00000000-0005-0000-0000-0000E8B40000}"/>
    <cellStyle name="Normal 5 4 8 2_OATT calc" xfId="44215" xr:uid="{00000000-0005-0000-0000-0000E9B40000}"/>
    <cellStyle name="Normal 5 4 8 3" xfId="44216" xr:uid="{00000000-0005-0000-0000-0000EAB40000}"/>
    <cellStyle name="Normal 5 4 8 4" xfId="44217" xr:uid="{00000000-0005-0000-0000-0000EBB40000}"/>
    <cellStyle name="Normal 5 4 8_OATT calc" xfId="44218" xr:uid="{00000000-0005-0000-0000-0000ECB40000}"/>
    <cellStyle name="Normal 5 4 9" xfId="44219" xr:uid="{00000000-0005-0000-0000-0000EDB40000}"/>
    <cellStyle name="Normal 5 4 9 2" xfId="44220" xr:uid="{00000000-0005-0000-0000-0000EEB40000}"/>
    <cellStyle name="Normal 5 4 9 2 2" xfId="44221" xr:uid="{00000000-0005-0000-0000-0000EFB40000}"/>
    <cellStyle name="Normal 5 4 9 2 3" xfId="44222" xr:uid="{00000000-0005-0000-0000-0000F0B40000}"/>
    <cellStyle name="Normal 5 4 9 2_OATT calc" xfId="44223" xr:uid="{00000000-0005-0000-0000-0000F1B40000}"/>
    <cellStyle name="Normal 5 4 9 3" xfId="44224" xr:uid="{00000000-0005-0000-0000-0000F2B40000}"/>
    <cellStyle name="Normal 5 4 9 4" xfId="44225" xr:uid="{00000000-0005-0000-0000-0000F3B40000}"/>
    <cellStyle name="Normal 5 4 9_OATT calc" xfId="44226" xr:uid="{00000000-0005-0000-0000-0000F4B40000}"/>
    <cellStyle name="Normal 5 4_OATT calc" xfId="44227" xr:uid="{00000000-0005-0000-0000-0000F5B40000}"/>
    <cellStyle name="Normal 5 5" xfId="44228" xr:uid="{00000000-0005-0000-0000-0000F6B40000}"/>
    <cellStyle name="Normal 5 5 10" xfId="44229" xr:uid="{00000000-0005-0000-0000-0000F7B40000}"/>
    <cellStyle name="Normal 5 5 11" xfId="44230" xr:uid="{00000000-0005-0000-0000-0000F8B40000}"/>
    <cellStyle name="Normal 5 5 12" xfId="44231" xr:uid="{00000000-0005-0000-0000-0000F9B40000}"/>
    <cellStyle name="Normal 5 5 13" xfId="44232" xr:uid="{00000000-0005-0000-0000-0000FAB40000}"/>
    <cellStyle name="Normal 5 5 14" xfId="44233" xr:uid="{00000000-0005-0000-0000-0000FBB40000}"/>
    <cellStyle name="Normal 5 5 15" xfId="57252" xr:uid="{00000000-0005-0000-0000-0000FCB40000}"/>
    <cellStyle name="Normal 5 5 2" xfId="44234" xr:uid="{00000000-0005-0000-0000-0000FDB40000}"/>
    <cellStyle name="Normal 5 5 2 10" xfId="44235" xr:uid="{00000000-0005-0000-0000-0000FEB40000}"/>
    <cellStyle name="Normal 5 5 2 11" xfId="44236" xr:uid="{00000000-0005-0000-0000-0000FFB40000}"/>
    <cellStyle name="Normal 5 5 2 12" xfId="44237" xr:uid="{00000000-0005-0000-0000-000000B50000}"/>
    <cellStyle name="Normal 5 5 2 13" xfId="57253" xr:uid="{00000000-0005-0000-0000-000001B50000}"/>
    <cellStyle name="Normal 5 5 2 2" xfId="44238" xr:uid="{00000000-0005-0000-0000-000002B50000}"/>
    <cellStyle name="Normal 5 5 2 2 10" xfId="44239" xr:uid="{00000000-0005-0000-0000-000003B50000}"/>
    <cellStyle name="Normal 5 5 2 2 11" xfId="44240" xr:uid="{00000000-0005-0000-0000-000004B50000}"/>
    <cellStyle name="Normal 5 5 2 2 2" xfId="44241" xr:uid="{00000000-0005-0000-0000-000005B50000}"/>
    <cellStyle name="Normal 5 5 2 2 2 10" xfId="44242" xr:uid="{00000000-0005-0000-0000-000006B50000}"/>
    <cellStyle name="Normal 5 5 2 2 2 11" xfId="44243" xr:uid="{00000000-0005-0000-0000-000007B50000}"/>
    <cellStyle name="Normal 5 5 2 2 2 2" xfId="44244" xr:uid="{00000000-0005-0000-0000-000008B50000}"/>
    <cellStyle name="Normal 5 5 2 2 2 2 2" xfId="44245" xr:uid="{00000000-0005-0000-0000-000009B50000}"/>
    <cellStyle name="Normal 5 5 2 2 2 2 2 2" xfId="44246" xr:uid="{00000000-0005-0000-0000-00000AB50000}"/>
    <cellStyle name="Normal 5 5 2 2 2 2 2 3" xfId="44247" xr:uid="{00000000-0005-0000-0000-00000BB50000}"/>
    <cellStyle name="Normal 5 5 2 2 2 2 2_OATT calc" xfId="44248" xr:uid="{00000000-0005-0000-0000-00000CB50000}"/>
    <cellStyle name="Normal 5 5 2 2 2 2 3" xfId="44249" xr:uid="{00000000-0005-0000-0000-00000DB50000}"/>
    <cellStyle name="Normal 5 5 2 2 2 2 4" xfId="44250" xr:uid="{00000000-0005-0000-0000-00000EB50000}"/>
    <cellStyle name="Normal 5 5 2 2 2 2 5" xfId="44251" xr:uid="{00000000-0005-0000-0000-00000FB50000}"/>
    <cellStyle name="Normal 5 5 2 2 2 2_OATT calc" xfId="44252" xr:uid="{00000000-0005-0000-0000-000010B50000}"/>
    <cellStyle name="Normal 5 5 2 2 2 3" xfId="44253" xr:uid="{00000000-0005-0000-0000-000011B50000}"/>
    <cellStyle name="Normal 5 5 2 2 2 3 2" xfId="44254" xr:uid="{00000000-0005-0000-0000-000012B50000}"/>
    <cellStyle name="Normal 5 5 2 2 2 3 2 2" xfId="44255" xr:uid="{00000000-0005-0000-0000-000013B50000}"/>
    <cellStyle name="Normal 5 5 2 2 2 3 2 3" xfId="44256" xr:uid="{00000000-0005-0000-0000-000014B50000}"/>
    <cellStyle name="Normal 5 5 2 2 2 3 2_OATT calc" xfId="44257" xr:uid="{00000000-0005-0000-0000-000015B50000}"/>
    <cellStyle name="Normal 5 5 2 2 2 3 3" xfId="44258" xr:uid="{00000000-0005-0000-0000-000016B50000}"/>
    <cellStyle name="Normal 5 5 2 2 2 3 4" xfId="44259" xr:uid="{00000000-0005-0000-0000-000017B50000}"/>
    <cellStyle name="Normal 5 5 2 2 2 3_OATT calc" xfId="44260" xr:uid="{00000000-0005-0000-0000-000018B50000}"/>
    <cellStyle name="Normal 5 5 2 2 2 4" xfId="44261" xr:uid="{00000000-0005-0000-0000-000019B50000}"/>
    <cellStyle name="Normal 5 5 2 2 2 4 2" xfId="44262" xr:uid="{00000000-0005-0000-0000-00001AB50000}"/>
    <cellStyle name="Normal 5 5 2 2 2 4 3" xfId="44263" xr:uid="{00000000-0005-0000-0000-00001BB50000}"/>
    <cellStyle name="Normal 5 5 2 2 2 4_OATT calc" xfId="44264" xr:uid="{00000000-0005-0000-0000-00001CB50000}"/>
    <cellStyle name="Normal 5 5 2 2 2 5" xfId="44265" xr:uid="{00000000-0005-0000-0000-00001DB50000}"/>
    <cellStyle name="Normal 5 5 2 2 2 6" xfId="44266" xr:uid="{00000000-0005-0000-0000-00001EB50000}"/>
    <cellStyle name="Normal 5 5 2 2 2 7" xfId="44267" xr:uid="{00000000-0005-0000-0000-00001FB50000}"/>
    <cellStyle name="Normal 5 5 2 2 2 8" xfId="44268" xr:uid="{00000000-0005-0000-0000-000020B50000}"/>
    <cellStyle name="Normal 5 5 2 2 2 9" xfId="44269" xr:uid="{00000000-0005-0000-0000-000021B50000}"/>
    <cellStyle name="Normal 5 5 2 2 2_OATT calc" xfId="44270" xr:uid="{00000000-0005-0000-0000-000022B50000}"/>
    <cellStyle name="Normal 5 5 2 2 3" xfId="44271" xr:uid="{00000000-0005-0000-0000-000023B50000}"/>
    <cellStyle name="Normal 5 5 2 2 3 2" xfId="44272" xr:uid="{00000000-0005-0000-0000-000024B50000}"/>
    <cellStyle name="Normal 5 5 2 2 3 2 2" xfId="44273" xr:uid="{00000000-0005-0000-0000-000025B50000}"/>
    <cellStyle name="Normal 5 5 2 2 3 2 3" xfId="44274" xr:uid="{00000000-0005-0000-0000-000026B50000}"/>
    <cellStyle name="Normal 5 5 2 2 3 2_OATT calc" xfId="44275" xr:uid="{00000000-0005-0000-0000-000027B50000}"/>
    <cellStyle name="Normal 5 5 2 2 3 3" xfId="44276" xr:uid="{00000000-0005-0000-0000-000028B50000}"/>
    <cellStyle name="Normal 5 5 2 2 3 4" xfId="44277" xr:uid="{00000000-0005-0000-0000-000029B50000}"/>
    <cellStyle name="Normal 5 5 2 2 3 5" xfId="44278" xr:uid="{00000000-0005-0000-0000-00002AB50000}"/>
    <cellStyle name="Normal 5 5 2 2 3_OATT calc" xfId="44279" xr:uid="{00000000-0005-0000-0000-00002BB50000}"/>
    <cellStyle name="Normal 5 5 2 2 4" xfId="44280" xr:uid="{00000000-0005-0000-0000-00002CB50000}"/>
    <cellStyle name="Normal 5 5 2 2 4 2" xfId="44281" xr:uid="{00000000-0005-0000-0000-00002DB50000}"/>
    <cellStyle name="Normal 5 5 2 2 4 2 2" xfId="44282" xr:uid="{00000000-0005-0000-0000-00002EB50000}"/>
    <cellStyle name="Normal 5 5 2 2 4 2 3" xfId="44283" xr:uid="{00000000-0005-0000-0000-00002FB50000}"/>
    <cellStyle name="Normal 5 5 2 2 4 2_OATT calc" xfId="44284" xr:uid="{00000000-0005-0000-0000-000030B50000}"/>
    <cellStyle name="Normal 5 5 2 2 4 3" xfId="44285" xr:uid="{00000000-0005-0000-0000-000031B50000}"/>
    <cellStyle name="Normal 5 5 2 2 4 4" xfId="44286" xr:uid="{00000000-0005-0000-0000-000032B50000}"/>
    <cellStyle name="Normal 5 5 2 2 4_OATT calc" xfId="44287" xr:uid="{00000000-0005-0000-0000-000033B50000}"/>
    <cellStyle name="Normal 5 5 2 2 5" xfId="44288" xr:uid="{00000000-0005-0000-0000-000034B50000}"/>
    <cellStyle name="Normal 5 5 2 2 5 2" xfId="44289" xr:uid="{00000000-0005-0000-0000-000035B50000}"/>
    <cellStyle name="Normal 5 5 2 2 5 3" xfId="44290" xr:uid="{00000000-0005-0000-0000-000036B50000}"/>
    <cellStyle name="Normal 5 5 2 2 5_OATT calc" xfId="44291" xr:uid="{00000000-0005-0000-0000-000037B50000}"/>
    <cellStyle name="Normal 5 5 2 2 6" xfId="44292" xr:uid="{00000000-0005-0000-0000-000038B50000}"/>
    <cellStyle name="Normal 5 5 2 2 7" xfId="44293" xr:uid="{00000000-0005-0000-0000-000039B50000}"/>
    <cellStyle name="Normal 5 5 2 2 8" xfId="44294" xr:uid="{00000000-0005-0000-0000-00003AB50000}"/>
    <cellStyle name="Normal 5 5 2 2 9" xfId="44295" xr:uid="{00000000-0005-0000-0000-00003BB50000}"/>
    <cellStyle name="Normal 5 5 2 2_OATT calc" xfId="44296" xr:uid="{00000000-0005-0000-0000-00003CB50000}"/>
    <cellStyle name="Normal 5 5 2 3" xfId="44297" xr:uid="{00000000-0005-0000-0000-00003DB50000}"/>
    <cellStyle name="Normal 5 5 2 3 10" xfId="44298" xr:uid="{00000000-0005-0000-0000-00003EB50000}"/>
    <cellStyle name="Normal 5 5 2 3 11" xfId="44299" xr:uid="{00000000-0005-0000-0000-00003FB50000}"/>
    <cellStyle name="Normal 5 5 2 3 2" xfId="44300" xr:uid="{00000000-0005-0000-0000-000040B50000}"/>
    <cellStyle name="Normal 5 5 2 3 2 2" xfId="44301" xr:uid="{00000000-0005-0000-0000-000041B50000}"/>
    <cellStyle name="Normal 5 5 2 3 2 2 2" xfId="44302" xr:uid="{00000000-0005-0000-0000-000042B50000}"/>
    <cellStyle name="Normal 5 5 2 3 2 2 3" xfId="44303" xr:uid="{00000000-0005-0000-0000-000043B50000}"/>
    <cellStyle name="Normal 5 5 2 3 2 2_OATT calc" xfId="44304" xr:uid="{00000000-0005-0000-0000-000044B50000}"/>
    <cellStyle name="Normal 5 5 2 3 2 3" xfId="44305" xr:uid="{00000000-0005-0000-0000-000045B50000}"/>
    <cellStyle name="Normal 5 5 2 3 2 4" xfId="44306" xr:uid="{00000000-0005-0000-0000-000046B50000}"/>
    <cellStyle name="Normal 5 5 2 3 2 5" xfId="44307" xr:uid="{00000000-0005-0000-0000-000047B50000}"/>
    <cellStyle name="Normal 5 5 2 3 2_OATT calc" xfId="44308" xr:uid="{00000000-0005-0000-0000-000048B50000}"/>
    <cellStyle name="Normal 5 5 2 3 3" xfId="44309" xr:uid="{00000000-0005-0000-0000-000049B50000}"/>
    <cellStyle name="Normal 5 5 2 3 3 2" xfId="44310" xr:uid="{00000000-0005-0000-0000-00004AB50000}"/>
    <cellStyle name="Normal 5 5 2 3 3 2 2" xfId="44311" xr:uid="{00000000-0005-0000-0000-00004BB50000}"/>
    <cellStyle name="Normal 5 5 2 3 3 2 3" xfId="44312" xr:uid="{00000000-0005-0000-0000-00004CB50000}"/>
    <cellStyle name="Normal 5 5 2 3 3 2_OATT calc" xfId="44313" xr:uid="{00000000-0005-0000-0000-00004DB50000}"/>
    <cellStyle name="Normal 5 5 2 3 3 3" xfId="44314" xr:uid="{00000000-0005-0000-0000-00004EB50000}"/>
    <cellStyle name="Normal 5 5 2 3 3 4" xfId="44315" xr:uid="{00000000-0005-0000-0000-00004FB50000}"/>
    <cellStyle name="Normal 5 5 2 3 3_OATT calc" xfId="44316" xr:uid="{00000000-0005-0000-0000-000050B50000}"/>
    <cellStyle name="Normal 5 5 2 3 4" xfId="44317" xr:uid="{00000000-0005-0000-0000-000051B50000}"/>
    <cellStyle name="Normal 5 5 2 3 4 2" xfId="44318" xr:uid="{00000000-0005-0000-0000-000052B50000}"/>
    <cellStyle name="Normal 5 5 2 3 4 3" xfId="44319" xr:uid="{00000000-0005-0000-0000-000053B50000}"/>
    <cellStyle name="Normal 5 5 2 3 4_OATT calc" xfId="44320" xr:uid="{00000000-0005-0000-0000-000054B50000}"/>
    <cellStyle name="Normal 5 5 2 3 5" xfId="44321" xr:uid="{00000000-0005-0000-0000-000055B50000}"/>
    <cellStyle name="Normal 5 5 2 3 6" xfId="44322" xr:uid="{00000000-0005-0000-0000-000056B50000}"/>
    <cellStyle name="Normal 5 5 2 3 7" xfId="44323" xr:uid="{00000000-0005-0000-0000-000057B50000}"/>
    <cellStyle name="Normal 5 5 2 3 8" xfId="44324" xr:uid="{00000000-0005-0000-0000-000058B50000}"/>
    <cellStyle name="Normal 5 5 2 3 9" xfId="44325" xr:uid="{00000000-0005-0000-0000-000059B50000}"/>
    <cellStyle name="Normal 5 5 2 3_OATT calc" xfId="44326" xr:uid="{00000000-0005-0000-0000-00005AB50000}"/>
    <cellStyle name="Normal 5 5 2 4" xfId="44327" xr:uid="{00000000-0005-0000-0000-00005BB50000}"/>
    <cellStyle name="Normal 5 5 2 4 2" xfId="44328" xr:uid="{00000000-0005-0000-0000-00005CB50000}"/>
    <cellStyle name="Normal 5 5 2 4 2 2" xfId="44329" xr:uid="{00000000-0005-0000-0000-00005DB50000}"/>
    <cellStyle name="Normal 5 5 2 4 2 3" xfId="44330" xr:uid="{00000000-0005-0000-0000-00005EB50000}"/>
    <cellStyle name="Normal 5 5 2 4 2_OATT calc" xfId="44331" xr:uid="{00000000-0005-0000-0000-00005FB50000}"/>
    <cellStyle name="Normal 5 5 2 4 3" xfId="44332" xr:uid="{00000000-0005-0000-0000-000060B50000}"/>
    <cellStyle name="Normal 5 5 2 4 4" xfId="44333" xr:uid="{00000000-0005-0000-0000-000061B50000}"/>
    <cellStyle name="Normal 5 5 2 4 5" xfId="44334" xr:uid="{00000000-0005-0000-0000-000062B50000}"/>
    <cellStyle name="Normal 5 5 2 4_OATT calc" xfId="44335" xr:uid="{00000000-0005-0000-0000-000063B50000}"/>
    <cellStyle name="Normal 5 5 2 5" xfId="44336" xr:uid="{00000000-0005-0000-0000-000064B50000}"/>
    <cellStyle name="Normal 5 5 2 5 2" xfId="44337" xr:uid="{00000000-0005-0000-0000-000065B50000}"/>
    <cellStyle name="Normal 5 5 2 5 2 2" xfId="44338" xr:uid="{00000000-0005-0000-0000-000066B50000}"/>
    <cellStyle name="Normal 5 5 2 5 2 3" xfId="44339" xr:uid="{00000000-0005-0000-0000-000067B50000}"/>
    <cellStyle name="Normal 5 5 2 5 2_OATT calc" xfId="44340" xr:uid="{00000000-0005-0000-0000-000068B50000}"/>
    <cellStyle name="Normal 5 5 2 5 3" xfId="44341" xr:uid="{00000000-0005-0000-0000-000069B50000}"/>
    <cellStyle name="Normal 5 5 2 5 4" xfId="44342" xr:uid="{00000000-0005-0000-0000-00006AB50000}"/>
    <cellStyle name="Normal 5 5 2 5_OATT calc" xfId="44343" xr:uid="{00000000-0005-0000-0000-00006BB50000}"/>
    <cellStyle name="Normal 5 5 2 6" xfId="44344" xr:uid="{00000000-0005-0000-0000-00006CB50000}"/>
    <cellStyle name="Normal 5 5 2 6 2" xfId="44345" xr:uid="{00000000-0005-0000-0000-00006DB50000}"/>
    <cellStyle name="Normal 5 5 2 6 3" xfId="44346" xr:uid="{00000000-0005-0000-0000-00006EB50000}"/>
    <cellStyle name="Normal 5 5 2 6_OATT calc" xfId="44347" xr:uid="{00000000-0005-0000-0000-00006FB50000}"/>
    <cellStyle name="Normal 5 5 2 7" xfId="44348" xr:uid="{00000000-0005-0000-0000-000070B50000}"/>
    <cellStyle name="Normal 5 5 2 8" xfId="44349" xr:uid="{00000000-0005-0000-0000-000071B50000}"/>
    <cellStyle name="Normal 5 5 2 9" xfId="44350" xr:uid="{00000000-0005-0000-0000-000072B50000}"/>
    <cellStyle name="Normal 5 5 2_OATT calc" xfId="44351" xr:uid="{00000000-0005-0000-0000-000073B50000}"/>
    <cellStyle name="Normal 5 5 3" xfId="44352" xr:uid="{00000000-0005-0000-0000-000074B50000}"/>
    <cellStyle name="Normal 5 5 3 10" xfId="44353" xr:uid="{00000000-0005-0000-0000-000075B50000}"/>
    <cellStyle name="Normal 5 5 3 11" xfId="44354" xr:uid="{00000000-0005-0000-0000-000076B50000}"/>
    <cellStyle name="Normal 5 5 3 12" xfId="44355" xr:uid="{00000000-0005-0000-0000-000077B50000}"/>
    <cellStyle name="Normal 5 5 3 13" xfId="57254" xr:uid="{00000000-0005-0000-0000-000078B50000}"/>
    <cellStyle name="Normal 5 5 3 2" xfId="44356" xr:uid="{00000000-0005-0000-0000-000079B50000}"/>
    <cellStyle name="Normal 5 5 3 2 10" xfId="44357" xr:uid="{00000000-0005-0000-0000-00007AB50000}"/>
    <cellStyle name="Normal 5 5 3 2 11" xfId="44358" xr:uid="{00000000-0005-0000-0000-00007BB50000}"/>
    <cellStyle name="Normal 5 5 3 2 2" xfId="44359" xr:uid="{00000000-0005-0000-0000-00007CB50000}"/>
    <cellStyle name="Normal 5 5 3 2 2 10" xfId="44360" xr:uid="{00000000-0005-0000-0000-00007DB50000}"/>
    <cellStyle name="Normal 5 5 3 2 2 11" xfId="44361" xr:uid="{00000000-0005-0000-0000-00007EB50000}"/>
    <cellStyle name="Normal 5 5 3 2 2 2" xfId="44362" xr:uid="{00000000-0005-0000-0000-00007FB50000}"/>
    <cellStyle name="Normal 5 5 3 2 2 2 2" xfId="44363" xr:uid="{00000000-0005-0000-0000-000080B50000}"/>
    <cellStyle name="Normal 5 5 3 2 2 2 2 2" xfId="44364" xr:uid="{00000000-0005-0000-0000-000081B50000}"/>
    <cellStyle name="Normal 5 5 3 2 2 2 2 3" xfId="44365" xr:uid="{00000000-0005-0000-0000-000082B50000}"/>
    <cellStyle name="Normal 5 5 3 2 2 2 2_OATT calc" xfId="44366" xr:uid="{00000000-0005-0000-0000-000083B50000}"/>
    <cellStyle name="Normal 5 5 3 2 2 2 3" xfId="44367" xr:uid="{00000000-0005-0000-0000-000084B50000}"/>
    <cellStyle name="Normal 5 5 3 2 2 2 4" xfId="44368" xr:uid="{00000000-0005-0000-0000-000085B50000}"/>
    <cellStyle name="Normal 5 5 3 2 2 2 5" xfId="44369" xr:uid="{00000000-0005-0000-0000-000086B50000}"/>
    <cellStyle name="Normal 5 5 3 2 2 2_OATT calc" xfId="44370" xr:uid="{00000000-0005-0000-0000-000087B50000}"/>
    <cellStyle name="Normal 5 5 3 2 2 3" xfId="44371" xr:uid="{00000000-0005-0000-0000-000088B50000}"/>
    <cellStyle name="Normal 5 5 3 2 2 3 2" xfId="44372" xr:uid="{00000000-0005-0000-0000-000089B50000}"/>
    <cellStyle name="Normal 5 5 3 2 2 3 2 2" xfId="44373" xr:uid="{00000000-0005-0000-0000-00008AB50000}"/>
    <cellStyle name="Normal 5 5 3 2 2 3 2 3" xfId="44374" xr:uid="{00000000-0005-0000-0000-00008BB50000}"/>
    <cellStyle name="Normal 5 5 3 2 2 3 2_OATT calc" xfId="44375" xr:uid="{00000000-0005-0000-0000-00008CB50000}"/>
    <cellStyle name="Normal 5 5 3 2 2 3 3" xfId="44376" xr:uid="{00000000-0005-0000-0000-00008DB50000}"/>
    <cellStyle name="Normal 5 5 3 2 2 3 4" xfId="44377" xr:uid="{00000000-0005-0000-0000-00008EB50000}"/>
    <cellStyle name="Normal 5 5 3 2 2 3_OATT calc" xfId="44378" xr:uid="{00000000-0005-0000-0000-00008FB50000}"/>
    <cellStyle name="Normal 5 5 3 2 2 4" xfId="44379" xr:uid="{00000000-0005-0000-0000-000090B50000}"/>
    <cellStyle name="Normal 5 5 3 2 2 4 2" xfId="44380" xr:uid="{00000000-0005-0000-0000-000091B50000}"/>
    <cellStyle name="Normal 5 5 3 2 2 4 3" xfId="44381" xr:uid="{00000000-0005-0000-0000-000092B50000}"/>
    <cellStyle name="Normal 5 5 3 2 2 4_OATT calc" xfId="44382" xr:uid="{00000000-0005-0000-0000-000093B50000}"/>
    <cellStyle name="Normal 5 5 3 2 2 5" xfId="44383" xr:uid="{00000000-0005-0000-0000-000094B50000}"/>
    <cellStyle name="Normal 5 5 3 2 2 6" xfId="44384" xr:uid="{00000000-0005-0000-0000-000095B50000}"/>
    <cellStyle name="Normal 5 5 3 2 2 7" xfId="44385" xr:uid="{00000000-0005-0000-0000-000096B50000}"/>
    <cellStyle name="Normal 5 5 3 2 2 8" xfId="44386" xr:uid="{00000000-0005-0000-0000-000097B50000}"/>
    <cellStyle name="Normal 5 5 3 2 2 9" xfId="44387" xr:uid="{00000000-0005-0000-0000-000098B50000}"/>
    <cellStyle name="Normal 5 5 3 2 2_OATT calc" xfId="44388" xr:uid="{00000000-0005-0000-0000-000099B50000}"/>
    <cellStyle name="Normal 5 5 3 2 3" xfId="44389" xr:uid="{00000000-0005-0000-0000-00009AB50000}"/>
    <cellStyle name="Normal 5 5 3 2 3 2" xfId="44390" xr:uid="{00000000-0005-0000-0000-00009BB50000}"/>
    <cellStyle name="Normal 5 5 3 2 3 2 2" xfId="44391" xr:uid="{00000000-0005-0000-0000-00009CB50000}"/>
    <cellStyle name="Normal 5 5 3 2 3 2 3" xfId="44392" xr:uid="{00000000-0005-0000-0000-00009DB50000}"/>
    <cellStyle name="Normal 5 5 3 2 3 2_OATT calc" xfId="44393" xr:uid="{00000000-0005-0000-0000-00009EB50000}"/>
    <cellStyle name="Normal 5 5 3 2 3 3" xfId="44394" xr:uid="{00000000-0005-0000-0000-00009FB50000}"/>
    <cellStyle name="Normal 5 5 3 2 3 4" xfId="44395" xr:uid="{00000000-0005-0000-0000-0000A0B50000}"/>
    <cellStyle name="Normal 5 5 3 2 3 5" xfId="44396" xr:uid="{00000000-0005-0000-0000-0000A1B50000}"/>
    <cellStyle name="Normal 5 5 3 2 3_OATT calc" xfId="44397" xr:uid="{00000000-0005-0000-0000-0000A2B50000}"/>
    <cellStyle name="Normal 5 5 3 2 4" xfId="44398" xr:uid="{00000000-0005-0000-0000-0000A3B50000}"/>
    <cellStyle name="Normal 5 5 3 2 4 2" xfId="44399" xr:uid="{00000000-0005-0000-0000-0000A4B50000}"/>
    <cellStyle name="Normal 5 5 3 2 4 2 2" xfId="44400" xr:uid="{00000000-0005-0000-0000-0000A5B50000}"/>
    <cellStyle name="Normal 5 5 3 2 4 2 3" xfId="44401" xr:uid="{00000000-0005-0000-0000-0000A6B50000}"/>
    <cellStyle name="Normal 5 5 3 2 4 2_OATT calc" xfId="44402" xr:uid="{00000000-0005-0000-0000-0000A7B50000}"/>
    <cellStyle name="Normal 5 5 3 2 4 3" xfId="44403" xr:uid="{00000000-0005-0000-0000-0000A8B50000}"/>
    <cellStyle name="Normal 5 5 3 2 4 4" xfId="44404" xr:uid="{00000000-0005-0000-0000-0000A9B50000}"/>
    <cellStyle name="Normal 5 5 3 2 4_OATT calc" xfId="44405" xr:uid="{00000000-0005-0000-0000-0000AAB50000}"/>
    <cellStyle name="Normal 5 5 3 2 5" xfId="44406" xr:uid="{00000000-0005-0000-0000-0000ABB50000}"/>
    <cellStyle name="Normal 5 5 3 2 5 2" xfId="44407" xr:uid="{00000000-0005-0000-0000-0000ACB50000}"/>
    <cellStyle name="Normal 5 5 3 2 5 3" xfId="44408" xr:uid="{00000000-0005-0000-0000-0000ADB50000}"/>
    <cellStyle name="Normal 5 5 3 2 5_OATT calc" xfId="44409" xr:uid="{00000000-0005-0000-0000-0000AEB50000}"/>
    <cellStyle name="Normal 5 5 3 2 6" xfId="44410" xr:uid="{00000000-0005-0000-0000-0000AFB50000}"/>
    <cellStyle name="Normal 5 5 3 2 7" xfId="44411" xr:uid="{00000000-0005-0000-0000-0000B0B50000}"/>
    <cellStyle name="Normal 5 5 3 2 8" xfId="44412" xr:uid="{00000000-0005-0000-0000-0000B1B50000}"/>
    <cellStyle name="Normal 5 5 3 2 9" xfId="44413" xr:uid="{00000000-0005-0000-0000-0000B2B50000}"/>
    <cellStyle name="Normal 5 5 3 2_OATT calc" xfId="44414" xr:uid="{00000000-0005-0000-0000-0000B3B50000}"/>
    <cellStyle name="Normal 5 5 3 3" xfId="44415" xr:uid="{00000000-0005-0000-0000-0000B4B50000}"/>
    <cellStyle name="Normal 5 5 3 3 10" xfId="44416" xr:uid="{00000000-0005-0000-0000-0000B5B50000}"/>
    <cellStyle name="Normal 5 5 3 3 11" xfId="44417" xr:uid="{00000000-0005-0000-0000-0000B6B50000}"/>
    <cellStyle name="Normal 5 5 3 3 2" xfId="44418" xr:uid="{00000000-0005-0000-0000-0000B7B50000}"/>
    <cellStyle name="Normal 5 5 3 3 2 2" xfId="44419" xr:uid="{00000000-0005-0000-0000-0000B8B50000}"/>
    <cellStyle name="Normal 5 5 3 3 2 2 2" xfId="44420" xr:uid="{00000000-0005-0000-0000-0000B9B50000}"/>
    <cellStyle name="Normal 5 5 3 3 2 2 3" xfId="44421" xr:uid="{00000000-0005-0000-0000-0000BAB50000}"/>
    <cellStyle name="Normal 5 5 3 3 2 2_OATT calc" xfId="44422" xr:uid="{00000000-0005-0000-0000-0000BBB50000}"/>
    <cellStyle name="Normal 5 5 3 3 2 3" xfId="44423" xr:uid="{00000000-0005-0000-0000-0000BCB50000}"/>
    <cellStyle name="Normal 5 5 3 3 2 4" xfId="44424" xr:uid="{00000000-0005-0000-0000-0000BDB50000}"/>
    <cellStyle name="Normal 5 5 3 3 2 5" xfId="44425" xr:uid="{00000000-0005-0000-0000-0000BEB50000}"/>
    <cellStyle name="Normal 5 5 3 3 2_OATT calc" xfId="44426" xr:uid="{00000000-0005-0000-0000-0000BFB50000}"/>
    <cellStyle name="Normal 5 5 3 3 3" xfId="44427" xr:uid="{00000000-0005-0000-0000-0000C0B50000}"/>
    <cellStyle name="Normal 5 5 3 3 3 2" xfId="44428" xr:uid="{00000000-0005-0000-0000-0000C1B50000}"/>
    <cellStyle name="Normal 5 5 3 3 3 2 2" xfId="44429" xr:uid="{00000000-0005-0000-0000-0000C2B50000}"/>
    <cellStyle name="Normal 5 5 3 3 3 2 3" xfId="44430" xr:uid="{00000000-0005-0000-0000-0000C3B50000}"/>
    <cellStyle name="Normal 5 5 3 3 3 2_OATT calc" xfId="44431" xr:uid="{00000000-0005-0000-0000-0000C4B50000}"/>
    <cellStyle name="Normal 5 5 3 3 3 3" xfId="44432" xr:uid="{00000000-0005-0000-0000-0000C5B50000}"/>
    <cellStyle name="Normal 5 5 3 3 3 4" xfId="44433" xr:uid="{00000000-0005-0000-0000-0000C6B50000}"/>
    <cellStyle name="Normal 5 5 3 3 3_OATT calc" xfId="44434" xr:uid="{00000000-0005-0000-0000-0000C7B50000}"/>
    <cellStyle name="Normal 5 5 3 3 4" xfId="44435" xr:uid="{00000000-0005-0000-0000-0000C8B50000}"/>
    <cellStyle name="Normal 5 5 3 3 4 2" xfId="44436" xr:uid="{00000000-0005-0000-0000-0000C9B50000}"/>
    <cellStyle name="Normal 5 5 3 3 4 3" xfId="44437" xr:uid="{00000000-0005-0000-0000-0000CAB50000}"/>
    <cellStyle name="Normal 5 5 3 3 4_OATT calc" xfId="44438" xr:uid="{00000000-0005-0000-0000-0000CBB50000}"/>
    <cellStyle name="Normal 5 5 3 3 5" xfId="44439" xr:uid="{00000000-0005-0000-0000-0000CCB50000}"/>
    <cellStyle name="Normal 5 5 3 3 6" xfId="44440" xr:uid="{00000000-0005-0000-0000-0000CDB50000}"/>
    <cellStyle name="Normal 5 5 3 3 7" xfId="44441" xr:uid="{00000000-0005-0000-0000-0000CEB50000}"/>
    <cellStyle name="Normal 5 5 3 3 8" xfId="44442" xr:uid="{00000000-0005-0000-0000-0000CFB50000}"/>
    <cellStyle name="Normal 5 5 3 3 9" xfId="44443" xr:uid="{00000000-0005-0000-0000-0000D0B50000}"/>
    <cellStyle name="Normal 5 5 3 3_OATT calc" xfId="44444" xr:uid="{00000000-0005-0000-0000-0000D1B50000}"/>
    <cellStyle name="Normal 5 5 3 4" xfId="44445" xr:uid="{00000000-0005-0000-0000-0000D2B50000}"/>
    <cellStyle name="Normal 5 5 3 4 2" xfId="44446" xr:uid="{00000000-0005-0000-0000-0000D3B50000}"/>
    <cellStyle name="Normal 5 5 3 4 2 2" xfId="44447" xr:uid="{00000000-0005-0000-0000-0000D4B50000}"/>
    <cellStyle name="Normal 5 5 3 4 2 3" xfId="44448" xr:uid="{00000000-0005-0000-0000-0000D5B50000}"/>
    <cellStyle name="Normal 5 5 3 4 2_OATT calc" xfId="44449" xr:uid="{00000000-0005-0000-0000-0000D6B50000}"/>
    <cellStyle name="Normal 5 5 3 4 3" xfId="44450" xr:uid="{00000000-0005-0000-0000-0000D7B50000}"/>
    <cellStyle name="Normal 5 5 3 4 4" xfId="44451" xr:uid="{00000000-0005-0000-0000-0000D8B50000}"/>
    <cellStyle name="Normal 5 5 3 4 5" xfId="44452" xr:uid="{00000000-0005-0000-0000-0000D9B50000}"/>
    <cellStyle name="Normal 5 5 3 4_OATT calc" xfId="44453" xr:uid="{00000000-0005-0000-0000-0000DAB50000}"/>
    <cellStyle name="Normal 5 5 3 5" xfId="44454" xr:uid="{00000000-0005-0000-0000-0000DBB50000}"/>
    <cellStyle name="Normal 5 5 3 5 2" xfId="44455" xr:uid="{00000000-0005-0000-0000-0000DCB50000}"/>
    <cellStyle name="Normal 5 5 3 5 2 2" xfId="44456" xr:uid="{00000000-0005-0000-0000-0000DDB50000}"/>
    <cellStyle name="Normal 5 5 3 5 2 3" xfId="44457" xr:uid="{00000000-0005-0000-0000-0000DEB50000}"/>
    <cellStyle name="Normal 5 5 3 5 2_OATT calc" xfId="44458" xr:uid="{00000000-0005-0000-0000-0000DFB50000}"/>
    <cellStyle name="Normal 5 5 3 5 3" xfId="44459" xr:uid="{00000000-0005-0000-0000-0000E0B50000}"/>
    <cellStyle name="Normal 5 5 3 5 4" xfId="44460" xr:uid="{00000000-0005-0000-0000-0000E1B50000}"/>
    <cellStyle name="Normal 5 5 3 5_OATT calc" xfId="44461" xr:uid="{00000000-0005-0000-0000-0000E2B50000}"/>
    <cellStyle name="Normal 5 5 3 6" xfId="44462" xr:uid="{00000000-0005-0000-0000-0000E3B50000}"/>
    <cellStyle name="Normal 5 5 3 6 2" xfId="44463" xr:uid="{00000000-0005-0000-0000-0000E4B50000}"/>
    <cellStyle name="Normal 5 5 3 6 3" xfId="44464" xr:uid="{00000000-0005-0000-0000-0000E5B50000}"/>
    <cellStyle name="Normal 5 5 3 6_OATT calc" xfId="44465" xr:uid="{00000000-0005-0000-0000-0000E6B50000}"/>
    <cellStyle name="Normal 5 5 3 7" xfId="44466" xr:uid="{00000000-0005-0000-0000-0000E7B50000}"/>
    <cellStyle name="Normal 5 5 3 8" xfId="44467" xr:uid="{00000000-0005-0000-0000-0000E8B50000}"/>
    <cellStyle name="Normal 5 5 3 9" xfId="44468" xr:uid="{00000000-0005-0000-0000-0000E9B50000}"/>
    <cellStyle name="Normal 5 5 3_OATT calc" xfId="44469" xr:uid="{00000000-0005-0000-0000-0000EAB50000}"/>
    <cellStyle name="Normal 5 5 4" xfId="44470" xr:uid="{00000000-0005-0000-0000-0000EBB50000}"/>
    <cellStyle name="Normal 5 5 4 10" xfId="44471" xr:uid="{00000000-0005-0000-0000-0000ECB50000}"/>
    <cellStyle name="Normal 5 5 4 11" xfId="44472" xr:uid="{00000000-0005-0000-0000-0000EDB50000}"/>
    <cellStyle name="Normal 5 5 4 2" xfId="44473" xr:uid="{00000000-0005-0000-0000-0000EEB50000}"/>
    <cellStyle name="Normal 5 5 4 2 10" xfId="44474" xr:uid="{00000000-0005-0000-0000-0000EFB50000}"/>
    <cellStyle name="Normal 5 5 4 2 11" xfId="44475" xr:uid="{00000000-0005-0000-0000-0000F0B50000}"/>
    <cellStyle name="Normal 5 5 4 2 2" xfId="44476" xr:uid="{00000000-0005-0000-0000-0000F1B50000}"/>
    <cellStyle name="Normal 5 5 4 2 2 2" xfId="44477" xr:uid="{00000000-0005-0000-0000-0000F2B50000}"/>
    <cellStyle name="Normal 5 5 4 2 2 2 2" xfId="44478" xr:uid="{00000000-0005-0000-0000-0000F3B50000}"/>
    <cellStyle name="Normal 5 5 4 2 2 2 3" xfId="44479" xr:uid="{00000000-0005-0000-0000-0000F4B50000}"/>
    <cellStyle name="Normal 5 5 4 2 2 2_OATT calc" xfId="44480" xr:uid="{00000000-0005-0000-0000-0000F5B50000}"/>
    <cellStyle name="Normal 5 5 4 2 2 3" xfId="44481" xr:uid="{00000000-0005-0000-0000-0000F6B50000}"/>
    <cellStyle name="Normal 5 5 4 2 2 4" xfId="44482" xr:uid="{00000000-0005-0000-0000-0000F7B50000}"/>
    <cellStyle name="Normal 5 5 4 2 2 5" xfId="44483" xr:uid="{00000000-0005-0000-0000-0000F8B50000}"/>
    <cellStyle name="Normal 5 5 4 2 2_OATT calc" xfId="44484" xr:uid="{00000000-0005-0000-0000-0000F9B50000}"/>
    <cellStyle name="Normal 5 5 4 2 3" xfId="44485" xr:uid="{00000000-0005-0000-0000-0000FAB50000}"/>
    <cellStyle name="Normal 5 5 4 2 3 2" xfId="44486" xr:uid="{00000000-0005-0000-0000-0000FBB50000}"/>
    <cellStyle name="Normal 5 5 4 2 3 2 2" xfId="44487" xr:uid="{00000000-0005-0000-0000-0000FCB50000}"/>
    <cellStyle name="Normal 5 5 4 2 3 2 3" xfId="44488" xr:uid="{00000000-0005-0000-0000-0000FDB50000}"/>
    <cellStyle name="Normal 5 5 4 2 3 2_OATT calc" xfId="44489" xr:uid="{00000000-0005-0000-0000-0000FEB50000}"/>
    <cellStyle name="Normal 5 5 4 2 3 3" xfId="44490" xr:uid="{00000000-0005-0000-0000-0000FFB50000}"/>
    <cellStyle name="Normal 5 5 4 2 3 4" xfId="44491" xr:uid="{00000000-0005-0000-0000-000000B60000}"/>
    <cellStyle name="Normal 5 5 4 2 3_OATT calc" xfId="44492" xr:uid="{00000000-0005-0000-0000-000001B60000}"/>
    <cellStyle name="Normal 5 5 4 2 4" xfId="44493" xr:uid="{00000000-0005-0000-0000-000002B60000}"/>
    <cellStyle name="Normal 5 5 4 2 4 2" xfId="44494" xr:uid="{00000000-0005-0000-0000-000003B60000}"/>
    <cellStyle name="Normal 5 5 4 2 4 3" xfId="44495" xr:uid="{00000000-0005-0000-0000-000004B60000}"/>
    <cellStyle name="Normal 5 5 4 2 4_OATT calc" xfId="44496" xr:uid="{00000000-0005-0000-0000-000005B60000}"/>
    <cellStyle name="Normal 5 5 4 2 5" xfId="44497" xr:uid="{00000000-0005-0000-0000-000006B60000}"/>
    <cellStyle name="Normal 5 5 4 2 6" xfId="44498" xr:uid="{00000000-0005-0000-0000-000007B60000}"/>
    <cellStyle name="Normal 5 5 4 2 7" xfId="44499" xr:uid="{00000000-0005-0000-0000-000008B60000}"/>
    <cellStyle name="Normal 5 5 4 2 8" xfId="44500" xr:uid="{00000000-0005-0000-0000-000009B60000}"/>
    <cellStyle name="Normal 5 5 4 2 9" xfId="44501" xr:uid="{00000000-0005-0000-0000-00000AB60000}"/>
    <cellStyle name="Normal 5 5 4 2_OATT calc" xfId="44502" xr:uid="{00000000-0005-0000-0000-00000BB60000}"/>
    <cellStyle name="Normal 5 5 4 3" xfId="44503" xr:uid="{00000000-0005-0000-0000-00000CB60000}"/>
    <cellStyle name="Normal 5 5 4 3 2" xfId="44504" xr:uid="{00000000-0005-0000-0000-00000DB60000}"/>
    <cellStyle name="Normal 5 5 4 3 2 2" xfId="44505" xr:uid="{00000000-0005-0000-0000-00000EB60000}"/>
    <cellStyle name="Normal 5 5 4 3 2 3" xfId="44506" xr:uid="{00000000-0005-0000-0000-00000FB60000}"/>
    <cellStyle name="Normal 5 5 4 3 2_OATT calc" xfId="44507" xr:uid="{00000000-0005-0000-0000-000010B60000}"/>
    <cellStyle name="Normal 5 5 4 3 3" xfId="44508" xr:uid="{00000000-0005-0000-0000-000011B60000}"/>
    <cellStyle name="Normal 5 5 4 3 4" xfId="44509" xr:uid="{00000000-0005-0000-0000-000012B60000}"/>
    <cellStyle name="Normal 5 5 4 3 5" xfId="44510" xr:uid="{00000000-0005-0000-0000-000013B60000}"/>
    <cellStyle name="Normal 5 5 4 3_OATT calc" xfId="44511" xr:uid="{00000000-0005-0000-0000-000014B60000}"/>
    <cellStyle name="Normal 5 5 4 4" xfId="44512" xr:uid="{00000000-0005-0000-0000-000015B60000}"/>
    <cellStyle name="Normal 5 5 4 4 2" xfId="44513" xr:uid="{00000000-0005-0000-0000-000016B60000}"/>
    <cellStyle name="Normal 5 5 4 4 2 2" xfId="44514" xr:uid="{00000000-0005-0000-0000-000017B60000}"/>
    <cellStyle name="Normal 5 5 4 4 2 3" xfId="44515" xr:uid="{00000000-0005-0000-0000-000018B60000}"/>
    <cellStyle name="Normal 5 5 4 4 2_OATT calc" xfId="44516" xr:uid="{00000000-0005-0000-0000-000019B60000}"/>
    <cellStyle name="Normal 5 5 4 4 3" xfId="44517" xr:uid="{00000000-0005-0000-0000-00001AB60000}"/>
    <cellStyle name="Normal 5 5 4 4 4" xfId="44518" xr:uid="{00000000-0005-0000-0000-00001BB60000}"/>
    <cellStyle name="Normal 5 5 4 4_OATT calc" xfId="44519" xr:uid="{00000000-0005-0000-0000-00001CB60000}"/>
    <cellStyle name="Normal 5 5 4 5" xfId="44520" xr:uid="{00000000-0005-0000-0000-00001DB60000}"/>
    <cellStyle name="Normal 5 5 4 5 2" xfId="44521" xr:uid="{00000000-0005-0000-0000-00001EB60000}"/>
    <cellStyle name="Normal 5 5 4 5 3" xfId="44522" xr:uid="{00000000-0005-0000-0000-00001FB60000}"/>
    <cellStyle name="Normal 5 5 4 5_OATT calc" xfId="44523" xr:uid="{00000000-0005-0000-0000-000020B60000}"/>
    <cellStyle name="Normal 5 5 4 6" xfId="44524" xr:uid="{00000000-0005-0000-0000-000021B60000}"/>
    <cellStyle name="Normal 5 5 4 7" xfId="44525" xr:uid="{00000000-0005-0000-0000-000022B60000}"/>
    <cellStyle name="Normal 5 5 4 8" xfId="44526" xr:uid="{00000000-0005-0000-0000-000023B60000}"/>
    <cellStyle name="Normal 5 5 4 9" xfId="44527" xr:uid="{00000000-0005-0000-0000-000024B60000}"/>
    <cellStyle name="Normal 5 5 4_OATT calc" xfId="44528" xr:uid="{00000000-0005-0000-0000-000025B60000}"/>
    <cellStyle name="Normal 5 5 5" xfId="44529" xr:uid="{00000000-0005-0000-0000-000026B60000}"/>
    <cellStyle name="Normal 5 5 5 10" xfId="44530" xr:uid="{00000000-0005-0000-0000-000027B60000}"/>
    <cellStyle name="Normal 5 5 5 11" xfId="44531" xr:uid="{00000000-0005-0000-0000-000028B60000}"/>
    <cellStyle name="Normal 5 5 5 2" xfId="44532" xr:uid="{00000000-0005-0000-0000-000029B60000}"/>
    <cellStyle name="Normal 5 5 5 2 2" xfId="44533" xr:uid="{00000000-0005-0000-0000-00002AB60000}"/>
    <cellStyle name="Normal 5 5 5 2 2 2" xfId="44534" xr:uid="{00000000-0005-0000-0000-00002BB60000}"/>
    <cellStyle name="Normal 5 5 5 2 2 3" xfId="44535" xr:uid="{00000000-0005-0000-0000-00002CB60000}"/>
    <cellStyle name="Normal 5 5 5 2 2_OATT calc" xfId="44536" xr:uid="{00000000-0005-0000-0000-00002DB60000}"/>
    <cellStyle name="Normal 5 5 5 2 3" xfId="44537" xr:uid="{00000000-0005-0000-0000-00002EB60000}"/>
    <cellStyle name="Normal 5 5 5 2 4" xfId="44538" xr:uid="{00000000-0005-0000-0000-00002FB60000}"/>
    <cellStyle name="Normal 5 5 5 2 5" xfId="44539" xr:uid="{00000000-0005-0000-0000-000030B60000}"/>
    <cellStyle name="Normal 5 5 5 2_OATT calc" xfId="44540" xr:uid="{00000000-0005-0000-0000-000031B60000}"/>
    <cellStyle name="Normal 5 5 5 3" xfId="44541" xr:uid="{00000000-0005-0000-0000-000032B60000}"/>
    <cellStyle name="Normal 5 5 5 3 2" xfId="44542" xr:uid="{00000000-0005-0000-0000-000033B60000}"/>
    <cellStyle name="Normal 5 5 5 3 2 2" xfId="44543" xr:uid="{00000000-0005-0000-0000-000034B60000}"/>
    <cellStyle name="Normal 5 5 5 3 2 3" xfId="44544" xr:uid="{00000000-0005-0000-0000-000035B60000}"/>
    <cellStyle name="Normal 5 5 5 3 2_OATT calc" xfId="44545" xr:uid="{00000000-0005-0000-0000-000036B60000}"/>
    <cellStyle name="Normal 5 5 5 3 3" xfId="44546" xr:uid="{00000000-0005-0000-0000-000037B60000}"/>
    <cellStyle name="Normal 5 5 5 3 4" xfId="44547" xr:uid="{00000000-0005-0000-0000-000038B60000}"/>
    <cellStyle name="Normal 5 5 5 3_OATT calc" xfId="44548" xr:uid="{00000000-0005-0000-0000-000039B60000}"/>
    <cellStyle name="Normal 5 5 5 4" xfId="44549" xr:uid="{00000000-0005-0000-0000-00003AB60000}"/>
    <cellStyle name="Normal 5 5 5 4 2" xfId="44550" xr:uid="{00000000-0005-0000-0000-00003BB60000}"/>
    <cellStyle name="Normal 5 5 5 4 3" xfId="44551" xr:uid="{00000000-0005-0000-0000-00003CB60000}"/>
    <cellStyle name="Normal 5 5 5 4_OATT calc" xfId="44552" xr:uid="{00000000-0005-0000-0000-00003DB60000}"/>
    <cellStyle name="Normal 5 5 5 5" xfId="44553" xr:uid="{00000000-0005-0000-0000-00003EB60000}"/>
    <cellStyle name="Normal 5 5 5 6" xfId="44554" xr:uid="{00000000-0005-0000-0000-00003FB60000}"/>
    <cellStyle name="Normal 5 5 5 7" xfId="44555" xr:uid="{00000000-0005-0000-0000-000040B60000}"/>
    <cellStyle name="Normal 5 5 5 8" xfId="44556" xr:uid="{00000000-0005-0000-0000-000041B60000}"/>
    <cellStyle name="Normal 5 5 5 9" xfId="44557" xr:uid="{00000000-0005-0000-0000-000042B60000}"/>
    <cellStyle name="Normal 5 5 5_OATT calc" xfId="44558" xr:uid="{00000000-0005-0000-0000-000043B60000}"/>
    <cellStyle name="Normal 5 5 6" xfId="44559" xr:uid="{00000000-0005-0000-0000-000044B60000}"/>
    <cellStyle name="Normal 5 5 6 2" xfId="44560" xr:uid="{00000000-0005-0000-0000-000045B60000}"/>
    <cellStyle name="Normal 5 5 6 2 2" xfId="44561" xr:uid="{00000000-0005-0000-0000-000046B60000}"/>
    <cellStyle name="Normal 5 5 6 2 3" xfId="44562" xr:uid="{00000000-0005-0000-0000-000047B60000}"/>
    <cellStyle name="Normal 5 5 6 2_OATT calc" xfId="44563" xr:uid="{00000000-0005-0000-0000-000048B60000}"/>
    <cellStyle name="Normal 5 5 6 3" xfId="44564" xr:uid="{00000000-0005-0000-0000-000049B60000}"/>
    <cellStyle name="Normal 5 5 6 4" xfId="44565" xr:uid="{00000000-0005-0000-0000-00004AB60000}"/>
    <cellStyle name="Normal 5 5 6 5" xfId="44566" xr:uid="{00000000-0005-0000-0000-00004BB60000}"/>
    <cellStyle name="Normal 5 5 6_OATT calc" xfId="44567" xr:uid="{00000000-0005-0000-0000-00004CB60000}"/>
    <cellStyle name="Normal 5 5 7" xfId="44568" xr:uid="{00000000-0005-0000-0000-00004DB60000}"/>
    <cellStyle name="Normal 5 5 7 2" xfId="44569" xr:uid="{00000000-0005-0000-0000-00004EB60000}"/>
    <cellStyle name="Normal 5 5 7 2 2" xfId="44570" xr:uid="{00000000-0005-0000-0000-00004FB60000}"/>
    <cellStyle name="Normal 5 5 7 2 3" xfId="44571" xr:uid="{00000000-0005-0000-0000-000050B60000}"/>
    <cellStyle name="Normal 5 5 7 2_OATT calc" xfId="44572" xr:uid="{00000000-0005-0000-0000-000051B60000}"/>
    <cellStyle name="Normal 5 5 7 3" xfId="44573" xr:uid="{00000000-0005-0000-0000-000052B60000}"/>
    <cellStyle name="Normal 5 5 7 4" xfId="44574" xr:uid="{00000000-0005-0000-0000-000053B60000}"/>
    <cellStyle name="Normal 5 5 7_OATT calc" xfId="44575" xr:uid="{00000000-0005-0000-0000-000054B60000}"/>
    <cellStyle name="Normal 5 5 8" xfId="44576" xr:uid="{00000000-0005-0000-0000-000055B60000}"/>
    <cellStyle name="Normal 5 5 8 2" xfId="44577" xr:uid="{00000000-0005-0000-0000-000056B60000}"/>
    <cellStyle name="Normal 5 5 8 3" xfId="44578" xr:uid="{00000000-0005-0000-0000-000057B60000}"/>
    <cellStyle name="Normal 5 5 8_OATT calc" xfId="44579" xr:uid="{00000000-0005-0000-0000-000058B60000}"/>
    <cellStyle name="Normal 5 5 9" xfId="44580" xr:uid="{00000000-0005-0000-0000-000059B60000}"/>
    <cellStyle name="Normal 5 5_OATT calc" xfId="44581" xr:uid="{00000000-0005-0000-0000-00005AB60000}"/>
    <cellStyle name="Normal 5 6" xfId="44582" xr:uid="{00000000-0005-0000-0000-00005BB60000}"/>
    <cellStyle name="Normal 5 6 10" xfId="44583" xr:uid="{00000000-0005-0000-0000-00005CB60000}"/>
    <cellStyle name="Normal 5 6 11" xfId="44584" xr:uid="{00000000-0005-0000-0000-00005DB60000}"/>
    <cellStyle name="Normal 5 6 12" xfId="44585" xr:uid="{00000000-0005-0000-0000-00005EB60000}"/>
    <cellStyle name="Normal 5 6 13" xfId="57255" xr:uid="{00000000-0005-0000-0000-00005FB60000}"/>
    <cellStyle name="Normal 5 6 2" xfId="44586" xr:uid="{00000000-0005-0000-0000-000060B60000}"/>
    <cellStyle name="Normal 5 6 2 10" xfId="44587" xr:uid="{00000000-0005-0000-0000-000061B60000}"/>
    <cellStyle name="Normal 5 6 2 11" xfId="44588" xr:uid="{00000000-0005-0000-0000-000062B60000}"/>
    <cellStyle name="Normal 5 6 2 12" xfId="57256" xr:uid="{00000000-0005-0000-0000-000063B60000}"/>
    <cellStyle name="Normal 5 6 2 2" xfId="44589" xr:uid="{00000000-0005-0000-0000-000064B60000}"/>
    <cellStyle name="Normal 5 6 2 2 10" xfId="44590" xr:uid="{00000000-0005-0000-0000-000065B60000}"/>
    <cellStyle name="Normal 5 6 2 2 11" xfId="44591" xr:uid="{00000000-0005-0000-0000-000066B60000}"/>
    <cellStyle name="Normal 5 6 2 2 2" xfId="44592" xr:uid="{00000000-0005-0000-0000-000067B60000}"/>
    <cellStyle name="Normal 5 6 2 2 2 2" xfId="44593" xr:uid="{00000000-0005-0000-0000-000068B60000}"/>
    <cellStyle name="Normal 5 6 2 2 2 2 2" xfId="44594" xr:uid="{00000000-0005-0000-0000-000069B60000}"/>
    <cellStyle name="Normal 5 6 2 2 2 2 3" xfId="44595" xr:uid="{00000000-0005-0000-0000-00006AB60000}"/>
    <cellStyle name="Normal 5 6 2 2 2 2_OATT calc" xfId="44596" xr:uid="{00000000-0005-0000-0000-00006BB60000}"/>
    <cellStyle name="Normal 5 6 2 2 2 3" xfId="44597" xr:uid="{00000000-0005-0000-0000-00006CB60000}"/>
    <cellStyle name="Normal 5 6 2 2 2 4" xfId="44598" xr:uid="{00000000-0005-0000-0000-00006DB60000}"/>
    <cellStyle name="Normal 5 6 2 2 2 5" xfId="44599" xr:uid="{00000000-0005-0000-0000-00006EB60000}"/>
    <cellStyle name="Normal 5 6 2 2 2_OATT calc" xfId="44600" xr:uid="{00000000-0005-0000-0000-00006FB60000}"/>
    <cellStyle name="Normal 5 6 2 2 3" xfId="44601" xr:uid="{00000000-0005-0000-0000-000070B60000}"/>
    <cellStyle name="Normal 5 6 2 2 3 2" xfId="44602" xr:uid="{00000000-0005-0000-0000-000071B60000}"/>
    <cellStyle name="Normal 5 6 2 2 3 2 2" xfId="44603" xr:uid="{00000000-0005-0000-0000-000072B60000}"/>
    <cellStyle name="Normal 5 6 2 2 3 2 3" xfId="44604" xr:uid="{00000000-0005-0000-0000-000073B60000}"/>
    <cellStyle name="Normal 5 6 2 2 3 2_OATT calc" xfId="44605" xr:uid="{00000000-0005-0000-0000-000074B60000}"/>
    <cellStyle name="Normal 5 6 2 2 3 3" xfId="44606" xr:uid="{00000000-0005-0000-0000-000075B60000}"/>
    <cellStyle name="Normal 5 6 2 2 3 4" xfId="44607" xr:uid="{00000000-0005-0000-0000-000076B60000}"/>
    <cellStyle name="Normal 5 6 2 2 3_OATT calc" xfId="44608" xr:uid="{00000000-0005-0000-0000-000077B60000}"/>
    <cellStyle name="Normal 5 6 2 2 4" xfId="44609" xr:uid="{00000000-0005-0000-0000-000078B60000}"/>
    <cellStyle name="Normal 5 6 2 2 4 2" xfId="44610" xr:uid="{00000000-0005-0000-0000-000079B60000}"/>
    <cellStyle name="Normal 5 6 2 2 4 3" xfId="44611" xr:uid="{00000000-0005-0000-0000-00007AB60000}"/>
    <cellStyle name="Normal 5 6 2 2 4_OATT calc" xfId="44612" xr:uid="{00000000-0005-0000-0000-00007BB60000}"/>
    <cellStyle name="Normal 5 6 2 2 5" xfId="44613" xr:uid="{00000000-0005-0000-0000-00007CB60000}"/>
    <cellStyle name="Normal 5 6 2 2 6" xfId="44614" xr:uid="{00000000-0005-0000-0000-00007DB60000}"/>
    <cellStyle name="Normal 5 6 2 2 7" xfId="44615" xr:uid="{00000000-0005-0000-0000-00007EB60000}"/>
    <cellStyle name="Normal 5 6 2 2 8" xfId="44616" xr:uid="{00000000-0005-0000-0000-00007FB60000}"/>
    <cellStyle name="Normal 5 6 2 2 9" xfId="44617" xr:uid="{00000000-0005-0000-0000-000080B60000}"/>
    <cellStyle name="Normal 5 6 2 2_OATT calc" xfId="44618" xr:uid="{00000000-0005-0000-0000-000081B60000}"/>
    <cellStyle name="Normal 5 6 2 3" xfId="44619" xr:uid="{00000000-0005-0000-0000-000082B60000}"/>
    <cellStyle name="Normal 5 6 2 3 2" xfId="44620" xr:uid="{00000000-0005-0000-0000-000083B60000}"/>
    <cellStyle name="Normal 5 6 2 3 2 2" xfId="44621" xr:uid="{00000000-0005-0000-0000-000084B60000}"/>
    <cellStyle name="Normal 5 6 2 3 2 3" xfId="44622" xr:uid="{00000000-0005-0000-0000-000085B60000}"/>
    <cellStyle name="Normal 5 6 2 3 2_OATT calc" xfId="44623" xr:uid="{00000000-0005-0000-0000-000086B60000}"/>
    <cellStyle name="Normal 5 6 2 3 3" xfId="44624" xr:uid="{00000000-0005-0000-0000-000087B60000}"/>
    <cellStyle name="Normal 5 6 2 3 4" xfId="44625" xr:uid="{00000000-0005-0000-0000-000088B60000}"/>
    <cellStyle name="Normal 5 6 2 3 5" xfId="44626" xr:uid="{00000000-0005-0000-0000-000089B60000}"/>
    <cellStyle name="Normal 5 6 2 3_OATT calc" xfId="44627" xr:uid="{00000000-0005-0000-0000-00008AB60000}"/>
    <cellStyle name="Normal 5 6 2 4" xfId="44628" xr:uid="{00000000-0005-0000-0000-00008BB60000}"/>
    <cellStyle name="Normal 5 6 2 4 2" xfId="44629" xr:uid="{00000000-0005-0000-0000-00008CB60000}"/>
    <cellStyle name="Normal 5 6 2 4 2 2" xfId="44630" xr:uid="{00000000-0005-0000-0000-00008DB60000}"/>
    <cellStyle name="Normal 5 6 2 4 2 3" xfId="44631" xr:uid="{00000000-0005-0000-0000-00008EB60000}"/>
    <cellStyle name="Normal 5 6 2 4 2_OATT calc" xfId="44632" xr:uid="{00000000-0005-0000-0000-00008FB60000}"/>
    <cellStyle name="Normal 5 6 2 4 3" xfId="44633" xr:uid="{00000000-0005-0000-0000-000090B60000}"/>
    <cellStyle name="Normal 5 6 2 4 4" xfId="44634" xr:uid="{00000000-0005-0000-0000-000091B60000}"/>
    <cellStyle name="Normal 5 6 2 4_OATT calc" xfId="44635" xr:uid="{00000000-0005-0000-0000-000092B60000}"/>
    <cellStyle name="Normal 5 6 2 5" xfId="44636" xr:uid="{00000000-0005-0000-0000-000093B60000}"/>
    <cellStyle name="Normal 5 6 2 5 2" xfId="44637" xr:uid="{00000000-0005-0000-0000-000094B60000}"/>
    <cellStyle name="Normal 5 6 2 5 3" xfId="44638" xr:uid="{00000000-0005-0000-0000-000095B60000}"/>
    <cellStyle name="Normal 5 6 2 5_OATT calc" xfId="44639" xr:uid="{00000000-0005-0000-0000-000096B60000}"/>
    <cellStyle name="Normal 5 6 2 6" xfId="44640" xr:uid="{00000000-0005-0000-0000-000097B60000}"/>
    <cellStyle name="Normal 5 6 2 7" xfId="44641" xr:uid="{00000000-0005-0000-0000-000098B60000}"/>
    <cellStyle name="Normal 5 6 2 8" xfId="44642" xr:uid="{00000000-0005-0000-0000-000099B60000}"/>
    <cellStyle name="Normal 5 6 2 9" xfId="44643" xr:uid="{00000000-0005-0000-0000-00009AB60000}"/>
    <cellStyle name="Normal 5 6 2_OATT calc" xfId="44644" xr:uid="{00000000-0005-0000-0000-00009BB60000}"/>
    <cellStyle name="Normal 5 6 3" xfId="44645" xr:uid="{00000000-0005-0000-0000-00009CB60000}"/>
    <cellStyle name="Normal 5 6 3 10" xfId="44646" xr:uid="{00000000-0005-0000-0000-00009DB60000}"/>
    <cellStyle name="Normal 5 6 3 11" xfId="44647" xr:uid="{00000000-0005-0000-0000-00009EB60000}"/>
    <cellStyle name="Normal 5 6 3 2" xfId="44648" xr:uid="{00000000-0005-0000-0000-00009FB60000}"/>
    <cellStyle name="Normal 5 6 3 2 2" xfId="44649" xr:uid="{00000000-0005-0000-0000-0000A0B60000}"/>
    <cellStyle name="Normal 5 6 3 2 2 2" xfId="44650" xr:uid="{00000000-0005-0000-0000-0000A1B60000}"/>
    <cellStyle name="Normal 5 6 3 2 2 3" xfId="44651" xr:uid="{00000000-0005-0000-0000-0000A2B60000}"/>
    <cellStyle name="Normal 5 6 3 2 2_OATT calc" xfId="44652" xr:uid="{00000000-0005-0000-0000-0000A3B60000}"/>
    <cellStyle name="Normal 5 6 3 2 3" xfId="44653" xr:uid="{00000000-0005-0000-0000-0000A4B60000}"/>
    <cellStyle name="Normal 5 6 3 2 4" xfId="44654" xr:uid="{00000000-0005-0000-0000-0000A5B60000}"/>
    <cellStyle name="Normal 5 6 3 2 5" xfId="44655" xr:uid="{00000000-0005-0000-0000-0000A6B60000}"/>
    <cellStyle name="Normal 5 6 3 2_OATT calc" xfId="44656" xr:uid="{00000000-0005-0000-0000-0000A7B60000}"/>
    <cellStyle name="Normal 5 6 3 3" xfId="44657" xr:uid="{00000000-0005-0000-0000-0000A8B60000}"/>
    <cellStyle name="Normal 5 6 3 3 2" xfId="44658" xr:uid="{00000000-0005-0000-0000-0000A9B60000}"/>
    <cellStyle name="Normal 5 6 3 3 2 2" xfId="44659" xr:uid="{00000000-0005-0000-0000-0000AAB60000}"/>
    <cellStyle name="Normal 5 6 3 3 2 3" xfId="44660" xr:uid="{00000000-0005-0000-0000-0000ABB60000}"/>
    <cellStyle name="Normal 5 6 3 3 2_OATT calc" xfId="44661" xr:uid="{00000000-0005-0000-0000-0000ACB60000}"/>
    <cellStyle name="Normal 5 6 3 3 3" xfId="44662" xr:uid="{00000000-0005-0000-0000-0000ADB60000}"/>
    <cellStyle name="Normal 5 6 3 3 4" xfId="44663" xr:uid="{00000000-0005-0000-0000-0000AEB60000}"/>
    <cellStyle name="Normal 5 6 3 3_OATT calc" xfId="44664" xr:uid="{00000000-0005-0000-0000-0000AFB60000}"/>
    <cellStyle name="Normal 5 6 3 4" xfId="44665" xr:uid="{00000000-0005-0000-0000-0000B0B60000}"/>
    <cellStyle name="Normal 5 6 3 4 2" xfId="44666" xr:uid="{00000000-0005-0000-0000-0000B1B60000}"/>
    <cellStyle name="Normal 5 6 3 4 3" xfId="44667" xr:uid="{00000000-0005-0000-0000-0000B2B60000}"/>
    <cellStyle name="Normal 5 6 3 4_OATT calc" xfId="44668" xr:uid="{00000000-0005-0000-0000-0000B3B60000}"/>
    <cellStyle name="Normal 5 6 3 5" xfId="44669" xr:uid="{00000000-0005-0000-0000-0000B4B60000}"/>
    <cellStyle name="Normal 5 6 3 6" xfId="44670" xr:uid="{00000000-0005-0000-0000-0000B5B60000}"/>
    <cellStyle name="Normal 5 6 3 7" xfId="44671" xr:uid="{00000000-0005-0000-0000-0000B6B60000}"/>
    <cellStyle name="Normal 5 6 3 8" xfId="44672" xr:uid="{00000000-0005-0000-0000-0000B7B60000}"/>
    <cellStyle name="Normal 5 6 3 9" xfId="44673" xr:uid="{00000000-0005-0000-0000-0000B8B60000}"/>
    <cellStyle name="Normal 5 6 3_OATT calc" xfId="44674" xr:uid="{00000000-0005-0000-0000-0000B9B60000}"/>
    <cellStyle name="Normal 5 6 4" xfId="44675" xr:uid="{00000000-0005-0000-0000-0000BAB60000}"/>
    <cellStyle name="Normal 5 6 4 2" xfId="44676" xr:uid="{00000000-0005-0000-0000-0000BBB60000}"/>
    <cellStyle name="Normal 5 6 4 2 2" xfId="44677" xr:uid="{00000000-0005-0000-0000-0000BCB60000}"/>
    <cellStyle name="Normal 5 6 4 2 3" xfId="44678" xr:uid="{00000000-0005-0000-0000-0000BDB60000}"/>
    <cellStyle name="Normal 5 6 4 2_OATT calc" xfId="44679" xr:uid="{00000000-0005-0000-0000-0000BEB60000}"/>
    <cellStyle name="Normal 5 6 4 3" xfId="44680" xr:uid="{00000000-0005-0000-0000-0000BFB60000}"/>
    <cellStyle name="Normal 5 6 4 4" xfId="44681" xr:uid="{00000000-0005-0000-0000-0000C0B60000}"/>
    <cellStyle name="Normal 5 6 4 5" xfId="44682" xr:uid="{00000000-0005-0000-0000-0000C1B60000}"/>
    <cellStyle name="Normal 5 6 4 6" xfId="57257" xr:uid="{00000000-0005-0000-0000-0000C2B60000}"/>
    <cellStyle name="Normal 5 6 4 7" xfId="59094" xr:uid="{00000000-0005-0000-0000-0000C3B60000}"/>
    <cellStyle name="Normal 5 6 4 8" xfId="59056" xr:uid="{00000000-0005-0000-0000-0000C4B60000}"/>
    <cellStyle name="Normal 5 6 4_OATT calc" xfId="44683" xr:uid="{00000000-0005-0000-0000-0000C5B60000}"/>
    <cellStyle name="Normal 5 6 5" xfId="44684" xr:uid="{00000000-0005-0000-0000-0000C6B60000}"/>
    <cellStyle name="Normal 5 6 5 2" xfId="44685" xr:uid="{00000000-0005-0000-0000-0000C7B60000}"/>
    <cellStyle name="Normal 5 6 5 2 2" xfId="44686" xr:uid="{00000000-0005-0000-0000-0000C8B60000}"/>
    <cellStyle name="Normal 5 6 5 2 3" xfId="44687" xr:uid="{00000000-0005-0000-0000-0000C9B60000}"/>
    <cellStyle name="Normal 5 6 5 2_OATT calc" xfId="44688" xr:uid="{00000000-0005-0000-0000-0000CAB60000}"/>
    <cellStyle name="Normal 5 6 5 3" xfId="44689" xr:uid="{00000000-0005-0000-0000-0000CBB60000}"/>
    <cellStyle name="Normal 5 6 5 4" xfId="44690" xr:uid="{00000000-0005-0000-0000-0000CCB60000}"/>
    <cellStyle name="Normal 5 6 5_OATT calc" xfId="44691" xr:uid="{00000000-0005-0000-0000-0000CDB60000}"/>
    <cellStyle name="Normal 5 6 6" xfId="44692" xr:uid="{00000000-0005-0000-0000-0000CEB60000}"/>
    <cellStyle name="Normal 5 6 6 2" xfId="44693" xr:uid="{00000000-0005-0000-0000-0000CFB60000}"/>
    <cellStyle name="Normal 5 6 6 3" xfId="44694" xr:uid="{00000000-0005-0000-0000-0000D0B60000}"/>
    <cellStyle name="Normal 5 6 6_OATT calc" xfId="44695" xr:uid="{00000000-0005-0000-0000-0000D1B60000}"/>
    <cellStyle name="Normal 5 6 7" xfId="44696" xr:uid="{00000000-0005-0000-0000-0000D2B60000}"/>
    <cellStyle name="Normal 5 6 8" xfId="44697" xr:uid="{00000000-0005-0000-0000-0000D3B60000}"/>
    <cellStyle name="Normal 5 6 9" xfId="44698" xr:uid="{00000000-0005-0000-0000-0000D4B60000}"/>
    <cellStyle name="Normal 5 6_OATT calc" xfId="44699" xr:uid="{00000000-0005-0000-0000-0000D5B60000}"/>
    <cellStyle name="Normal 5 7" xfId="44700" xr:uid="{00000000-0005-0000-0000-0000D6B60000}"/>
    <cellStyle name="Normal 5 7 10" xfId="44701" xr:uid="{00000000-0005-0000-0000-0000D7B60000}"/>
    <cellStyle name="Normal 5 7 11" xfId="44702" xr:uid="{00000000-0005-0000-0000-0000D8B60000}"/>
    <cellStyle name="Normal 5 7 12" xfId="44703" xr:uid="{00000000-0005-0000-0000-0000D9B60000}"/>
    <cellStyle name="Normal 5 7 13" xfId="57258" xr:uid="{00000000-0005-0000-0000-0000DAB60000}"/>
    <cellStyle name="Normal 5 7 2" xfId="44704" xr:uid="{00000000-0005-0000-0000-0000DBB60000}"/>
    <cellStyle name="Normal 5 7 2 10" xfId="44705" xr:uid="{00000000-0005-0000-0000-0000DCB60000}"/>
    <cellStyle name="Normal 5 7 2 11" xfId="44706" xr:uid="{00000000-0005-0000-0000-0000DDB60000}"/>
    <cellStyle name="Normal 5 7 2 2" xfId="44707" xr:uid="{00000000-0005-0000-0000-0000DEB60000}"/>
    <cellStyle name="Normal 5 7 2 2 10" xfId="44708" xr:uid="{00000000-0005-0000-0000-0000DFB60000}"/>
    <cellStyle name="Normal 5 7 2 2 11" xfId="44709" xr:uid="{00000000-0005-0000-0000-0000E0B60000}"/>
    <cellStyle name="Normal 5 7 2 2 2" xfId="44710" xr:uid="{00000000-0005-0000-0000-0000E1B60000}"/>
    <cellStyle name="Normal 5 7 2 2 2 2" xfId="44711" xr:uid="{00000000-0005-0000-0000-0000E2B60000}"/>
    <cellStyle name="Normal 5 7 2 2 2 2 2" xfId="44712" xr:uid="{00000000-0005-0000-0000-0000E3B60000}"/>
    <cellStyle name="Normal 5 7 2 2 2 2 3" xfId="44713" xr:uid="{00000000-0005-0000-0000-0000E4B60000}"/>
    <cellStyle name="Normal 5 7 2 2 2 2_OATT calc" xfId="44714" xr:uid="{00000000-0005-0000-0000-0000E5B60000}"/>
    <cellStyle name="Normal 5 7 2 2 2 3" xfId="44715" xr:uid="{00000000-0005-0000-0000-0000E6B60000}"/>
    <cellStyle name="Normal 5 7 2 2 2 4" xfId="44716" xr:uid="{00000000-0005-0000-0000-0000E7B60000}"/>
    <cellStyle name="Normal 5 7 2 2 2 5" xfId="44717" xr:uid="{00000000-0005-0000-0000-0000E8B60000}"/>
    <cellStyle name="Normal 5 7 2 2 2_OATT calc" xfId="44718" xr:uid="{00000000-0005-0000-0000-0000E9B60000}"/>
    <cellStyle name="Normal 5 7 2 2 3" xfId="44719" xr:uid="{00000000-0005-0000-0000-0000EAB60000}"/>
    <cellStyle name="Normal 5 7 2 2 3 2" xfId="44720" xr:uid="{00000000-0005-0000-0000-0000EBB60000}"/>
    <cellStyle name="Normal 5 7 2 2 3 2 2" xfId="44721" xr:uid="{00000000-0005-0000-0000-0000ECB60000}"/>
    <cellStyle name="Normal 5 7 2 2 3 2 3" xfId="44722" xr:uid="{00000000-0005-0000-0000-0000EDB60000}"/>
    <cellStyle name="Normal 5 7 2 2 3 2_OATT calc" xfId="44723" xr:uid="{00000000-0005-0000-0000-0000EEB60000}"/>
    <cellStyle name="Normal 5 7 2 2 3 3" xfId="44724" xr:uid="{00000000-0005-0000-0000-0000EFB60000}"/>
    <cellStyle name="Normal 5 7 2 2 3 4" xfId="44725" xr:uid="{00000000-0005-0000-0000-0000F0B60000}"/>
    <cellStyle name="Normal 5 7 2 2 3_OATT calc" xfId="44726" xr:uid="{00000000-0005-0000-0000-0000F1B60000}"/>
    <cellStyle name="Normal 5 7 2 2 4" xfId="44727" xr:uid="{00000000-0005-0000-0000-0000F2B60000}"/>
    <cellStyle name="Normal 5 7 2 2 4 2" xfId="44728" xr:uid="{00000000-0005-0000-0000-0000F3B60000}"/>
    <cellStyle name="Normal 5 7 2 2 4 3" xfId="44729" xr:uid="{00000000-0005-0000-0000-0000F4B60000}"/>
    <cellStyle name="Normal 5 7 2 2 4_OATT calc" xfId="44730" xr:uid="{00000000-0005-0000-0000-0000F5B60000}"/>
    <cellStyle name="Normal 5 7 2 2 5" xfId="44731" xr:uid="{00000000-0005-0000-0000-0000F6B60000}"/>
    <cellStyle name="Normal 5 7 2 2 6" xfId="44732" xr:uid="{00000000-0005-0000-0000-0000F7B60000}"/>
    <cellStyle name="Normal 5 7 2 2 7" xfId="44733" xr:uid="{00000000-0005-0000-0000-0000F8B60000}"/>
    <cellStyle name="Normal 5 7 2 2 8" xfId="44734" xr:uid="{00000000-0005-0000-0000-0000F9B60000}"/>
    <cellStyle name="Normal 5 7 2 2 9" xfId="44735" xr:uid="{00000000-0005-0000-0000-0000FAB60000}"/>
    <cellStyle name="Normal 5 7 2 2_OATT calc" xfId="44736" xr:uid="{00000000-0005-0000-0000-0000FBB60000}"/>
    <cellStyle name="Normal 5 7 2 3" xfId="44737" xr:uid="{00000000-0005-0000-0000-0000FCB60000}"/>
    <cellStyle name="Normal 5 7 2 3 2" xfId="44738" xr:uid="{00000000-0005-0000-0000-0000FDB60000}"/>
    <cellStyle name="Normal 5 7 2 3 2 2" xfId="44739" xr:uid="{00000000-0005-0000-0000-0000FEB60000}"/>
    <cellStyle name="Normal 5 7 2 3 2 3" xfId="44740" xr:uid="{00000000-0005-0000-0000-0000FFB60000}"/>
    <cellStyle name="Normal 5 7 2 3 2_OATT calc" xfId="44741" xr:uid="{00000000-0005-0000-0000-000000B70000}"/>
    <cellStyle name="Normal 5 7 2 3 3" xfId="44742" xr:uid="{00000000-0005-0000-0000-000001B70000}"/>
    <cellStyle name="Normal 5 7 2 3 4" xfId="44743" xr:uid="{00000000-0005-0000-0000-000002B70000}"/>
    <cellStyle name="Normal 5 7 2 3 5" xfId="44744" xr:uid="{00000000-0005-0000-0000-000003B70000}"/>
    <cellStyle name="Normal 5 7 2 3_OATT calc" xfId="44745" xr:uid="{00000000-0005-0000-0000-000004B70000}"/>
    <cellStyle name="Normal 5 7 2 4" xfId="44746" xr:uid="{00000000-0005-0000-0000-000005B70000}"/>
    <cellStyle name="Normal 5 7 2 4 2" xfId="44747" xr:uid="{00000000-0005-0000-0000-000006B70000}"/>
    <cellStyle name="Normal 5 7 2 4 2 2" xfId="44748" xr:uid="{00000000-0005-0000-0000-000007B70000}"/>
    <cellStyle name="Normal 5 7 2 4 2 3" xfId="44749" xr:uid="{00000000-0005-0000-0000-000008B70000}"/>
    <cellStyle name="Normal 5 7 2 4 2_OATT calc" xfId="44750" xr:uid="{00000000-0005-0000-0000-000009B70000}"/>
    <cellStyle name="Normal 5 7 2 4 3" xfId="44751" xr:uid="{00000000-0005-0000-0000-00000AB70000}"/>
    <cellStyle name="Normal 5 7 2 4 4" xfId="44752" xr:uid="{00000000-0005-0000-0000-00000BB70000}"/>
    <cellStyle name="Normal 5 7 2 4_OATT calc" xfId="44753" xr:uid="{00000000-0005-0000-0000-00000CB70000}"/>
    <cellStyle name="Normal 5 7 2 5" xfId="44754" xr:uid="{00000000-0005-0000-0000-00000DB70000}"/>
    <cellStyle name="Normal 5 7 2 5 2" xfId="44755" xr:uid="{00000000-0005-0000-0000-00000EB70000}"/>
    <cellStyle name="Normal 5 7 2 5 3" xfId="44756" xr:uid="{00000000-0005-0000-0000-00000FB70000}"/>
    <cellStyle name="Normal 5 7 2 5_OATT calc" xfId="44757" xr:uid="{00000000-0005-0000-0000-000010B70000}"/>
    <cellStyle name="Normal 5 7 2 6" xfId="44758" xr:uid="{00000000-0005-0000-0000-000011B70000}"/>
    <cellStyle name="Normal 5 7 2 7" xfId="44759" xr:uid="{00000000-0005-0000-0000-000012B70000}"/>
    <cellStyle name="Normal 5 7 2 8" xfId="44760" xr:uid="{00000000-0005-0000-0000-000013B70000}"/>
    <cellStyle name="Normal 5 7 2 9" xfId="44761" xr:uid="{00000000-0005-0000-0000-000014B70000}"/>
    <cellStyle name="Normal 5 7 2_OATT calc" xfId="44762" xr:uid="{00000000-0005-0000-0000-000015B70000}"/>
    <cellStyle name="Normal 5 7 3" xfId="44763" xr:uid="{00000000-0005-0000-0000-000016B70000}"/>
    <cellStyle name="Normal 5 7 3 10" xfId="44764" xr:uid="{00000000-0005-0000-0000-000017B70000}"/>
    <cellStyle name="Normal 5 7 3 11" xfId="44765" xr:uid="{00000000-0005-0000-0000-000018B70000}"/>
    <cellStyle name="Normal 5 7 3 2" xfId="44766" xr:uid="{00000000-0005-0000-0000-000019B70000}"/>
    <cellStyle name="Normal 5 7 3 2 2" xfId="44767" xr:uid="{00000000-0005-0000-0000-00001AB70000}"/>
    <cellStyle name="Normal 5 7 3 2 2 2" xfId="44768" xr:uid="{00000000-0005-0000-0000-00001BB70000}"/>
    <cellStyle name="Normal 5 7 3 2 2 3" xfId="44769" xr:uid="{00000000-0005-0000-0000-00001CB70000}"/>
    <cellStyle name="Normal 5 7 3 2 2_OATT calc" xfId="44770" xr:uid="{00000000-0005-0000-0000-00001DB70000}"/>
    <cellStyle name="Normal 5 7 3 2 3" xfId="44771" xr:uid="{00000000-0005-0000-0000-00001EB70000}"/>
    <cellStyle name="Normal 5 7 3 2 4" xfId="44772" xr:uid="{00000000-0005-0000-0000-00001FB70000}"/>
    <cellStyle name="Normal 5 7 3 2 5" xfId="44773" xr:uid="{00000000-0005-0000-0000-000020B70000}"/>
    <cellStyle name="Normal 5 7 3 2_OATT calc" xfId="44774" xr:uid="{00000000-0005-0000-0000-000021B70000}"/>
    <cellStyle name="Normal 5 7 3 3" xfId="44775" xr:uid="{00000000-0005-0000-0000-000022B70000}"/>
    <cellStyle name="Normal 5 7 3 3 2" xfId="44776" xr:uid="{00000000-0005-0000-0000-000023B70000}"/>
    <cellStyle name="Normal 5 7 3 3 2 2" xfId="44777" xr:uid="{00000000-0005-0000-0000-000024B70000}"/>
    <cellStyle name="Normal 5 7 3 3 2 3" xfId="44778" xr:uid="{00000000-0005-0000-0000-000025B70000}"/>
    <cellStyle name="Normal 5 7 3 3 2_OATT calc" xfId="44779" xr:uid="{00000000-0005-0000-0000-000026B70000}"/>
    <cellStyle name="Normal 5 7 3 3 3" xfId="44780" xr:uid="{00000000-0005-0000-0000-000027B70000}"/>
    <cellStyle name="Normal 5 7 3 3 4" xfId="44781" xr:uid="{00000000-0005-0000-0000-000028B70000}"/>
    <cellStyle name="Normal 5 7 3 3_OATT calc" xfId="44782" xr:uid="{00000000-0005-0000-0000-000029B70000}"/>
    <cellStyle name="Normal 5 7 3 4" xfId="44783" xr:uid="{00000000-0005-0000-0000-00002AB70000}"/>
    <cellStyle name="Normal 5 7 3 4 2" xfId="44784" xr:uid="{00000000-0005-0000-0000-00002BB70000}"/>
    <cellStyle name="Normal 5 7 3 4 3" xfId="44785" xr:uid="{00000000-0005-0000-0000-00002CB70000}"/>
    <cellStyle name="Normal 5 7 3 4_OATT calc" xfId="44786" xr:uid="{00000000-0005-0000-0000-00002DB70000}"/>
    <cellStyle name="Normal 5 7 3 5" xfId="44787" xr:uid="{00000000-0005-0000-0000-00002EB70000}"/>
    <cellStyle name="Normal 5 7 3 6" xfId="44788" xr:uid="{00000000-0005-0000-0000-00002FB70000}"/>
    <cellStyle name="Normal 5 7 3 7" xfId="44789" xr:uid="{00000000-0005-0000-0000-000030B70000}"/>
    <cellStyle name="Normal 5 7 3 8" xfId="44790" xr:uid="{00000000-0005-0000-0000-000031B70000}"/>
    <cellStyle name="Normal 5 7 3 9" xfId="44791" xr:uid="{00000000-0005-0000-0000-000032B70000}"/>
    <cellStyle name="Normal 5 7 3_OATT calc" xfId="44792" xr:uid="{00000000-0005-0000-0000-000033B70000}"/>
    <cellStyle name="Normal 5 7 4" xfId="44793" xr:uid="{00000000-0005-0000-0000-000034B70000}"/>
    <cellStyle name="Normal 5 7 4 2" xfId="44794" xr:uid="{00000000-0005-0000-0000-000035B70000}"/>
    <cellStyle name="Normal 5 7 4 2 2" xfId="44795" xr:uid="{00000000-0005-0000-0000-000036B70000}"/>
    <cellStyle name="Normal 5 7 4 2 3" xfId="44796" xr:uid="{00000000-0005-0000-0000-000037B70000}"/>
    <cellStyle name="Normal 5 7 4 2_OATT calc" xfId="44797" xr:uid="{00000000-0005-0000-0000-000038B70000}"/>
    <cellStyle name="Normal 5 7 4 3" xfId="44798" xr:uid="{00000000-0005-0000-0000-000039B70000}"/>
    <cellStyle name="Normal 5 7 4 4" xfId="44799" xr:uid="{00000000-0005-0000-0000-00003AB70000}"/>
    <cellStyle name="Normal 5 7 4 5" xfId="44800" xr:uid="{00000000-0005-0000-0000-00003BB70000}"/>
    <cellStyle name="Normal 5 7 4_OATT calc" xfId="44801" xr:uid="{00000000-0005-0000-0000-00003CB70000}"/>
    <cellStyle name="Normal 5 7 5" xfId="44802" xr:uid="{00000000-0005-0000-0000-00003DB70000}"/>
    <cellStyle name="Normal 5 7 5 2" xfId="44803" xr:uid="{00000000-0005-0000-0000-00003EB70000}"/>
    <cellStyle name="Normal 5 7 5 2 2" xfId="44804" xr:uid="{00000000-0005-0000-0000-00003FB70000}"/>
    <cellStyle name="Normal 5 7 5 2 3" xfId="44805" xr:uid="{00000000-0005-0000-0000-000040B70000}"/>
    <cellStyle name="Normal 5 7 5 2_OATT calc" xfId="44806" xr:uid="{00000000-0005-0000-0000-000041B70000}"/>
    <cellStyle name="Normal 5 7 5 3" xfId="44807" xr:uid="{00000000-0005-0000-0000-000042B70000}"/>
    <cellStyle name="Normal 5 7 5 4" xfId="44808" xr:uid="{00000000-0005-0000-0000-000043B70000}"/>
    <cellStyle name="Normal 5 7 5_OATT calc" xfId="44809" xr:uid="{00000000-0005-0000-0000-000044B70000}"/>
    <cellStyle name="Normal 5 7 6" xfId="44810" xr:uid="{00000000-0005-0000-0000-000045B70000}"/>
    <cellStyle name="Normal 5 7 6 2" xfId="44811" xr:uid="{00000000-0005-0000-0000-000046B70000}"/>
    <cellStyle name="Normal 5 7 6 3" xfId="44812" xr:uid="{00000000-0005-0000-0000-000047B70000}"/>
    <cellStyle name="Normal 5 7 6_OATT calc" xfId="44813" xr:uid="{00000000-0005-0000-0000-000048B70000}"/>
    <cellStyle name="Normal 5 7 7" xfId="44814" xr:uid="{00000000-0005-0000-0000-000049B70000}"/>
    <cellStyle name="Normal 5 7 8" xfId="44815" xr:uid="{00000000-0005-0000-0000-00004AB70000}"/>
    <cellStyle name="Normal 5 7 9" xfId="44816" xr:uid="{00000000-0005-0000-0000-00004BB70000}"/>
    <cellStyle name="Normal 5 7_OATT calc" xfId="44817" xr:uid="{00000000-0005-0000-0000-00004CB70000}"/>
    <cellStyle name="Normal 5 8" xfId="44818" xr:uid="{00000000-0005-0000-0000-00004DB70000}"/>
    <cellStyle name="Normal 5 8 2" xfId="44819" xr:uid="{00000000-0005-0000-0000-00004EB70000}"/>
    <cellStyle name="Normal 5 8 3" xfId="44820" xr:uid="{00000000-0005-0000-0000-00004FB70000}"/>
    <cellStyle name="Normal 5 8 3 2" xfId="44821" xr:uid="{00000000-0005-0000-0000-000050B70000}"/>
    <cellStyle name="Normal 5 8 4" xfId="44822" xr:uid="{00000000-0005-0000-0000-000051B70000}"/>
    <cellStyle name="Normal 5 9" xfId="44823" xr:uid="{00000000-0005-0000-0000-000052B70000}"/>
    <cellStyle name="Normal 5 9 10" xfId="44824" xr:uid="{00000000-0005-0000-0000-000053B70000}"/>
    <cellStyle name="Normal 5 9 11" xfId="44825" xr:uid="{00000000-0005-0000-0000-000054B70000}"/>
    <cellStyle name="Normal 5 9 2" xfId="44826" xr:uid="{00000000-0005-0000-0000-000055B70000}"/>
    <cellStyle name="Normal 5 9 2 10" xfId="44827" xr:uid="{00000000-0005-0000-0000-000056B70000}"/>
    <cellStyle name="Normal 5 9 2 11" xfId="44828" xr:uid="{00000000-0005-0000-0000-000057B70000}"/>
    <cellStyle name="Normal 5 9 2 2" xfId="44829" xr:uid="{00000000-0005-0000-0000-000058B70000}"/>
    <cellStyle name="Normal 5 9 2 2 2" xfId="44830" xr:uid="{00000000-0005-0000-0000-000059B70000}"/>
    <cellStyle name="Normal 5 9 2 2 2 2" xfId="44831" xr:uid="{00000000-0005-0000-0000-00005AB70000}"/>
    <cellStyle name="Normal 5 9 2 2 2 3" xfId="44832" xr:uid="{00000000-0005-0000-0000-00005BB70000}"/>
    <cellStyle name="Normal 5 9 2 2 2_OATT calc" xfId="44833" xr:uid="{00000000-0005-0000-0000-00005CB70000}"/>
    <cellStyle name="Normal 5 9 2 2 3" xfId="44834" xr:uid="{00000000-0005-0000-0000-00005DB70000}"/>
    <cellStyle name="Normal 5 9 2 2 4" xfId="44835" xr:uid="{00000000-0005-0000-0000-00005EB70000}"/>
    <cellStyle name="Normal 5 9 2 2 5" xfId="44836" xr:uid="{00000000-0005-0000-0000-00005FB70000}"/>
    <cellStyle name="Normal 5 9 2 2_OATT calc" xfId="44837" xr:uid="{00000000-0005-0000-0000-000060B70000}"/>
    <cellStyle name="Normal 5 9 2 3" xfId="44838" xr:uid="{00000000-0005-0000-0000-000061B70000}"/>
    <cellStyle name="Normal 5 9 2 3 2" xfId="44839" xr:uid="{00000000-0005-0000-0000-000062B70000}"/>
    <cellStyle name="Normal 5 9 2 3 2 2" xfId="44840" xr:uid="{00000000-0005-0000-0000-000063B70000}"/>
    <cellStyle name="Normal 5 9 2 3 2 3" xfId="44841" xr:uid="{00000000-0005-0000-0000-000064B70000}"/>
    <cellStyle name="Normal 5 9 2 3 2_OATT calc" xfId="44842" xr:uid="{00000000-0005-0000-0000-000065B70000}"/>
    <cellStyle name="Normal 5 9 2 3 3" xfId="44843" xr:uid="{00000000-0005-0000-0000-000066B70000}"/>
    <cellStyle name="Normal 5 9 2 3 4" xfId="44844" xr:uid="{00000000-0005-0000-0000-000067B70000}"/>
    <cellStyle name="Normal 5 9 2 3_OATT calc" xfId="44845" xr:uid="{00000000-0005-0000-0000-000068B70000}"/>
    <cellStyle name="Normal 5 9 2 4" xfId="44846" xr:uid="{00000000-0005-0000-0000-000069B70000}"/>
    <cellStyle name="Normal 5 9 2 4 2" xfId="44847" xr:uid="{00000000-0005-0000-0000-00006AB70000}"/>
    <cellStyle name="Normal 5 9 2 4 3" xfId="44848" xr:uid="{00000000-0005-0000-0000-00006BB70000}"/>
    <cellStyle name="Normal 5 9 2 4_OATT calc" xfId="44849" xr:uid="{00000000-0005-0000-0000-00006CB70000}"/>
    <cellStyle name="Normal 5 9 2 5" xfId="44850" xr:uid="{00000000-0005-0000-0000-00006DB70000}"/>
    <cellStyle name="Normal 5 9 2 6" xfId="44851" xr:uid="{00000000-0005-0000-0000-00006EB70000}"/>
    <cellStyle name="Normal 5 9 2 7" xfId="44852" xr:uid="{00000000-0005-0000-0000-00006FB70000}"/>
    <cellStyle name="Normal 5 9 2 8" xfId="44853" xr:uid="{00000000-0005-0000-0000-000070B70000}"/>
    <cellStyle name="Normal 5 9 2 9" xfId="44854" xr:uid="{00000000-0005-0000-0000-000071B70000}"/>
    <cellStyle name="Normal 5 9 2_OATT calc" xfId="44855" xr:uid="{00000000-0005-0000-0000-000072B70000}"/>
    <cellStyle name="Normal 5 9 3" xfId="44856" xr:uid="{00000000-0005-0000-0000-000073B70000}"/>
    <cellStyle name="Normal 5 9 3 2" xfId="44857" xr:uid="{00000000-0005-0000-0000-000074B70000}"/>
    <cellStyle name="Normal 5 9 3 2 2" xfId="44858" xr:uid="{00000000-0005-0000-0000-000075B70000}"/>
    <cellStyle name="Normal 5 9 3 2 3" xfId="44859" xr:uid="{00000000-0005-0000-0000-000076B70000}"/>
    <cellStyle name="Normal 5 9 3 2_OATT calc" xfId="44860" xr:uid="{00000000-0005-0000-0000-000077B70000}"/>
    <cellStyle name="Normal 5 9 3 3" xfId="44861" xr:uid="{00000000-0005-0000-0000-000078B70000}"/>
    <cellStyle name="Normal 5 9 3 4" xfId="44862" xr:uid="{00000000-0005-0000-0000-000079B70000}"/>
    <cellStyle name="Normal 5 9 3 5" xfId="44863" xr:uid="{00000000-0005-0000-0000-00007AB70000}"/>
    <cellStyle name="Normal 5 9 3_OATT calc" xfId="44864" xr:uid="{00000000-0005-0000-0000-00007BB70000}"/>
    <cellStyle name="Normal 5 9 4" xfId="44865" xr:uid="{00000000-0005-0000-0000-00007CB70000}"/>
    <cellStyle name="Normal 5 9 4 2" xfId="44866" xr:uid="{00000000-0005-0000-0000-00007DB70000}"/>
    <cellStyle name="Normal 5 9 4 2 2" xfId="44867" xr:uid="{00000000-0005-0000-0000-00007EB70000}"/>
    <cellStyle name="Normal 5 9 4 2 3" xfId="44868" xr:uid="{00000000-0005-0000-0000-00007FB70000}"/>
    <cellStyle name="Normal 5 9 4 2_OATT calc" xfId="44869" xr:uid="{00000000-0005-0000-0000-000080B70000}"/>
    <cellStyle name="Normal 5 9 4 3" xfId="44870" xr:uid="{00000000-0005-0000-0000-000081B70000}"/>
    <cellStyle name="Normal 5 9 4 4" xfId="44871" xr:uid="{00000000-0005-0000-0000-000082B70000}"/>
    <cellStyle name="Normal 5 9 4_OATT calc" xfId="44872" xr:uid="{00000000-0005-0000-0000-000083B70000}"/>
    <cellStyle name="Normal 5 9 5" xfId="44873" xr:uid="{00000000-0005-0000-0000-000084B70000}"/>
    <cellStyle name="Normal 5 9 5 2" xfId="44874" xr:uid="{00000000-0005-0000-0000-000085B70000}"/>
    <cellStyle name="Normal 5 9 5 3" xfId="44875" xr:uid="{00000000-0005-0000-0000-000086B70000}"/>
    <cellStyle name="Normal 5 9 5_OATT calc" xfId="44876" xr:uid="{00000000-0005-0000-0000-000087B70000}"/>
    <cellStyle name="Normal 5 9 6" xfId="44877" xr:uid="{00000000-0005-0000-0000-000088B70000}"/>
    <cellStyle name="Normal 5 9 7" xfId="44878" xr:uid="{00000000-0005-0000-0000-000089B70000}"/>
    <cellStyle name="Normal 5 9 8" xfId="44879" xr:uid="{00000000-0005-0000-0000-00008AB70000}"/>
    <cellStyle name="Normal 5 9 9" xfId="44880" xr:uid="{00000000-0005-0000-0000-00008BB70000}"/>
    <cellStyle name="Normal 5 9_OATT calc" xfId="44881" xr:uid="{00000000-0005-0000-0000-00008CB70000}"/>
    <cellStyle name="Normal 5_2300002" xfId="57259" xr:uid="{00000000-0005-0000-0000-00008DB70000}"/>
    <cellStyle name="Normal 50" xfId="57260" xr:uid="{00000000-0005-0000-0000-00008EB70000}"/>
    <cellStyle name="Normal 50 2" xfId="57261" xr:uid="{00000000-0005-0000-0000-00008FB70000}"/>
    <cellStyle name="Normal 50 3" xfId="57262" xr:uid="{00000000-0005-0000-0000-000090B70000}"/>
    <cellStyle name="Normal 51" xfId="57263" xr:uid="{00000000-0005-0000-0000-000091B70000}"/>
    <cellStyle name="Normal 51 2" xfId="57264" xr:uid="{00000000-0005-0000-0000-000092B70000}"/>
    <cellStyle name="Normal 51 3" xfId="57265" xr:uid="{00000000-0005-0000-0000-000093B70000}"/>
    <cellStyle name="Normal 52" xfId="57266" xr:uid="{00000000-0005-0000-0000-000094B70000}"/>
    <cellStyle name="Normal 52 2" xfId="57267" xr:uid="{00000000-0005-0000-0000-000095B70000}"/>
    <cellStyle name="Normal 52 3" xfId="57268" xr:uid="{00000000-0005-0000-0000-000096B70000}"/>
    <cellStyle name="Normal 52 3 2" xfId="57269" xr:uid="{00000000-0005-0000-0000-000097B70000}"/>
    <cellStyle name="Normal 53" xfId="57270" xr:uid="{00000000-0005-0000-0000-000098B70000}"/>
    <cellStyle name="Normal 53 2" xfId="57271" xr:uid="{00000000-0005-0000-0000-000099B70000}"/>
    <cellStyle name="Normal 53 3" xfId="57272" xr:uid="{00000000-0005-0000-0000-00009AB70000}"/>
    <cellStyle name="Normal 54" xfId="57273" xr:uid="{00000000-0005-0000-0000-00009BB70000}"/>
    <cellStyle name="Normal 54 2" xfId="57274" xr:uid="{00000000-0005-0000-0000-00009CB70000}"/>
    <cellStyle name="Normal 54 3" xfId="57275" xr:uid="{00000000-0005-0000-0000-00009DB70000}"/>
    <cellStyle name="Normal 55" xfId="57276" xr:uid="{00000000-0005-0000-0000-00009EB70000}"/>
    <cellStyle name="Normal 55 2" xfId="57277" xr:uid="{00000000-0005-0000-0000-00009FB70000}"/>
    <cellStyle name="Normal 55 3" xfId="57278" xr:uid="{00000000-0005-0000-0000-0000A0B70000}"/>
    <cellStyle name="Normal 56" xfId="57279" xr:uid="{00000000-0005-0000-0000-0000A1B70000}"/>
    <cellStyle name="Normal 56 2" xfId="57280" xr:uid="{00000000-0005-0000-0000-0000A2B70000}"/>
    <cellStyle name="Normal 56 3" xfId="57281" xr:uid="{00000000-0005-0000-0000-0000A3B70000}"/>
    <cellStyle name="Normal 57" xfId="57282" xr:uid="{00000000-0005-0000-0000-0000A4B70000}"/>
    <cellStyle name="Normal 57 2" xfId="57283" xr:uid="{00000000-0005-0000-0000-0000A5B70000}"/>
    <cellStyle name="Normal 57 3" xfId="57284" xr:uid="{00000000-0005-0000-0000-0000A6B70000}"/>
    <cellStyle name="Normal 58" xfId="57285" xr:uid="{00000000-0005-0000-0000-0000A7B70000}"/>
    <cellStyle name="Normal 58 2" xfId="57286" xr:uid="{00000000-0005-0000-0000-0000A8B70000}"/>
    <cellStyle name="Normal 58 3" xfId="57287" xr:uid="{00000000-0005-0000-0000-0000A9B70000}"/>
    <cellStyle name="Normal 59" xfId="57288" xr:uid="{00000000-0005-0000-0000-0000AAB70000}"/>
    <cellStyle name="Normal 59 2" xfId="57289" xr:uid="{00000000-0005-0000-0000-0000ABB70000}"/>
    <cellStyle name="Normal 59 3" xfId="57290" xr:uid="{00000000-0005-0000-0000-0000ACB70000}"/>
    <cellStyle name="Normal 6" xfId="44882" xr:uid="{00000000-0005-0000-0000-0000ADB70000}"/>
    <cellStyle name="Normal 6 10" xfId="44883" xr:uid="{00000000-0005-0000-0000-0000AEB70000}"/>
    <cellStyle name="Normal 6 10 10" xfId="44884" xr:uid="{00000000-0005-0000-0000-0000AFB70000}"/>
    <cellStyle name="Normal 6 10 11" xfId="44885" xr:uid="{00000000-0005-0000-0000-0000B0B70000}"/>
    <cellStyle name="Normal 6 10 2" xfId="44886" xr:uid="{00000000-0005-0000-0000-0000B1B70000}"/>
    <cellStyle name="Normal 6 10 2 2" xfId="44887" xr:uid="{00000000-0005-0000-0000-0000B2B70000}"/>
    <cellStyle name="Normal 6 10 2 2 2" xfId="44888" xr:uid="{00000000-0005-0000-0000-0000B3B70000}"/>
    <cellStyle name="Normal 6 10 2 2 3" xfId="44889" xr:uid="{00000000-0005-0000-0000-0000B4B70000}"/>
    <cellStyle name="Normal 6 10 2 2_OATT calc" xfId="44890" xr:uid="{00000000-0005-0000-0000-0000B5B70000}"/>
    <cellStyle name="Normal 6 10 2 3" xfId="44891" xr:uid="{00000000-0005-0000-0000-0000B6B70000}"/>
    <cellStyle name="Normal 6 10 2 4" xfId="44892" xr:uid="{00000000-0005-0000-0000-0000B7B70000}"/>
    <cellStyle name="Normal 6 10 2 5" xfId="44893" xr:uid="{00000000-0005-0000-0000-0000B8B70000}"/>
    <cellStyle name="Normal 6 10 2_OATT calc" xfId="44894" xr:uid="{00000000-0005-0000-0000-0000B9B70000}"/>
    <cellStyle name="Normal 6 10 3" xfId="44895" xr:uid="{00000000-0005-0000-0000-0000BAB70000}"/>
    <cellStyle name="Normal 6 10 3 2" xfId="44896" xr:uid="{00000000-0005-0000-0000-0000BBB70000}"/>
    <cellStyle name="Normal 6 10 3 2 2" xfId="44897" xr:uid="{00000000-0005-0000-0000-0000BCB70000}"/>
    <cellStyle name="Normal 6 10 3 2 3" xfId="44898" xr:uid="{00000000-0005-0000-0000-0000BDB70000}"/>
    <cellStyle name="Normal 6 10 3 2_OATT calc" xfId="44899" xr:uid="{00000000-0005-0000-0000-0000BEB70000}"/>
    <cellStyle name="Normal 6 10 3 3" xfId="44900" xr:uid="{00000000-0005-0000-0000-0000BFB70000}"/>
    <cellStyle name="Normal 6 10 3 4" xfId="44901" xr:uid="{00000000-0005-0000-0000-0000C0B70000}"/>
    <cellStyle name="Normal 6 10 3_OATT calc" xfId="44902" xr:uid="{00000000-0005-0000-0000-0000C1B70000}"/>
    <cellStyle name="Normal 6 10 4" xfId="44903" xr:uid="{00000000-0005-0000-0000-0000C2B70000}"/>
    <cellStyle name="Normal 6 10 4 2" xfId="44904" xr:uid="{00000000-0005-0000-0000-0000C3B70000}"/>
    <cellStyle name="Normal 6 10 4 3" xfId="44905" xr:uid="{00000000-0005-0000-0000-0000C4B70000}"/>
    <cellStyle name="Normal 6 10 4_OATT calc" xfId="44906" xr:uid="{00000000-0005-0000-0000-0000C5B70000}"/>
    <cellStyle name="Normal 6 10 5" xfId="44907" xr:uid="{00000000-0005-0000-0000-0000C6B70000}"/>
    <cellStyle name="Normal 6 10 6" xfId="44908" xr:uid="{00000000-0005-0000-0000-0000C7B70000}"/>
    <cellStyle name="Normal 6 10 7" xfId="44909" xr:uid="{00000000-0005-0000-0000-0000C8B70000}"/>
    <cellStyle name="Normal 6 10 8" xfId="44910" xr:uid="{00000000-0005-0000-0000-0000C9B70000}"/>
    <cellStyle name="Normal 6 10 9" xfId="44911" xr:uid="{00000000-0005-0000-0000-0000CAB70000}"/>
    <cellStyle name="Normal 6 10_OATT calc" xfId="44912" xr:uid="{00000000-0005-0000-0000-0000CBB70000}"/>
    <cellStyle name="Normal 6 11" xfId="44913" xr:uid="{00000000-0005-0000-0000-0000CCB70000}"/>
    <cellStyle name="Normal 6 11 2" xfId="44914" xr:uid="{00000000-0005-0000-0000-0000CDB70000}"/>
    <cellStyle name="Normal 6 11 2 2" xfId="44915" xr:uid="{00000000-0005-0000-0000-0000CEB70000}"/>
    <cellStyle name="Normal 6 11 2 3" xfId="44916" xr:uid="{00000000-0005-0000-0000-0000CFB70000}"/>
    <cellStyle name="Normal 6 11 2_OATT calc" xfId="44917" xr:uid="{00000000-0005-0000-0000-0000D0B70000}"/>
    <cellStyle name="Normal 6 11 3" xfId="44918" xr:uid="{00000000-0005-0000-0000-0000D1B70000}"/>
    <cellStyle name="Normal 6 11 4" xfId="44919" xr:uid="{00000000-0005-0000-0000-0000D2B70000}"/>
    <cellStyle name="Normal 6 11 5" xfId="44920" xr:uid="{00000000-0005-0000-0000-0000D3B70000}"/>
    <cellStyle name="Normal 6 11_OATT calc" xfId="44921" xr:uid="{00000000-0005-0000-0000-0000D4B70000}"/>
    <cellStyle name="Normal 6 12" xfId="44922" xr:uid="{00000000-0005-0000-0000-0000D5B70000}"/>
    <cellStyle name="Normal 6 12 2" xfId="44923" xr:uid="{00000000-0005-0000-0000-0000D6B70000}"/>
    <cellStyle name="Normal 6 12 2 2" xfId="44924" xr:uid="{00000000-0005-0000-0000-0000D7B70000}"/>
    <cellStyle name="Normal 6 12 2 3" xfId="44925" xr:uid="{00000000-0005-0000-0000-0000D8B70000}"/>
    <cellStyle name="Normal 6 12 2_OATT calc" xfId="44926" xr:uid="{00000000-0005-0000-0000-0000D9B70000}"/>
    <cellStyle name="Normal 6 12 3" xfId="44927" xr:uid="{00000000-0005-0000-0000-0000DAB70000}"/>
    <cellStyle name="Normal 6 12 4" xfId="44928" xr:uid="{00000000-0005-0000-0000-0000DBB70000}"/>
    <cellStyle name="Normal 6 12_OATT calc" xfId="44929" xr:uid="{00000000-0005-0000-0000-0000DCB70000}"/>
    <cellStyle name="Normal 6 13" xfId="44930" xr:uid="{00000000-0005-0000-0000-0000DDB70000}"/>
    <cellStyle name="Normal 6 13 2" xfId="44931" xr:uid="{00000000-0005-0000-0000-0000DEB70000}"/>
    <cellStyle name="Normal 6 13 2 2" xfId="44932" xr:uid="{00000000-0005-0000-0000-0000DFB70000}"/>
    <cellStyle name="Normal 6 13 2 3" xfId="44933" xr:uid="{00000000-0005-0000-0000-0000E0B70000}"/>
    <cellStyle name="Normal 6 13 2_OATT calc" xfId="44934" xr:uid="{00000000-0005-0000-0000-0000E1B70000}"/>
    <cellStyle name="Normal 6 13 3" xfId="44935" xr:uid="{00000000-0005-0000-0000-0000E2B70000}"/>
    <cellStyle name="Normal 6 13 4" xfId="44936" xr:uid="{00000000-0005-0000-0000-0000E3B70000}"/>
    <cellStyle name="Normal 6 13_OATT calc" xfId="44937" xr:uid="{00000000-0005-0000-0000-0000E4B70000}"/>
    <cellStyle name="Normal 6 14" xfId="44938" xr:uid="{00000000-0005-0000-0000-0000E5B70000}"/>
    <cellStyle name="Normal 6 15" xfId="44939" xr:uid="{00000000-0005-0000-0000-0000E6B70000}"/>
    <cellStyle name="Normal 6 16" xfId="44940" xr:uid="{00000000-0005-0000-0000-0000E7B70000}"/>
    <cellStyle name="Normal 6 17" xfId="44941" xr:uid="{00000000-0005-0000-0000-0000E8B70000}"/>
    <cellStyle name="Normal 6 18" xfId="44942" xr:uid="{00000000-0005-0000-0000-0000E9B70000}"/>
    <cellStyle name="Normal 6 19" xfId="44943" xr:uid="{00000000-0005-0000-0000-0000EAB70000}"/>
    <cellStyle name="Normal 6 2" xfId="44944" xr:uid="{00000000-0005-0000-0000-0000EBB70000}"/>
    <cellStyle name="Normal 6 2 10" xfId="44945" xr:uid="{00000000-0005-0000-0000-0000ECB70000}"/>
    <cellStyle name="Normal 6 2 11" xfId="44946" xr:uid="{00000000-0005-0000-0000-0000EDB70000}"/>
    <cellStyle name="Normal 6 2 12" xfId="44947" xr:uid="{00000000-0005-0000-0000-0000EEB70000}"/>
    <cellStyle name="Normal 6 2 13" xfId="44948" xr:uid="{00000000-0005-0000-0000-0000EFB70000}"/>
    <cellStyle name="Normal 6 2 14" xfId="44949" xr:uid="{00000000-0005-0000-0000-0000F0B70000}"/>
    <cellStyle name="Normal 6 2 15" xfId="44950" xr:uid="{00000000-0005-0000-0000-0000F1B70000}"/>
    <cellStyle name="Normal 6 2 16" xfId="57292" xr:uid="{00000000-0005-0000-0000-0000F2B70000}"/>
    <cellStyle name="Normal 6 2 2" xfId="44951" xr:uid="{00000000-0005-0000-0000-0000F3B70000}"/>
    <cellStyle name="Normal 6 2 2 10" xfId="44952" xr:uid="{00000000-0005-0000-0000-0000F4B70000}"/>
    <cellStyle name="Normal 6 2 2 11" xfId="44953" xr:uid="{00000000-0005-0000-0000-0000F5B70000}"/>
    <cellStyle name="Normal 6 2 2 12" xfId="44954" xr:uid="{00000000-0005-0000-0000-0000F6B70000}"/>
    <cellStyle name="Normal 6 2 2 13" xfId="44955" xr:uid="{00000000-0005-0000-0000-0000F7B70000}"/>
    <cellStyle name="Normal 6 2 2 14" xfId="44956" xr:uid="{00000000-0005-0000-0000-0000F8B70000}"/>
    <cellStyle name="Normal 6 2 2 15" xfId="57293" xr:uid="{00000000-0005-0000-0000-0000F9B70000}"/>
    <cellStyle name="Normal 6 2 2 2" xfId="44957" xr:uid="{00000000-0005-0000-0000-0000FAB70000}"/>
    <cellStyle name="Normal 6 2 2 2 10" xfId="44958" xr:uid="{00000000-0005-0000-0000-0000FBB70000}"/>
    <cellStyle name="Normal 6 2 2 2 11" xfId="44959" xr:uid="{00000000-0005-0000-0000-0000FCB70000}"/>
    <cellStyle name="Normal 6 2 2 2 12" xfId="44960" xr:uid="{00000000-0005-0000-0000-0000FDB70000}"/>
    <cellStyle name="Normal 6 2 2 2 2" xfId="44961" xr:uid="{00000000-0005-0000-0000-0000FEB70000}"/>
    <cellStyle name="Normal 6 2 2 2 2 10" xfId="44962" xr:uid="{00000000-0005-0000-0000-0000FFB70000}"/>
    <cellStyle name="Normal 6 2 2 2 2 11" xfId="44963" xr:uid="{00000000-0005-0000-0000-000000B80000}"/>
    <cellStyle name="Normal 6 2 2 2 2 2" xfId="44964" xr:uid="{00000000-0005-0000-0000-000001B80000}"/>
    <cellStyle name="Normal 6 2 2 2 2 2 10" xfId="44965" xr:uid="{00000000-0005-0000-0000-000002B80000}"/>
    <cellStyle name="Normal 6 2 2 2 2 2 11" xfId="44966" xr:uid="{00000000-0005-0000-0000-000003B80000}"/>
    <cellStyle name="Normal 6 2 2 2 2 2 2" xfId="44967" xr:uid="{00000000-0005-0000-0000-000004B80000}"/>
    <cellStyle name="Normal 6 2 2 2 2 2 2 2" xfId="44968" xr:uid="{00000000-0005-0000-0000-000005B80000}"/>
    <cellStyle name="Normal 6 2 2 2 2 2 2 2 2" xfId="44969" xr:uid="{00000000-0005-0000-0000-000006B80000}"/>
    <cellStyle name="Normal 6 2 2 2 2 2 2 2 3" xfId="44970" xr:uid="{00000000-0005-0000-0000-000007B80000}"/>
    <cellStyle name="Normal 6 2 2 2 2 2 2 2_OATT calc" xfId="44971" xr:uid="{00000000-0005-0000-0000-000008B80000}"/>
    <cellStyle name="Normal 6 2 2 2 2 2 2 3" xfId="44972" xr:uid="{00000000-0005-0000-0000-000009B80000}"/>
    <cellStyle name="Normal 6 2 2 2 2 2 2 4" xfId="44973" xr:uid="{00000000-0005-0000-0000-00000AB80000}"/>
    <cellStyle name="Normal 6 2 2 2 2 2 2 5" xfId="44974" xr:uid="{00000000-0005-0000-0000-00000BB80000}"/>
    <cellStyle name="Normal 6 2 2 2 2 2 2_OATT calc" xfId="44975" xr:uid="{00000000-0005-0000-0000-00000CB80000}"/>
    <cellStyle name="Normal 6 2 2 2 2 2 3" xfId="44976" xr:uid="{00000000-0005-0000-0000-00000DB80000}"/>
    <cellStyle name="Normal 6 2 2 2 2 2 3 2" xfId="44977" xr:uid="{00000000-0005-0000-0000-00000EB80000}"/>
    <cellStyle name="Normal 6 2 2 2 2 2 3 2 2" xfId="44978" xr:uid="{00000000-0005-0000-0000-00000FB80000}"/>
    <cellStyle name="Normal 6 2 2 2 2 2 3 2 3" xfId="44979" xr:uid="{00000000-0005-0000-0000-000010B80000}"/>
    <cellStyle name="Normal 6 2 2 2 2 2 3 2_OATT calc" xfId="44980" xr:uid="{00000000-0005-0000-0000-000011B80000}"/>
    <cellStyle name="Normal 6 2 2 2 2 2 3 3" xfId="44981" xr:uid="{00000000-0005-0000-0000-000012B80000}"/>
    <cellStyle name="Normal 6 2 2 2 2 2 3 4" xfId="44982" xr:uid="{00000000-0005-0000-0000-000013B80000}"/>
    <cellStyle name="Normal 6 2 2 2 2 2 3_OATT calc" xfId="44983" xr:uid="{00000000-0005-0000-0000-000014B80000}"/>
    <cellStyle name="Normal 6 2 2 2 2 2 4" xfId="44984" xr:uid="{00000000-0005-0000-0000-000015B80000}"/>
    <cellStyle name="Normal 6 2 2 2 2 2 4 2" xfId="44985" xr:uid="{00000000-0005-0000-0000-000016B80000}"/>
    <cellStyle name="Normal 6 2 2 2 2 2 4 3" xfId="44986" xr:uid="{00000000-0005-0000-0000-000017B80000}"/>
    <cellStyle name="Normal 6 2 2 2 2 2 4_OATT calc" xfId="44987" xr:uid="{00000000-0005-0000-0000-000018B80000}"/>
    <cellStyle name="Normal 6 2 2 2 2 2 5" xfId="44988" xr:uid="{00000000-0005-0000-0000-000019B80000}"/>
    <cellStyle name="Normal 6 2 2 2 2 2 6" xfId="44989" xr:uid="{00000000-0005-0000-0000-00001AB80000}"/>
    <cellStyle name="Normal 6 2 2 2 2 2 7" xfId="44990" xr:uid="{00000000-0005-0000-0000-00001BB80000}"/>
    <cellStyle name="Normal 6 2 2 2 2 2 8" xfId="44991" xr:uid="{00000000-0005-0000-0000-00001CB80000}"/>
    <cellStyle name="Normal 6 2 2 2 2 2 9" xfId="44992" xr:uid="{00000000-0005-0000-0000-00001DB80000}"/>
    <cellStyle name="Normal 6 2 2 2 2 2_OATT calc" xfId="44993" xr:uid="{00000000-0005-0000-0000-00001EB80000}"/>
    <cellStyle name="Normal 6 2 2 2 2 3" xfId="44994" xr:uid="{00000000-0005-0000-0000-00001FB80000}"/>
    <cellStyle name="Normal 6 2 2 2 2 3 2" xfId="44995" xr:uid="{00000000-0005-0000-0000-000020B80000}"/>
    <cellStyle name="Normal 6 2 2 2 2 3 2 2" xfId="44996" xr:uid="{00000000-0005-0000-0000-000021B80000}"/>
    <cellStyle name="Normal 6 2 2 2 2 3 2 3" xfId="44997" xr:uid="{00000000-0005-0000-0000-000022B80000}"/>
    <cellStyle name="Normal 6 2 2 2 2 3 2_OATT calc" xfId="44998" xr:uid="{00000000-0005-0000-0000-000023B80000}"/>
    <cellStyle name="Normal 6 2 2 2 2 3 3" xfId="44999" xr:uid="{00000000-0005-0000-0000-000024B80000}"/>
    <cellStyle name="Normal 6 2 2 2 2 3 4" xfId="45000" xr:uid="{00000000-0005-0000-0000-000025B80000}"/>
    <cellStyle name="Normal 6 2 2 2 2 3 5" xfId="45001" xr:uid="{00000000-0005-0000-0000-000026B80000}"/>
    <cellStyle name="Normal 6 2 2 2 2 3_OATT calc" xfId="45002" xr:uid="{00000000-0005-0000-0000-000027B80000}"/>
    <cellStyle name="Normal 6 2 2 2 2 4" xfId="45003" xr:uid="{00000000-0005-0000-0000-000028B80000}"/>
    <cellStyle name="Normal 6 2 2 2 2 4 2" xfId="45004" xr:uid="{00000000-0005-0000-0000-000029B80000}"/>
    <cellStyle name="Normal 6 2 2 2 2 4 2 2" xfId="45005" xr:uid="{00000000-0005-0000-0000-00002AB80000}"/>
    <cellStyle name="Normal 6 2 2 2 2 4 2 3" xfId="45006" xr:uid="{00000000-0005-0000-0000-00002BB80000}"/>
    <cellStyle name="Normal 6 2 2 2 2 4 2_OATT calc" xfId="45007" xr:uid="{00000000-0005-0000-0000-00002CB80000}"/>
    <cellStyle name="Normal 6 2 2 2 2 4 3" xfId="45008" xr:uid="{00000000-0005-0000-0000-00002DB80000}"/>
    <cellStyle name="Normal 6 2 2 2 2 4 4" xfId="45009" xr:uid="{00000000-0005-0000-0000-00002EB80000}"/>
    <cellStyle name="Normal 6 2 2 2 2 4_OATT calc" xfId="45010" xr:uid="{00000000-0005-0000-0000-00002FB80000}"/>
    <cellStyle name="Normal 6 2 2 2 2 5" xfId="45011" xr:uid="{00000000-0005-0000-0000-000030B80000}"/>
    <cellStyle name="Normal 6 2 2 2 2 5 2" xfId="45012" xr:uid="{00000000-0005-0000-0000-000031B80000}"/>
    <cellStyle name="Normal 6 2 2 2 2 5 3" xfId="45013" xr:uid="{00000000-0005-0000-0000-000032B80000}"/>
    <cellStyle name="Normal 6 2 2 2 2 5_OATT calc" xfId="45014" xr:uid="{00000000-0005-0000-0000-000033B80000}"/>
    <cellStyle name="Normal 6 2 2 2 2 6" xfId="45015" xr:uid="{00000000-0005-0000-0000-000034B80000}"/>
    <cellStyle name="Normal 6 2 2 2 2 7" xfId="45016" xr:uid="{00000000-0005-0000-0000-000035B80000}"/>
    <cellStyle name="Normal 6 2 2 2 2 8" xfId="45017" xr:uid="{00000000-0005-0000-0000-000036B80000}"/>
    <cellStyle name="Normal 6 2 2 2 2 9" xfId="45018" xr:uid="{00000000-0005-0000-0000-000037B80000}"/>
    <cellStyle name="Normal 6 2 2 2 2_OATT calc" xfId="45019" xr:uid="{00000000-0005-0000-0000-000038B80000}"/>
    <cellStyle name="Normal 6 2 2 2 3" xfId="45020" xr:uid="{00000000-0005-0000-0000-000039B80000}"/>
    <cellStyle name="Normal 6 2 2 2 3 10" xfId="45021" xr:uid="{00000000-0005-0000-0000-00003AB80000}"/>
    <cellStyle name="Normal 6 2 2 2 3 11" xfId="45022" xr:uid="{00000000-0005-0000-0000-00003BB80000}"/>
    <cellStyle name="Normal 6 2 2 2 3 2" xfId="45023" xr:uid="{00000000-0005-0000-0000-00003CB80000}"/>
    <cellStyle name="Normal 6 2 2 2 3 2 2" xfId="45024" xr:uid="{00000000-0005-0000-0000-00003DB80000}"/>
    <cellStyle name="Normal 6 2 2 2 3 2 2 2" xfId="45025" xr:uid="{00000000-0005-0000-0000-00003EB80000}"/>
    <cellStyle name="Normal 6 2 2 2 3 2 2 3" xfId="45026" xr:uid="{00000000-0005-0000-0000-00003FB80000}"/>
    <cellStyle name="Normal 6 2 2 2 3 2 2_OATT calc" xfId="45027" xr:uid="{00000000-0005-0000-0000-000040B80000}"/>
    <cellStyle name="Normal 6 2 2 2 3 2 3" xfId="45028" xr:uid="{00000000-0005-0000-0000-000041B80000}"/>
    <cellStyle name="Normal 6 2 2 2 3 2 4" xfId="45029" xr:uid="{00000000-0005-0000-0000-000042B80000}"/>
    <cellStyle name="Normal 6 2 2 2 3 2 5" xfId="45030" xr:uid="{00000000-0005-0000-0000-000043B80000}"/>
    <cellStyle name="Normal 6 2 2 2 3 2_OATT calc" xfId="45031" xr:uid="{00000000-0005-0000-0000-000044B80000}"/>
    <cellStyle name="Normal 6 2 2 2 3 3" xfId="45032" xr:uid="{00000000-0005-0000-0000-000045B80000}"/>
    <cellStyle name="Normal 6 2 2 2 3 3 2" xfId="45033" xr:uid="{00000000-0005-0000-0000-000046B80000}"/>
    <cellStyle name="Normal 6 2 2 2 3 3 2 2" xfId="45034" xr:uid="{00000000-0005-0000-0000-000047B80000}"/>
    <cellStyle name="Normal 6 2 2 2 3 3 2 3" xfId="45035" xr:uid="{00000000-0005-0000-0000-000048B80000}"/>
    <cellStyle name="Normal 6 2 2 2 3 3 2_OATT calc" xfId="45036" xr:uid="{00000000-0005-0000-0000-000049B80000}"/>
    <cellStyle name="Normal 6 2 2 2 3 3 3" xfId="45037" xr:uid="{00000000-0005-0000-0000-00004AB80000}"/>
    <cellStyle name="Normal 6 2 2 2 3 3 4" xfId="45038" xr:uid="{00000000-0005-0000-0000-00004BB80000}"/>
    <cellStyle name="Normal 6 2 2 2 3 3_OATT calc" xfId="45039" xr:uid="{00000000-0005-0000-0000-00004CB80000}"/>
    <cellStyle name="Normal 6 2 2 2 3 4" xfId="45040" xr:uid="{00000000-0005-0000-0000-00004DB80000}"/>
    <cellStyle name="Normal 6 2 2 2 3 4 2" xfId="45041" xr:uid="{00000000-0005-0000-0000-00004EB80000}"/>
    <cellStyle name="Normal 6 2 2 2 3 4 3" xfId="45042" xr:uid="{00000000-0005-0000-0000-00004FB80000}"/>
    <cellStyle name="Normal 6 2 2 2 3 4_OATT calc" xfId="45043" xr:uid="{00000000-0005-0000-0000-000050B80000}"/>
    <cellStyle name="Normal 6 2 2 2 3 5" xfId="45044" xr:uid="{00000000-0005-0000-0000-000051B80000}"/>
    <cellStyle name="Normal 6 2 2 2 3 6" xfId="45045" xr:uid="{00000000-0005-0000-0000-000052B80000}"/>
    <cellStyle name="Normal 6 2 2 2 3 7" xfId="45046" xr:uid="{00000000-0005-0000-0000-000053B80000}"/>
    <cellStyle name="Normal 6 2 2 2 3 8" xfId="45047" xr:uid="{00000000-0005-0000-0000-000054B80000}"/>
    <cellStyle name="Normal 6 2 2 2 3 9" xfId="45048" xr:uid="{00000000-0005-0000-0000-000055B80000}"/>
    <cellStyle name="Normal 6 2 2 2 3_OATT calc" xfId="45049" xr:uid="{00000000-0005-0000-0000-000056B80000}"/>
    <cellStyle name="Normal 6 2 2 2 4" xfId="45050" xr:uid="{00000000-0005-0000-0000-000057B80000}"/>
    <cellStyle name="Normal 6 2 2 2 4 2" xfId="45051" xr:uid="{00000000-0005-0000-0000-000058B80000}"/>
    <cellStyle name="Normal 6 2 2 2 4 2 2" xfId="45052" xr:uid="{00000000-0005-0000-0000-000059B80000}"/>
    <cellStyle name="Normal 6 2 2 2 4 2 3" xfId="45053" xr:uid="{00000000-0005-0000-0000-00005AB80000}"/>
    <cellStyle name="Normal 6 2 2 2 4 2_OATT calc" xfId="45054" xr:uid="{00000000-0005-0000-0000-00005BB80000}"/>
    <cellStyle name="Normal 6 2 2 2 4 3" xfId="45055" xr:uid="{00000000-0005-0000-0000-00005CB80000}"/>
    <cellStyle name="Normal 6 2 2 2 4 4" xfId="45056" xr:uid="{00000000-0005-0000-0000-00005DB80000}"/>
    <cellStyle name="Normal 6 2 2 2 4 5" xfId="45057" xr:uid="{00000000-0005-0000-0000-00005EB80000}"/>
    <cellStyle name="Normal 6 2 2 2 4_OATT calc" xfId="45058" xr:uid="{00000000-0005-0000-0000-00005FB80000}"/>
    <cellStyle name="Normal 6 2 2 2 5" xfId="45059" xr:uid="{00000000-0005-0000-0000-000060B80000}"/>
    <cellStyle name="Normal 6 2 2 2 5 2" xfId="45060" xr:uid="{00000000-0005-0000-0000-000061B80000}"/>
    <cellStyle name="Normal 6 2 2 2 5 2 2" xfId="45061" xr:uid="{00000000-0005-0000-0000-000062B80000}"/>
    <cellStyle name="Normal 6 2 2 2 5 2 3" xfId="45062" xr:uid="{00000000-0005-0000-0000-000063B80000}"/>
    <cellStyle name="Normal 6 2 2 2 5 2_OATT calc" xfId="45063" xr:uid="{00000000-0005-0000-0000-000064B80000}"/>
    <cellStyle name="Normal 6 2 2 2 5 3" xfId="45064" xr:uid="{00000000-0005-0000-0000-000065B80000}"/>
    <cellStyle name="Normal 6 2 2 2 5 4" xfId="45065" xr:uid="{00000000-0005-0000-0000-000066B80000}"/>
    <cellStyle name="Normal 6 2 2 2 5_OATT calc" xfId="45066" xr:uid="{00000000-0005-0000-0000-000067B80000}"/>
    <cellStyle name="Normal 6 2 2 2 6" xfId="45067" xr:uid="{00000000-0005-0000-0000-000068B80000}"/>
    <cellStyle name="Normal 6 2 2 2 6 2" xfId="45068" xr:uid="{00000000-0005-0000-0000-000069B80000}"/>
    <cellStyle name="Normal 6 2 2 2 6 3" xfId="45069" xr:uid="{00000000-0005-0000-0000-00006AB80000}"/>
    <cellStyle name="Normal 6 2 2 2 6_OATT calc" xfId="45070" xr:uid="{00000000-0005-0000-0000-00006BB80000}"/>
    <cellStyle name="Normal 6 2 2 2 7" xfId="45071" xr:uid="{00000000-0005-0000-0000-00006CB80000}"/>
    <cellStyle name="Normal 6 2 2 2 8" xfId="45072" xr:uid="{00000000-0005-0000-0000-00006DB80000}"/>
    <cellStyle name="Normal 6 2 2 2 9" xfId="45073" xr:uid="{00000000-0005-0000-0000-00006EB80000}"/>
    <cellStyle name="Normal 6 2 2 2_OATT calc" xfId="45074" xr:uid="{00000000-0005-0000-0000-00006FB80000}"/>
    <cellStyle name="Normal 6 2 2 3" xfId="45075" xr:uid="{00000000-0005-0000-0000-000070B80000}"/>
    <cellStyle name="Normal 6 2 2 3 10" xfId="45076" xr:uid="{00000000-0005-0000-0000-000071B80000}"/>
    <cellStyle name="Normal 6 2 2 3 11" xfId="45077" xr:uid="{00000000-0005-0000-0000-000072B80000}"/>
    <cellStyle name="Normal 6 2 2 3 12" xfId="45078" xr:uid="{00000000-0005-0000-0000-000073B80000}"/>
    <cellStyle name="Normal 6 2 2 3 2" xfId="45079" xr:uid="{00000000-0005-0000-0000-000074B80000}"/>
    <cellStyle name="Normal 6 2 2 3 2 10" xfId="45080" xr:uid="{00000000-0005-0000-0000-000075B80000}"/>
    <cellStyle name="Normal 6 2 2 3 2 11" xfId="45081" xr:uid="{00000000-0005-0000-0000-000076B80000}"/>
    <cellStyle name="Normal 6 2 2 3 2 2" xfId="45082" xr:uid="{00000000-0005-0000-0000-000077B80000}"/>
    <cellStyle name="Normal 6 2 2 3 2 2 10" xfId="45083" xr:uid="{00000000-0005-0000-0000-000078B80000}"/>
    <cellStyle name="Normal 6 2 2 3 2 2 11" xfId="45084" xr:uid="{00000000-0005-0000-0000-000079B80000}"/>
    <cellStyle name="Normal 6 2 2 3 2 2 2" xfId="45085" xr:uid="{00000000-0005-0000-0000-00007AB80000}"/>
    <cellStyle name="Normal 6 2 2 3 2 2 2 2" xfId="45086" xr:uid="{00000000-0005-0000-0000-00007BB80000}"/>
    <cellStyle name="Normal 6 2 2 3 2 2 2 2 2" xfId="45087" xr:uid="{00000000-0005-0000-0000-00007CB80000}"/>
    <cellStyle name="Normal 6 2 2 3 2 2 2 2 3" xfId="45088" xr:uid="{00000000-0005-0000-0000-00007DB80000}"/>
    <cellStyle name="Normal 6 2 2 3 2 2 2 2_OATT calc" xfId="45089" xr:uid="{00000000-0005-0000-0000-00007EB80000}"/>
    <cellStyle name="Normal 6 2 2 3 2 2 2 3" xfId="45090" xr:uid="{00000000-0005-0000-0000-00007FB80000}"/>
    <cellStyle name="Normal 6 2 2 3 2 2 2 4" xfId="45091" xr:uid="{00000000-0005-0000-0000-000080B80000}"/>
    <cellStyle name="Normal 6 2 2 3 2 2 2 5" xfId="45092" xr:uid="{00000000-0005-0000-0000-000081B80000}"/>
    <cellStyle name="Normal 6 2 2 3 2 2 2_OATT calc" xfId="45093" xr:uid="{00000000-0005-0000-0000-000082B80000}"/>
    <cellStyle name="Normal 6 2 2 3 2 2 3" xfId="45094" xr:uid="{00000000-0005-0000-0000-000083B80000}"/>
    <cellStyle name="Normal 6 2 2 3 2 2 3 2" xfId="45095" xr:uid="{00000000-0005-0000-0000-000084B80000}"/>
    <cellStyle name="Normal 6 2 2 3 2 2 3 2 2" xfId="45096" xr:uid="{00000000-0005-0000-0000-000085B80000}"/>
    <cellStyle name="Normal 6 2 2 3 2 2 3 2 3" xfId="45097" xr:uid="{00000000-0005-0000-0000-000086B80000}"/>
    <cellStyle name="Normal 6 2 2 3 2 2 3 2_OATT calc" xfId="45098" xr:uid="{00000000-0005-0000-0000-000087B80000}"/>
    <cellStyle name="Normal 6 2 2 3 2 2 3 3" xfId="45099" xr:uid="{00000000-0005-0000-0000-000088B80000}"/>
    <cellStyle name="Normal 6 2 2 3 2 2 3 4" xfId="45100" xr:uid="{00000000-0005-0000-0000-000089B80000}"/>
    <cellStyle name="Normal 6 2 2 3 2 2 3_OATT calc" xfId="45101" xr:uid="{00000000-0005-0000-0000-00008AB80000}"/>
    <cellStyle name="Normal 6 2 2 3 2 2 4" xfId="45102" xr:uid="{00000000-0005-0000-0000-00008BB80000}"/>
    <cellStyle name="Normal 6 2 2 3 2 2 4 2" xfId="45103" xr:uid="{00000000-0005-0000-0000-00008CB80000}"/>
    <cellStyle name="Normal 6 2 2 3 2 2 4 3" xfId="45104" xr:uid="{00000000-0005-0000-0000-00008DB80000}"/>
    <cellStyle name="Normal 6 2 2 3 2 2 4_OATT calc" xfId="45105" xr:uid="{00000000-0005-0000-0000-00008EB80000}"/>
    <cellStyle name="Normal 6 2 2 3 2 2 5" xfId="45106" xr:uid="{00000000-0005-0000-0000-00008FB80000}"/>
    <cellStyle name="Normal 6 2 2 3 2 2 6" xfId="45107" xr:uid="{00000000-0005-0000-0000-000090B80000}"/>
    <cellStyle name="Normal 6 2 2 3 2 2 7" xfId="45108" xr:uid="{00000000-0005-0000-0000-000091B80000}"/>
    <cellStyle name="Normal 6 2 2 3 2 2 8" xfId="45109" xr:uid="{00000000-0005-0000-0000-000092B80000}"/>
    <cellStyle name="Normal 6 2 2 3 2 2 9" xfId="45110" xr:uid="{00000000-0005-0000-0000-000093B80000}"/>
    <cellStyle name="Normal 6 2 2 3 2 2_OATT calc" xfId="45111" xr:uid="{00000000-0005-0000-0000-000094B80000}"/>
    <cellStyle name="Normal 6 2 2 3 2 3" xfId="45112" xr:uid="{00000000-0005-0000-0000-000095B80000}"/>
    <cellStyle name="Normal 6 2 2 3 2 3 2" xfId="45113" xr:uid="{00000000-0005-0000-0000-000096B80000}"/>
    <cellStyle name="Normal 6 2 2 3 2 3 2 2" xfId="45114" xr:uid="{00000000-0005-0000-0000-000097B80000}"/>
    <cellStyle name="Normal 6 2 2 3 2 3 2 3" xfId="45115" xr:uid="{00000000-0005-0000-0000-000098B80000}"/>
    <cellStyle name="Normal 6 2 2 3 2 3 2_OATT calc" xfId="45116" xr:uid="{00000000-0005-0000-0000-000099B80000}"/>
    <cellStyle name="Normal 6 2 2 3 2 3 3" xfId="45117" xr:uid="{00000000-0005-0000-0000-00009AB80000}"/>
    <cellStyle name="Normal 6 2 2 3 2 3 4" xfId="45118" xr:uid="{00000000-0005-0000-0000-00009BB80000}"/>
    <cellStyle name="Normal 6 2 2 3 2 3 5" xfId="45119" xr:uid="{00000000-0005-0000-0000-00009CB80000}"/>
    <cellStyle name="Normal 6 2 2 3 2 3_OATT calc" xfId="45120" xr:uid="{00000000-0005-0000-0000-00009DB80000}"/>
    <cellStyle name="Normal 6 2 2 3 2 4" xfId="45121" xr:uid="{00000000-0005-0000-0000-00009EB80000}"/>
    <cellStyle name="Normal 6 2 2 3 2 4 2" xfId="45122" xr:uid="{00000000-0005-0000-0000-00009FB80000}"/>
    <cellStyle name="Normal 6 2 2 3 2 4 2 2" xfId="45123" xr:uid="{00000000-0005-0000-0000-0000A0B80000}"/>
    <cellStyle name="Normal 6 2 2 3 2 4 2 3" xfId="45124" xr:uid="{00000000-0005-0000-0000-0000A1B80000}"/>
    <cellStyle name="Normal 6 2 2 3 2 4 2_OATT calc" xfId="45125" xr:uid="{00000000-0005-0000-0000-0000A2B80000}"/>
    <cellStyle name="Normal 6 2 2 3 2 4 3" xfId="45126" xr:uid="{00000000-0005-0000-0000-0000A3B80000}"/>
    <cellStyle name="Normal 6 2 2 3 2 4 4" xfId="45127" xr:uid="{00000000-0005-0000-0000-0000A4B80000}"/>
    <cellStyle name="Normal 6 2 2 3 2 4_OATT calc" xfId="45128" xr:uid="{00000000-0005-0000-0000-0000A5B80000}"/>
    <cellStyle name="Normal 6 2 2 3 2 5" xfId="45129" xr:uid="{00000000-0005-0000-0000-0000A6B80000}"/>
    <cellStyle name="Normal 6 2 2 3 2 5 2" xfId="45130" xr:uid="{00000000-0005-0000-0000-0000A7B80000}"/>
    <cellStyle name="Normal 6 2 2 3 2 5 3" xfId="45131" xr:uid="{00000000-0005-0000-0000-0000A8B80000}"/>
    <cellStyle name="Normal 6 2 2 3 2 5_OATT calc" xfId="45132" xr:uid="{00000000-0005-0000-0000-0000A9B80000}"/>
    <cellStyle name="Normal 6 2 2 3 2 6" xfId="45133" xr:uid="{00000000-0005-0000-0000-0000AAB80000}"/>
    <cellStyle name="Normal 6 2 2 3 2 7" xfId="45134" xr:uid="{00000000-0005-0000-0000-0000ABB80000}"/>
    <cellStyle name="Normal 6 2 2 3 2 8" xfId="45135" xr:uid="{00000000-0005-0000-0000-0000ACB80000}"/>
    <cellStyle name="Normal 6 2 2 3 2 9" xfId="45136" xr:uid="{00000000-0005-0000-0000-0000ADB80000}"/>
    <cellStyle name="Normal 6 2 2 3 2_OATT calc" xfId="45137" xr:uid="{00000000-0005-0000-0000-0000AEB80000}"/>
    <cellStyle name="Normal 6 2 2 3 3" xfId="45138" xr:uid="{00000000-0005-0000-0000-0000AFB80000}"/>
    <cellStyle name="Normal 6 2 2 3 3 10" xfId="45139" xr:uid="{00000000-0005-0000-0000-0000B0B80000}"/>
    <cellStyle name="Normal 6 2 2 3 3 11" xfId="45140" xr:uid="{00000000-0005-0000-0000-0000B1B80000}"/>
    <cellStyle name="Normal 6 2 2 3 3 2" xfId="45141" xr:uid="{00000000-0005-0000-0000-0000B2B80000}"/>
    <cellStyle name="Normal 6 2 2 3 3 2 2" xfId="45142" xr:uid="{00000000-0005-0000-0000-0000B3B80000}"/>
    <cellStyle name="Normal 6 2 2 3 3 2 2 2" xfId="45143" xr:uid="{00000000-0005-0000-0000-0000B4B80000}"/>
    <cellStyle name="Normal 6 2 2 3 3 2 2 3" xfId="45144" xr:uid="{00000000-0005-0000-0000-0000B5B80000}"/>
    <cellStyle name="Normal 6 2 2 3 3 2 2_OATT calc" xfId="45145" xr:uid="{00000000-0005-0000-0000-0000B6B80000}"/>
    <cellStyle name="Normal 6 2 2 3 3 2 3" xfId="45146" xr:uid="{00000000-0005-0000-0000-0000B7B80000}"/>
    <cellStyle name="Normal 6 2 2 3 3 2 4" xfId="45147" xr:uid="{00000000-0005-0000-0000-0000B8B80000}"/>
    <cellStyle name="Normal 6 2 2 3 3 2 5" xfId="45148" xr:uid="{00000000-0005-0000-0000-0000B9B80000}"/>
    <cellStyle name="Normal 6 2 2 3 3 2_OATT calc" xfId="45149" xr:uid="{00000000-0005-0000-0000-0000BAB80000}"/>
    <cellStyle name="Normal 6 2 2 3 3 3" xfId="45150" xr:uid="{00000000-0005-0000-0000-0000BBB80000}"/>
    <cellStyle name="Normal 6 2 2 3 3 3 2" xfId="45151" xr:uid="{00000000-0005-0000-0000-0000BCB80000}"/>
    <cellStyle name="Normal 6 2 2 3 3 3 2 2" xfId="45152" xr:uid="{00000000-0005-0000-0000-0000BDB80000}"/>
    <cellStyle name="Normal 6 2 2 3 3 3 2 3" xfId="45153" xr:uid="{00000000-0005-0000-0000-0000BEB80000}"/>
    <cellStyle name="Normal 6 2 2 3 3 3 2_OATT calc" xfId="45154" xr:uid="{00000000-0005-0000-0000-0000BFB80000}"/>
    <cellStyle name="Normal 6 2 2 3 3 3 3" xfId="45155" xr:uid="{00000000-0005-0000-0000-0000C0B80000}"/>
    <cellStyle name="Normal 6 2 2 3 3 3 4" xfId="45156" xr:uid="{00000000-0005-0000-0000-0000C1B80000}"/>
    <cellStyle name="Normal 6 2 2 3 3 3_OATT calc" xfId="45157" xr:uid="{00000000-0005-0000-0000-0000C2B80000}"/>
    <cellStyle name="Normal 6 2 2 3 3 4" xfId="45158" xr:uid="{00000000-0005-0000-0000-0000C3B80000}"/>
    <cellStyle name="Normal 6 2 2 3 3 4 2" xfId="45159" xr:uid="{00000000-0005-0000-0000-0000C4B80000}"/>
    <cellStyle name="Normal 6 2 2 3 3 4 3" xfId="45160" xr:uid="{00000000-0005-0000-0000-0000C5B80000}"/>
    <cellStyle name="Normal 6 2 2 3 3 4_OATT calc" xfId="45161" xr:uid="{00000000-0005-0000-0000-0000C6B80000}"/>
    <cellStyle name="Normal 6 2 2 3 3 5" xfId="45162" xr:uid="{00000000-0005-0000-0000-0000C7B80000}"/>
    <cellStyle name="Normal 6 2 2 3 3 6" xfId="45163" xr:uid="{00000000-0005-0000-0000-0000C8B80000}"/>
    <cellStyle name="Normal 6 2 2 3 3 7" xfId="45164" xr:uid="{00000000-0005-0000-0000-0000C9B80000}"/>
    <cellStyle name="Normal 6 2 2 3 3 8" xfId="45165" xr:uid="{00000000-0005-0000-0000-0000CAB80000}"/>
    <cellStyle name="Normal 6 2 2 3 3 9" xfId="45166" xr:uid="{00000000-0005-0000-0000-0000CBB80000}"/>
    <cellStyle name="Normal 6 2 2 3 3_OATT calc" xfId="45167" xr:uid="{00000000-0005-0000-0000-0000CCB80000}"/>
    <cellStyle name="Normal 6 2 2 3 4" xfId="45168" xr:uid="{00000000-0005-0000-0000-0000CDB80000}"/>
    <cellStyle name="Normal 6 2 2 3 4 2" xfId="45169" xr:uid="{00000000-0005-0000-0000-0000CEB80000}"/>
    <cellStyle name="Normal 6 2 2 3 4 2 2" xfId="45170" xr:uid="{00000000-0005-0000-0000-0000CFB80000}"/>
    <cellStyle name="Normal 6 2 2 3 4 2 3" xfId="45171" xr:uid="{00000000-0005-0000-0000-0000D0B80000}"/>
    <cellStyle name="Normal 6 2 2 3 4 2_OATT calc" xfId="45172" xr:uid="{00000000-0005-0000-0000-0000D1B80000}"/>
    <cellStyle name="Normal 6 2 2 3 4 3" xfId="45173" xr:uid="{00000000-0005-0000-0000-0000D2B80000}"/>
    <cellStyle name="Normal 6 2 2 3 4 4" xfId="45174" xr:uid="{00000000-0005-0000-0000-0000D3B80000}"/>
    <cellStyle name="Normal 6 2 2 3 4 5" xfId="45175" xr:uid="{00000000-0005-0000-0000-0000D4B80000}"/>
    <cellStyle name="Normal 6 2 2 3 4_OATT calc" xfId="45176" xr:uid="{00000000-0005-0000-0000-0000D5B80000}"/>
    <cellStyle name="Normal 6 2 2 3 5" xfId="45177" xr:uid="{00000000-0005-0000-0000-0000D6B80000}"/>
    <cellStyle name="Normal 6 2 2 3 5 2" xfId="45178" xr:uid="{00000000-0005-0000-0000-0000D7B80000}"/>
    <cellStyle name="Normal 6 2 2 3 5 2 2" xfId="45179" xr:uid="{00000000-0005-0000-0000-0000D8B80000}"/>
    <cellStyle name="Normal 6 2 2 3 5 2 3" xfId="45180" xr:uid="{00000000-0005-0000-0000-0000D9B80000}"/>
    <cellStyle name="Normal 6 2 2 3 5 2_OATT calc" xfId="45181" xr:uid="{00000000-0005-0000-0000-0000DAB80000}"/>
    <cellStyle name="Normal 6 2 2 3 5 3" xfId="45182" xr:uid="{00000000-0005-0000-0000-0000DBB80000}"/>
    <cellStyle name="Normal 6 2 2 3 5 4" xfId="45183" xr:uid="{00000000-0005-0000-0000-0000DCB80000}"/>
    <cellStyle name="Normal 6 2 2 3 5_OATT calc" xfId="45184" xr:uid="{00000000-0005-0000-0000-0000DDB80000}"/>
    <cellStyle name="Normal 6 2 2 3 6" xfId="45185" xr:uid="{00000000-0005-0000-0000-0000DEB80000}"/>
    <cellStyle name="Normal 6 2 2 3 6 2" xfId="45186" xr:uid="{00000000-0005-0000-0000-0000DFB80000}"/>
    <cellStyle name="Normal 6 2 2 3 6 3" xfId="45187" xr:uid="{00000000-0005-0000-0000-0000E0B80000}"/>
    <cellStyle name="Normal 6 2 2 3 6_OATT calc" xfId="45188" xr:uid="{00000000-0005-0000-0000-0000E1B80000}"/>
    <cellStyle name="Normal 6 2 2 3 7" xfId="45189" xr:uid="{00000000-0005-0000-0000-0000E2B80000}"/>
    <cellStyle name="Normal 6 2 2 3 8" xfId="45190" xr:uid="{00000000-0005-0000-0000-0000E3B80000}"/>
    <cellStyle name="Normal 6 2 2 3 9" xfId="45191" xr:uid="{00000000-0005-0000-0000-0000E4B80000}"/>
    <cellStyle name="Normal 6 2 2 3_OATT calc" xfId="45192" xr:uid="{00000000-0005-0000-0000-0000E5B80000}"/>
    <cellStyle name="Normal 6 2 2 4" xfId="45193" xr:uid="{00000000-0005-0000-0000-0000E6B80000}"/>
    <cellStyle name="Normal 6 2 2 4 10" xfId="45194" xr:uid="{00000000-0005-0000-0000-0000E7B80000}"/>
    <cellStyle name="Normal 6 2 2 4 11" xfId="45195" xr:uid="{00000000-0005-0000-0000-0000E8B80000}"/>
    <cellStyle name="Normal 6 2 2 4 2" xfId="45196" xr:uid="{00000000-0005-0000-0000-0000E9B80000}"/>
    <cellStyle name="Normal 6 2 2 4 2 10" xfId="45197" xr:uid="{00000000-0005-0000-0000-0000EAB80000}"/>
    <cellStyle name="Normal 6 2 2 4 2 11" xfId="45198" xr:uid="{00000000-0005-0000-0000-0000EBB80000}"/>
    <cellStyle name="Normal 6 2 2 4 2 2" xfId="45199" xr:uid="{00000000-0005-0000-0000-0000ECB80000}"/>
    <cellStyle name="Normal 6 2 2 4 2 2 2" xfId="45200" xr:uid="{00000000-0005-0000-0000-0000EDB80000}"/>
    <cellStyle name="Normal 6 2 2 4 2 2 2 2" xfId="45201" xr:uid="{00000000-0005-0000-0000-0000EEB80000}"/>
    <cellStyle name="Normal 6 2 2 4 2 2 2 3" xfId="45202" xr:uid="{00000000-0005-0000-0000-0000EFB80000}"/>
    <cellStyle name="Normal 6 2 2 4 2 2 2_OATT calc" xfId="45203" xr:uid="{00000000-0005-0000-0000-0000F0B80000}"/>
    <cellStyle name="Normal 6 2 2 4 2 2 3" xfId="45204" xr:uid="{00000000-0005-0000-0000-0000F1B80000}"/>
    <cellStyle name="Normal 6 2 2 4 2 2 4" xfId="45205" xr:uid="{00000000-0005-0000-0000-0000F2B80000}"/>
    <cellStyle name="Normal 6 2 2 4 2 2 5" xfId="45206" xr:uid="{00000000-0005-0000-0000-0000F3B80000}"/>
    <cellStyle name="Normal 6 2 2 4 2 2_OATT calc" xfId="45207" xr:uid="{00000000-0005-0000-0000-0000F4B80000}"/>
    <cellStyle name="Normal 6 2 2 4 2 3" xfId="45208" xr:uid="{00000000-0005-0000-0000-0000F5B80000}"/>
    <cellStyle name="Normal 6 2 2 4 2 3 2" xfId="45209" xr:uid="{00000000-0005-0000-0000-0000F6B80000}"/>
    <cellStyle name="Normal 6 2 2 4 2 3 2 2" xfId="45210" xr:uid="{00000000-0005-0000-0000-0000F7B80000}"/>
    <cellStyle name="Normal 6 2 2 4 2 3 2 3" xfId="45211" xr:uid="{00000000-0005-0000-0000-0000F8B80000}"/>
    <cellStyle name="Normal 6 2 2 4 2 3 2_OATT calc" xfId="45212" xr:uid="{00000000-0005-0000-0000-0000F9B80000}"/>
    <cellStyle name="Normal 6 2 2 4 2 3 3" xfId="45213" xr:uid="{00000000-0005-0000-0000-0000FAB80000}"/>
    <cellStyle name="Normal 6 2 2 4 2 3 4" xfId="45214" xr:uid="{00000000-0005-0000-0000-0000FBB80000}"/>
    <cellStyle name="Normal 6 2 2 4 2 3_OATT calc" xfId="45215" xr:uid="{00000000-0005-0000-0000-0000FCB80000}"/>
    <cellStyle name="Normal 6 2 2 4 2 4" xfId="45216" xr:uid="{00000000-0005-0000-0000-0000FDB80000}"/>
    <cellStyle name="Normal 6 2 2 4 2 4 2" xfId="45217" xr:uid="{00000000-0005-0000-0000-0000FEB80000}"/>
    <cellStyle name="Normal 6 2 2 4 2 4 3" xfId="45218" xr:uid="{00000000-0005-0000-0000-0000FFB80000}"/>
    <cellStyle name="Normal 6 2 2 4 2 4_OATT calc" xfId="45219" xr:uid="{00000000-0005-0000-0000-000000B90000}"/>
    <cellStyle name="Normal 6 2 2 4 2 5" xfId="45220" xr:uid="{00000000-0005-0000-0000-000001B90000}"/>
    <cellStyle name="Normal 6 2 2 4 2 6" xfId="45221" xr:uid="{00000000-0005-0000-0000-000002B90000}"/>
    <cellStyle name="Normal 6 2 2 4 2 7" xfId="45222" xr:uid="{00000000-0005-0000-0000-000003B90000}"/>
    <cellStyle name="Normal 6 2 2 4 2 8" xfId="45223" xr:uid="{00000000-0005-0000-0000-000004B90000}"/>
    <cellStyle name="Normal 6 2 2 4 2 9" xfId="45224" xr:uid="{00000000-0005-0000-0000-000005B90000}"/>
    <cellStyle name="Normal 6 2 2 4 2_OATT calc" xfId="45225" xr:uid="{00000000-0005-0000-0000-000006B90000}"/>
    <cellStyle name="Normal 6 2 2 4 3" xfId="45226" xr:uid="{00000000-0005-0000-0000-000007B90000}"/>
    <cellStyle name="Normal 6 2 2 4 3 2" xfId="45227" xr:uid="{00000000-0005-0000-0000-000008B90000}"/>
    <cellStyle name="Normal 6 2 2 4 3 2 2" xfId="45228" xr:uid="{00000000-0005-0000-0000-000009B90000}"/>
    <cellStyle name="Normal 6 2 2 4 3 2 3" xfId="45229" xr:uid="{00000000-0005-0000-0000-00000AB90000}"/>
    <cellStyle name="Normal 6 2 2 4 3 2_OATT calc" xfId="45230" xr:uid="{00000000-0005-0000-0000-00000BB90000}"/>
    <cellStyle name="Normal 6 2 2 4 3 3" xfId="45231" xr:uid="{00000000-0005-0000-0000-00000CB90000}"/>
    <cellStyle name="Normal 6 2 2 4 3 4" xfId="45232" xr:uid="{00000000-0005-0000-0000-00000DB90000}"/>
    <cellStyle name="Normal 6 2 2 4 3 5" xfId="45233" xr:uid="{00000000-0005-0000-0000-00000EB90000}"/>
    <cellStyle name="Normal 6 2 2 4 3_OATT calc" xfId="45234" xr:uid="{00000000-0005-0000-0000-00000FB90000}"/>
    <cellStyle name="Normal 6 2 2 4 4" xfId="45235" xr:uid="{00000000-0005-0000-0000-000010B90000}"/>
    <cellStyle name="Normal 6 2 2 4 4 2" xfId="45236" xr:uid="{00000000-0005-0000-0000-000011B90000}"/>
    <cellStyle name="Normal 6 2 2 4 4 2 2" xfId="45237" xr:uid="{00000000-0005-0000-0000-000012B90000}"/>
    <cellStyle name="Normal 6 2 2 4 4 2 3" xfId="45238" xr:uid="{00000000-0005-0000-0000-000013B90000}"/>
    <cellStyle name="Normal 6 2 2 4 4 2_OATT calc" xfId="45239" xr:uid="{00000000-0005-0000-0000-000014B90000}"/>
    <cellStyle name="Normal 6 2 2 4 4 3" xfId="45240" xr:uid="{00000000-0005-0000-0000-000015B90000}"/>
    <cellStyle name="Normal 6 2 2 4 4 4" xfId="45241" xr:uid="{00000000-0005-0000-0000-000016B90000}"/>
    <cellStyle name="Normal 6 2 2 4 4_OATT calc" xfId="45242" xr:uid="{00000000-0005-0000-0000-000017B90000}"/>
    <cellStyle name="Normal 6 2 2 4 5" xfId="45243" xr:uid="{00000000-0005-0000-0000-000018B90000}"/>
    <cellStyle name="Normal 6 2 2 4 5 2" xfId="45244" xr:uid="{00000000-0005-0000-0000-000019B90000}"/>
    <cellStyle name="Normal 6 2 2 4 5 3" xfId="45245" xr:uid="{00000000-0005-0000-0000-00001AB90000}"/>
    <cellStyle name="Normal 6 2 2 4 5_OATT calc" xfId="45246" xr:uid="{00000000-0005-0000-0000-00001BB90000}"/>
    <cellStyle name="Normal 6 2 2 4 6" xfId="45247" xr:uid="{00000000-0005-0000-0000-00001CB90000}"/>
    <cellStyle name="Normal 6 2 2 4 7" xfId="45248" xr:uid="{00000000-0005-0000-0000-00001DB90000}"/>
    <cellStyle name="Normal 6 2 2 4 8" xfId="45249" xr:uid="{00000000-0005-0000-0000-00001EB90000}"/>
    <cellStyle name="Normal 6 2 2 4 9" xfId="45250" xr:uid="{00000000-0005-0000-0000-00001FB90000}"/>
    <cellStyle name="Normal 6 2 2 4_OATT calc" xfId="45251" xr:uid="{00000000-0005-0000-0000-000020B90000}"/>
    <cellStyle name="Normal 6 2 2 5" xfId="45252" xr:uid="{00000000-0005-0000-0000-000021B90000}"/>
    <cellStyle name="Normal 6 2 2 5 10" xfId="45253" xr:uid="{00000000-0005-0000-0000-000022B90000}"/>
    <cellStyle name="Normal 6 2 2 5 11" xfId="45254" xr:uid="{00000000-0005-0000-0000-000023B90000}"/>
    <cellStyle name="Normal 6 2 2 5 2" xfId="45255" xr:uid="{00000000-0005-0000-0000-000024B90000}"/>
    <cellStyle name="Normal 6 2 2 5 2 2" xfId="45256" xr:uid="{00000000-0005-0000-0000-000025B90000}"/>
    <cellStyle name="Normal 6 2 2 5 2 2 2" xfId="45257" xr:uid="{00000000-0005-0000-0000-000026B90000}"/>
    <cellStyle name="Normal 6 2 2 5 2 2 3" xfId="45258" xr:uid="{00000000-0005-0000-0000-000027B90000}"/>
    <cellStyle name="Normal 6 2 2 5 2 2_OATT calc" xfId="45259" xr:uid="{00000000-0005-0000-0000-000028B90000}"/>
    <cellStyle name="Normal 6 2 2 5 2 3" xfId="45260" xr:uid="{00000000-0005-0000-0000-000029B90000}"/>
    <cellStyle name="Normal 6 2 2 5 2 4" xfId="45261" xr:uid="{00000000-0005-0000-0000-00002AB90000}"/>
    <cellStyle name="Normal 6 2 2 5 2 5" xfId="45262" xr:uid="{00000000-0005-0000-0000-00002BB90000}"/>
    <cellStyle name="Normal 6 2 2 5 2_OATT calc" xfId="45263" xr:uid="{00000000-0005-0000-0000-00002CB90000}"/>
    <cellStyle name="Normal 6 2 2 5 3" xfId="45264" xr:uid="{00000000-0005-0000-0000-00002DB90000}"/>
    <cellStyle name="Normal 6 2 2 5 3 2" xfId="45265" xr:uid="{00000000-0005-0000-0000-00002EB90000}"/>
    <cellStyle name="Normal 6 2 2 5 3 2 2" xfId="45266" xr:uid="{00000000-0005-0000-0000-00002FB90000}"/>
    <cellStyle name="Normal 6 2 2 5 3 2 3" xfId="45267" xr:uid="{00000000-0005-0000-0000-000030B90000}"/>
    <cellStyle name="Normal 6 2 2 5 3 2_OATT calc" xfId="45268" xr:uid="{00000000-0005-0000-0000-000031B90000}"/>
    <cellStyle name="Normal 6 2 2 5 3 3" xfId="45269" xr:uid="{00000000-0005-0000-0000-000032B90000}"/>
    <cellStyle name="Normal 6 2 2 5 3 4" xfId="45270" xr:uid="{00000000-0005-0000-0000-000033B90000}"/>
    <cellStyle name="Normal 6 2 2 5 3_OATT calc" xfId="45271" xr:uid="{00000000-0005-0000-0000-000034B90000}"/>
    <cellStyle name="Normal 6 2 2 5 4" xfId="45272" xr:uid="{00000000-0005-0000-0000-000035B90000}"/>
    <cellStyle name="Normal 6 2 2 5 4 2" xfId="45273" xr:uid="{00000000-0005-0000-0000-000036B90000}"/>
    <cellStyle name="Normal 6 2 2 5 4 3" xfId="45274" xr:uid="{00000000-0005-0000-0000-000037B90000}"/>
    <cellStyle name="Normal 6 2 2 5 4_OATT calc" xfId="45275" xr:uid="{00000000-0005-0000-0000-000038B90000}"/>
    <cellStyle name="Normal 6 2 2 5 5" xfId="45276" xr:uid="{00000000-0005-0000-0000-000039B90000}"/>
    <cellStyle name="Normal 6 2 2 5 6" xfId="45277" xr:uid="{00000000-0005-0000-0000-00003AB90000}"/>
    <cellStyle name="Normal 6 2 2 5 7" xfId="45278" xr:uid="{00000000-0005-0000-0000-00003BB90000}"/>
    <cellStyle name="Normal 6 2 2 5 8" xfId="45279" xr:uid="{00000000-0005-0000-0000-00003CB90000}"/>
    <cellStyle name="Normal 6 2 2 5 9" xfId="45280" xr:uid="{00000000-0005-0000-0000-00003DB90000}"/>
    <cellStyle name="Normal 6 2 2 5_OATT calc" xfId="45281" xr:uid="{00000000-0005-0000-0000-00003EB90000}"/>
    <cellStyle name="Normal 6 2 2 6" xfId="45282" xr:uid="{00000000-0005-0000-0000-00003FB90000}"/>
    <cellStyle name="Normal 6 2 2 6 2" xfId="45283" xr:uid="{00000000-0005-0000-0000-000040B90000}"/>
    <cellStyle name="Normal 6 2 2 6 2 2" xfId="45284" xr:uid="{00000000-0005-0000-0000-000041B90000}"/>
    <cellStyle name="Normal 6 2 2 6 2 3" xfId="45285" xr:uid="{00000000-0005-0000-0000-000042B90000}"/>
    <cellStyle name="Normal 6 2 2 6 2_OATT calc" xfId="45286" xr:uid="{00000000-0005-0000-0000-000043B90000}"/>
    <cellStyle name="Normal 6 2 2 6 3" xfId="45287" xr:uid="{00000000-0005-0000-0000-000044B90000}"/>
    <cellStyle name="Normal 6 2 2 6 4" xfId="45288" xr:uid="{00000000-0005-0000-0000-000045B90000}"/>
    <cellStyle name="Normal 6 2 2 6 5" xfId="45289" xr:uid="{00000000-0005-0000-0000-000046B90000}"/>
    <cellStyle name="Normal 6 2 2 6_OATT calc" xfId="45290" xr:uid="{00000000-0005-0000-0000-000047B90000}"/>
    <cellStyle name="Normal 6 2 2 7" xfId="45291" xr:uid="{00000000-0005-0000-0000-000048B90000}"/>
    <cellStyle name="Normal 6 2 2 7 2" xfId="45292" xr:uid="{00000000-0005-0000-0000-000049B90000}"/>
    <cellStyle name="Normal 6 2 2 7 2 2" xfId="45293" xr:uid="{00000000-0005-0000-0000-00004AB90000}"/>
    <cellStyle name="Normal 6 2 2 7 2 3" xfId="45294" xr:uid="{00000000-0005-0000-0000-00004BB90000}"/>
    <cellStyle name="Normal 6 2 2 7 2_OATT calc" xfId="45295" xr:uid="{00000000-0005-0000-0000-00004CB90000}"/>
    <cellStyle name="Normal 6 2 2 7 3" xfId="45296" xr:uid="{00000000-0005-0000-0000-00004DB90000}"/>
    <cellStyle name="Normal 6 2 2 7 4" xfId="45297" xr:uid="{00000000-0005-0000-0000-00004EB90000}"/>
    <cellStyle name="Normal 6 2 2 7_OATT calc" xfId="45298" xr:uid="{00000000-0005-0000-0000-00004FB90000}"/>
    <cellStyle name="Normal 6 2 2 8" xfId="45299" xr:uid="{00000000-0005-0000-0000-000050B90000}"/>
    <cellStyle name="Normal 6 2 2 8 2" xfId="45300" xr:uid="{00000000-0005-0000-0000-000051B90000}"/>
    <cellStyle name="Normal 6 2 2 8 3" xfId="45301" xr:uid="{00000000-0005-0000-0000-000052B90000}"/>
    <cellStyle name="Normal 6 2 2 8_OATT calc" xfId="45302" xr:uid="{00000000-0005-0000-0000-000053B90000}"/>
    <cellStyle name="Normal 6 2 2 9" xfId="45303" xr:uid="{00000000-0005-0000-0000-000054B90000}"/>
    <cellStyle name="Normal 6 2 2_OATT calc" xfId="45304" xr:uid="{00000000-0005-0000-0000-000055B90000}"/>
    <cellStyle name="Normal 6 2 3" xfId="45305" xr:uid="{00000000-0005-0000-0000-000056B90000}"/>
    <cellStyle name="Normal 6 2 3 10" xfId="45306" xr:uid="{00000000-0005-0000-0000-000057B90000}"/>
    <cellStyle name="Normal 6 2 3 11" xfId="45307" xr:uid="{00000000-0005-0000-0000-000058B90000}"/>
    <cellStyle name="Normal 6 2 3 12" xfId="45308" xr:uid="{00000000-0005-0000-0000-000059B90000}"/>
    <cellStyle name="Normal 6 2 3 13" xfId="57294" xr:uid="{00000000-0005-0000-0000-00005AB90000}"/>
    <cellStyle name="Normal 6 2 3 2" xfId="45309" xr:uid="{00000000-0005-0000-0000-00005BB90000}"/>
    <cellStyle name="Normal 6 2 3 2 10" xfId="45310" xr:uid="{00000000-0005-0000-0000-00005CB90000}"/>
    <cellStyle name="Normal 6 2 3 2 11" xfId="45311" xr:uid="{00000000-0005-0000-0000-00005DB90000}"/>
    <cellStyle name="Normal 6 2 3 2 2" xfId="45312" xr:uid="{00000000-0005-0000-0000-00005EB90000}"/>
    <cellStyle name="Normal 6 2 3 2 2 10" xfId="45313" xr:uid="{00000000-0005-0000-0000-00005FB90000}"/>
    <cellStyle name="Normal 6 2 3 2 2 11" xfId="45314" xr:uid="{00000000-0005-0000-0000-000060B90000}"/>
    <cellStyle name="Normal 6 2 3 2 2 2" xfId="45315" xr:uid="{00000000-0005-0000-0000-000061B90000}"/>
    <cellStyle name="Normal 6 2 3 2 2 2 2" xfId="45316" xr:uid="{00000000-0005-0000-0000-000062B90000}"/>
    <cellStyle name="Normal 6 2 3 2 2 2 2 2" xfId="45317" xr:uid="{00000000-0005-0000-0000-000063B90000}"/>
    <cellStyle name="Normal 6 2 3 2 2 2 2 3" xfId="45318" xr:uid="{00000000-0005-0000-0000-000064B90000}"/>
    <cellStyle name="Normal 6 2 3 2 2 2 2_OATT calc" xfId="45319" xr:uid="{00000000-0005-0000-0000-000065B90000}"/>
    <cellStyle name="Normal 6 2 3 2 2 2 3" xfId="45320" xr:uid="{00000000-0005-0000-0000-000066B90000}"/>
    <cellStyle name="Normal 6 2 3 2 2 2 4" xfId="45321" xr:uid="{00000000-0005-0000-0000-000067B90000}"/>
    <cellStyle name="Normal 6 2 3 2 2 2 5" xfId="45322" xr:uid="{00000000-0005-0000-0000-000068B90000}"/>
    <cellStyle name="Normal 6 2 3 2 2 2_OATT calc" xfId="45323" xr:uid="{00000000-0005-0000-0000-000069B90000}"/>
    <cellStyle name="Normal 6 2 3 2 2 3" xfId="45324" xr:uid="{00000000-0005-0000-0000-00006AB90000}"/>
    <cellStyle name="Normal 6 2 3 2 2 3 2" xfId="45325" xr:uid="{00000000-0005-0000-0000-00006BB90000}"/>
    <cellStyle name="Normal 6 2 3 2 2 3 2 2" xfId="45326" xr:uid="{00000000-0005-0000-0000-00006CB90000}"/>
    <cellStyle name="Normal 6 2 3 2 2 3 2 3" xfId="45327" xr:uid="{00000000-0005-0000-0000-00006DB90000}"/>
    <cellStyle name="Normal 6 2 3 2 2 3 2_OATT calc" xfId="45328" xr:uid="{00000000-0005-0000-0000-00006EB90000}"/>
    <cellStyle name="Normal 6 2 3 2 2 3 3" xfId="45329" xr:uid="{00000000-0005-0000-0000-00006FB90000}"/>
    <cellStyle name="Normal 6 2 3 2 2 3 4" xfId="45330" xr:uid="{00000000-0005-0000-0000-000070B90000}"/>
    <cellStyle name="Normal 6 2 3 2 2 3_OATT calc" xfId="45331" xr:uid="{00000000-0005-0000-0000-000071B90000}"/>
    <cellStyle name="Normal 6 2 3 2 2 4" xfId="45332" xr:uid="{00000000-0005-0000-0000-000072B90000}"/>
    <cellStyle name="Normal 6 2 3 2 2 4 2" xfId="45333" xr:uid="{00000000-0005-0000-0000-000073B90000}"/>
    <cellStyle name="Normal 6 2 3 2 2 4 3" xfId="45334" xr:uid="{00000000-0005-0000-0000-000074B90000}"/>
    <cellStyle name="Normal 6 2 3 2 2 4_OATT calc" xfId="45335" xr:uid="{00000000-0005-0000-0000-000075B90000}"/>
    <cellStyle name="Normal 6 2 3 2 2 5" xfId="45336" xr:uid="{00000000-0005-0000-0000-000076B90000}"/>
    <cellStyle name="Normal 6 2 3 2 2 6" xfId="45337" xr:uid="{00000000-0005-0000-0000-000077B90000}"/>
    <cellStyle name="Normal 6 2 3 2 2 7" xfId="45338" xr:uid="{00000000-0005-0000-0000-000078B90000}"/>
    <cellStyle name="Normal 6 2 3 2 2 8" xfId="45339" xr:uid="{00000000-0005-0000-0000-000079B90000}"/>
    <cellStyle name="Normal 6 2 3 2 2 9" xfId="45340" xr:uid="{00000000-0005-0000-0000-00007AB90000}"/>
    <cellStyle name="Normal 6 2 3 2 2_OATT calc" xfId="45341" xr:uid="{00000000-0005-0000-0000-00007BB90000}"/>
    <cellStyle name="Normal 6 2 3 2 3" xfId="45342" xr:uid="{00000000-0005-0000-0000-00007CB90000}"/>
    <cellStyle name="Normal 6 2 3 2 3 2" xfId="45343" xr:uid="{00000000-0005-0000-0000-00007DB90000}"/>
    <cellStyle name="Normal 6 2 3 2 3 2 2" xfId="45344" xr:uid="{00000000-0005-0000-0000-00007EB90000}"/>
    <cellStyle name="Normal 6 2 3 2 3 2 3" xfId="45345" xr:uid="{00000000-0005-0000-0000-00007FB90000}"/>
    <cellStyle name="Normal 6 2 3 2 3 2_OATT calc" xfId="45346" xr:uid="{00000000-0005-0000-0000-000080B90000}"/>
    <cellStyle name="Normal 6 2 3 2 3 3" xfId="45347" xr:uid="{00000000-0005-0000-0000-000081B90000}"/>
    <cellStyle name="Normal 6 2 3 2 3 4" xfId="45348" xr:uid="{00000000-0005-0000-0000-000082B90000}"/>
    <cellStyle name="Normal 6 2 3 2 3 5" xfId="45349" xr:uid="{00000000-0005-0000-0000-000083B90000}"/>
    <cellStyle name="Normal 6 2 3 2 3_OATT calc" xfId="45350" xr:uid="{00000000-0005-0000-0000-000084B90000}"/>
    <cellStyle name="Normal 6 2 3 2 4" xfId="45351" xr:uid="{00000000-0005-0000-0000-000085B90000}"/>
    <cellStyle name="Normal 6 2 3 2 4 2" xfId="45352" xr:uid="{00000000-0005-0000-0000-000086B90000}"/>
    <cellStyle name="Normal 6 2 3 2 4 2 2" xfId="45353" xr:uid="{00000000-0005-0000-0000-000087B90000}"/>
    <cellStyle name="Normal 6 2 3 2 4 2 3" xfId="45354" xr:uid="{00000000-0005-0000-0000-000088B90000}"/>
    <cellStyle name="Normal 6 2 3 2 4 2_OATT calc" xfId="45355" xr:uid="{00000000-0005-0000-0000-000089B90000}"/>
    <cellStyle name="Normal 6 2 3 2 4 3" xfId="45356" xr:uid="{00000000-0005-0000-0000-00008AB90000}"/>
    <cellStyle name="Normal 6 2 3 2 4 4" xfId="45357" xr:uid="{00000000-0005-0000-0000-00008BB90000}"/>
    <cellStyle name="Normal 6 2 3 2 4_OATT calc" xfId="45358" xr:uid="{00000000-0005-0000-0000-00008CB90000}"/>
    <cellStyle name="Normal 6 2 3 2 5" xfId="45359" xr:uid="{00000000-0005-0000-0000-00008DB90000}"/>
    <cellStyle name="Normal 6 2 3 2 5 2" xfId="45360" xr:uid="{00000000-0005-0000-0000-00008EB90000}"/>
    <cellStyle name="Normal 6 2 3 2 5 3" xfId="45361" xr:uid="{00000000-0005-0000-0000-00008FB90000}"/>
    <cellStyle name="Normal 6 2 3 2 5_OATT calc" xfId="45362" xr:uid="{00000000-0005-0000-0000-000090B90000}"/>
    <cellStyle name="Normal 6 2 3 2 6" xfId="45363" xr:uid="{00000000-0005-0000-0000-000091B90000}"/>
    <cellStyle name="Normal 6 2 3 2 7" xfId="45364" xr:uid="{00000000-0005-0000-0000-000092B90000}"/>
    <cellStyle name="Normal 6 2 3 2 8" xfId="45365" xr:uid="{00000000-0005-0000-0000-000093B90000}"/>
    <cellStyle name="Normal 6 2 3 2 9" xfId="45366" xr:uid="{00000000-0005-0000-0000-000094B90000}"/>
    <cellStyle name="Normal 6 2 3 2_OATT calc" xfId="45367" xr:uid="{00000000-0005-0000-0000-000095B90000}"/>
    <cellStyle name="Normal 6 2 3 3" xfId="45368" xr:uid="{00000000-0005-0000-0000-000096B90000}"/>
    <cellStyle name="Normal 6 2 3 3 10" xfId="45369" xr:uid="{00000000-0005-0000-0000-000097B90000}"/>
    <cellStyle name="Normal 6 2 3 3 11" xfId="45370" xr:uid="{00000000-0005-0000-0000-000098B90000}"/>
    <cellStyle name="Normal 6 2 3 3 2" xfId="45371" xr:uid="{00000000-0005-0000-0000-000099B90000}"/>
    <cellStyle name="Normal 6 2 3 3 2 2" xfId="45372" xr:uid="{00000000-0005-0000-0000-00009AB90000}"/>
    <cellStyle name="Normal 6 2 3 3 2 2 2" xfId="45373" xr:uid="{00000000-0005-0000-0000-00009BB90000}"/>
    <cellStyle name="Normal 6 2 3 3 2 2 3" xfId="45374" xr:uid="{00000000-0005-0000-0000-00009CB90000}"/>
    <cellStyle name="Normal 6 2 3 3 2 2_OATT calc" xfId="45375" xr:uid="{00000000-0005-0000-0000-00009DB90000}"/>
    <cellStyle name="Normal 6 2 3 3 2 3" xfId="45376" xr:uid="{00000000-0005-0000-0000-00009EB90000}"/>
    <cellStyle name="Normal 6 2 3 3 2 4" xfId="45377" xr:uid="{00000000-0005-0000-0000-00009FB90000}"/>
    <cellStyle name="Normal 6 2 3 3 2 5" xfId="45378" xr:uid="{00000000-0005-0000-0000-0000A0B90000}"/>
    <cellStyle name="Normal 6 2 3 3 2_OATT calc" xfId="45379" xr:uid="{00000000-0005-0000-0000-0000A1B90000}"/>
    <cellStyle name="Normal 6 2 3 3 3" xfId="45380" xr:uid="{00000000-0005-0000-0000-0000A2B90000}"/>
    <cellStyle name="Normal 6 2 3 3 3 2" xfId="45381" xr:uid="{00000000-0005-0000-0000-0000A3B90000}"/>
    <cellStyle name="Normal 6 2 3 3 3 2 2" xfId="45382" xr:uid="{00000000-0005-0000-0000-0000A4B90000}"/>
    <cellStyle name="Normal 6 2 3 3 3 2 3" xfId="45383" xr:uid="{00000000-0005-0000-0000-0000A5B90000}"/>
    <cellStyle name="Normal 6 2 3 3 3 2_OATT calc" xfId="45384" xr:uid="{00000000-0005-0000-0000-0000A6B90000}"/>
    <cellStyle name="Normal 6 2 3 3 3 3" xfId="45385" xr:uid="{00000000-0005-0000-0000-0000A7B90000}"/>
    <cellStyle name="Normal 6 2 3 3 3 4" xfId="45386" xr:uid="{00000000-0005-0000-0000-0000A8B90000}"/>
    <cellStyle name="Normal 6 2 3 3 3_OATT calc" xfId="45387" xr:uid="{00000000-0005-0000-0000-0000A9B90000}"/>
    <cellStyle name="Normal 6 2 3 3 4" xfId="45388" xr:uid="{00000000-0005-0000-0000-0000AAB90000}"/>
    <cellStyle name="Normal 6 2 3 3 4 2" xfId="45389" xr:uid="{00000000-0005-0000-0000-0000ABB90000}"/>
    <cellStyle name="Normal 6 2 3 3 4 3" xfId="45390" xr:uid="{00000000-0005-0000-0000-0000ACB90000}"/>
    <cellStyle name="Normal 6 2 3 3 4_OATT calc" xfId="45391" xr:uid="{00000000-0005-0000-0000-0000ADB90000}"/>
    <cellStyle name="Normal 6 2 3 3 5" xfId="45392" xr:uid="{00000000-0005-0000-0000-0000AEB90000}"/>
    <cellStyle name="Normal 6 2 3 3 6" xfId="45393" xr:uid="{00000000-0005-0000-0000-0000AFB90000}"/>
    <cellStyle name="Normal 6 2 3 3 7" xfId="45394" xr:uid="{00000000-0005-0000-0000-0000B0B90000}"/>
    <cellStyle name="Normal 6 2 3 3 8" xfId="45395" xr:uid="{00000000-0005-0000-0000-0000B1B90000}"/>
    <cellStyle name="Normal 6 2 3 3 9" xfId="45396" xr:uid="{00000000-0005-0000-0000-0000B2B90000}"/>
    <cellStyle name="Normal 6 2 3 3_OATT calc" xfId="45397" xr:uid="{00000000-0005-0000-0000-0000B3B90000}"/>
    <cellStyle name="Normal 6 2 3 4" xfId="45398" xr:uid="{00000000-0005-0000-0000-0000B4B90000}"/>
    <cellStyle name="Normal 6 2 3 4 2" xfId="45399" xr:uid="{00000000-0005-0000-0000-0000B5B90000}"/>
    <cellStyle name="Normal 6 2 3 4 2 2" xfId="45400" xr:uid="{00000000-0005-0000-0000-0000B6B90000}"/>
    <cellStyle name="Normal 6 2 3 4 2 3" xfId="45401" xr:uid="{00000000-0005-0000-0000-0000B7B90000}"/>
    <cellStyle name="Normal 6 2 3 4 2_OATT calc" xfId="45402" xr:uid="{00000000-0005-0000-0000-0000B8B90000}"/>
    <cellStyle name="Normal 6 2 3 4 3" xfId="45403" xr:uid="{00000000-0005-0000-0000-0000B9B90000}"/>
    <cellStyle name="Normal 6 2 3 4 4" xfId="45404" xr:uid="{00000000-0005-0000-0000-0000BAB90000}"/>
    <cellStyle name="Normal 6 2 3 4 5" xfId="45405" xr:uid="{00000000-0005-0000-0000-0000BBB90000}"/>
    <cellStyle name="Normal 6 2 3 4_OATT calc" xfId="45406" xr:uid="{00000000-0005-0000-0000-0000BCB90000}"/>
    <cellStyle name="Normal 6 2 3 5" xfId="45407" xr:uid="{00000000-0005-0000-0000-0000BDB90000}"/>
    <cellStyle name="Normal 6 2 3 5 2" xfId="45408" xr:uid="{00000000-0005-0000-0000-0000BEB90000}"/>
    <cellStyle name="Normal 6 2 3 5 2 2" xfId="45409" xr:uid="{00000000-0005-0000-0000-0000BFB90000}"/>
    <cellStyle name="Normal 6 2 3 5 2 3" xfId="45410" xr:uid="{00000000-0005-0000-0000-0000C0B90000}"/>
    <cellStyle name="Normal 6 2 3 5 2_OATT calc" xfId="45411" xr:uid="{00000000-0005-0000-0000-0000C1B90000}"/>
    <cellStyle name="Normal 6 2 3 5 3" xfId="45412" xr:uid="{00000000-0005-0000-0000-0000C2B90000}"/>
    <cellStyle name="Normal 6 2 3 5 4" xfId="45413" xr:uid="{00000000-0005-0000-0000-0000C3B90000}"/>
    <cellStyle name="Normal 6 2 3 5_OATT calc" xfId="45414" xr:uid="{00000000-0005-0000-0000-0000C4B90000}"/>
    <cellStyle name="Normal 6 2 3 6" xfId="45415" xr:uid="{00000000-0005-0000-0000-0000C5B90000}"/>
    <cellStyle name="Normal 6 2 3 6 2" xfId="45416" xr:uid="{00000000-0005-0000-0000-0000C6B90000}"/>
    <cellStyle name="Normal 6 2 3 6 3" xfId="45417" xr:uid="{00000000-0005-0000-0000-0000C7B90000}"/>
    <cellStyle name="Normal 6 2 3 6_OATT calc" xfId="45418" xr:uid="{00000000-0005-0000-0000-0000C8B90000}"/>
    <cellStyle name="Normal 6 2 3 7" xfId="45419" xr:uid="{00000000-0005-0000-0000-0000C9B90000}"/>
    <cellStyle name="Normal 6 2 3 8" xfId="45420" xr:uid="{00000000-0005-0000-0000-0000CAB90000}"/>
    <cellStyle name="Normal 6 2 3 9" xfId="45421" xr:uid="{00000000-0005-0000-0000-0000CBB90000}"/>
    <cellStyle name="Normal 6 2 3_OATT calc" xfId="45422" xr:uid="{00000000-0005-0000-0000-0000CCB90000}"/>
    <cellStyle name="Normal 6 2 4" xfId="45423" xr:uid="{00000000-0005-0000-0000-0000CDB90000}"/>
    <cellStyle name="Normal 6 2 4 10" xfId="45424" xr:uid="{00000000-0005-0000-0000-0000CEB90000}"/>
    <cellStyle name="Normal 6 2 4 11" xfId="45425" xr:uid="{00000000-0005-0000-0000-0000CFB90000}"/>
    <cellStyle name="Normal 6 2 4 12" xfId="45426" xr:uid="{00000000-0005-0000-0000-0000D0B90000}"/>
    <cellStyle name="Normal 6 2 4 2" xfId="45427" xr:uid="{00000000-0005-0000-0000-0000D1B90000}"/>
    <cellStyle name="Normal 6 2 4 2 10" xfId="45428" xr:uid="{00000000-0005-0000-0000-0000D2B90000}"/>
    <cellStyle name="Normal 6 2 4 2 11" xfId="45429" xr:uid="{00000000-0005-0000-0000-0000D3B90000}"/>
    <cellStyle name="Normal 6 2 4 2 2" xfId="45430" xr:uid="{00000000-0005-0000-0000-0000D4B90000}"/>
    <cellStyle name="Normal 6 2 4 2 2 10" xfId="45431" xr:uid="{00000000-0005-0000-0000-0000D5B90000}"/>
    <cellStyle name="Normal 6 2 4 2 2 11" xfId="45432" xr:uid="{00000000-0005-0000-0000-0000D6B90000}"/>
    <cellStyle name="Normal 6 2 4 2 2 2" xfId="45433" xr:uid="{00000000-0005-0000-0000-0000D7B90000}"/>
    <cellStyle name="Normal 6 2 4 2 2 2 2" xfId="45434" xr:uid="{00000000-0005-0000-0000-0000D8B90000}"/>
    <cellStyle name="Normal 6 2 4 2 2 2 2 2" xfId="45435" xr:uid="{00000000-0005-0000-0000-0000D9B90000}"/>
    <cellStyle name="Normal 6 2 4 2 2 2 2 3" xfId="45436" xr:uid="{00000000-0005-0000-0000-0000DAB90000}"/>
    <cellStyle name="Normal 6 2 4 2 2 2 2_OATT calc" xfId="45437" xr:uid="{00000000-0005-0000-0000-0000DBB90000}"/>
    <cellStyle name="Normal 6 2 4 2 2 2 3" xfId="45438" xr:uid="{00000000-0005-0000-0000-0000DCB90000}"/>
    <cellStyle name="Normal 6 2 4 2 2 2 4" xfId="45439" xr:uid="{00000000-0005-0000-0000-0000DDB90000}"/>
    <cellStyle name="Normal 6 2 4 2 2 2 5" xfId="45440" xr:uid="{00000000-0005-0000-0000-0000DEB90000}"/>
    <cellStyle name="Normal 6 2 4 2 2 2_OATT calc" xfId="45441" xr:uid="{00000000-0005-0000-0000-0000DFB90000}"/>
    <cellStyle name="Normal 6 2 4 2 2 3" xfId="45442" xr:uid="{00000000-0005-0000-0000-0000E0B90000}"/>
    <cellStyle name="Normal 6 2 4 2 2 3 2" xfId="45443" xr:uid="{00000000-0005-0000-0000-0000E1B90000}"/>
    <cellStyle name="Normal 6 2 4 2 2 3 2 2" xfId="45444" xr:uid="{00000000-0005-0000-0000-0000E2B90000}"/>
    <cellStyle name="Normal 6 2 4 2 2 3 2 3" xfId="45445" xr:uid="{00000000-0005-0000-0000-0000E3B90000}"/>
    <cellStyle name="Normal 6 2 4 2 2 3 2_OATT calc" xfId="45446" xr:uid="{00000000-0005-0000-0000-0000E4B90000}"/>
    <cellStyle name="Normal 6 2 4 2 2 3 3" xfId="45447" xr:uid="{00000000-0005-0000-0000-0000E5B90000}"/>
    <cellStyle name="Normal 6 2 4 2 2 3 4" xfId="45448" xr:uid="{00000000-0005-0000-0000-0000E6B90000}"/>
    <cellStyle name="Normal 6 2 4 2 2 3_OATT calc" xfId="45449" xr:uid="{00000000-0005-0000-0000-0000E7B90000}"/>
    <cellStyle name="Normal 6 2 4 2 2 4" xfId="45450" xr:uid="{00000000-0005-0000-0000-0000E8B90000}"/>
    <cellStyle name="Normal 6 2 4 2 2 4 2" xfId="45451" xr:uid="{00000000-0005-0000-0000-0000E9B90000}"/>
    <cellStyle name="Normal 6 2 4 2 2 4 3" xfId="45452" xr:uid="{00000000-0005-0000-0000-0000EAB90000}"/>
    <cellStyle name="Normal 6 2 4 2 2 4_OATT calc" xfId="45453" xr:uid="{00000000-0005-0000-0000-0000EBB90000}"/>
    <cellStyle name="Normal 6 2 4 2 2 5" xfId="45454" xr:uid="{00000000-0005-0000-0000-0000ECB90000}"/>
    <cellStyle name="Normal 6 2 4 2 2 6" xfId="45455" xr:uid="{00000000-0005-0000-0000-0000EDB90000}"/>
    <cellStyle name="Normal 6 2 4 2 2 7" xfId="45456" xr:uid="{00000000-0005-0000-0000-0000EEB90000}"/>
    <cellStyle name="Normal 6 2 4 2 2 8" xfId="45457" xr:uid="{00000000-0005-0000-0000-0000EFB90000}"/>
    <cellStyle name="Normal 6 2 4 2 2 9" xfId="45458" xr:uid="{00000000-0005-0000-0000-0000F0B90000}"/>
    <cellStyle name="Normal 6 2 4 2 2_OATT calc" xfId="45459" xr:uid="{00000000-0005-0000-0000-0000F1B90000}"/>
    <cellStyle name="Normal 6 2 4 2 3" xfId="45460" xr:uid="{00000000-0005-0000-0000-0000F2B90000}"/>
    <cellStyle name="Normal 6 2 4 2 3 2" xfId="45461" xr:uid="{00000000-0005-0000-0000-0000F3B90000}"/>
    <cellStyle name="Normal 6 2 4 2 3 2 2" xfId="45462" xr:uid="{00000000-0005-0000-0000-0000F4B90000}"/>
    <cellStyle name="Normal 6 2 4 2 3 2 3" xfId="45463" xr:uid="{00000000-0005-0000-0000-0000F5B90000}"/>
    <cellStyle name="Normal 6 2 4 2 3 2_OATT calc" xfId="45464" xr:uid="{00000000-0005-0000-0000-0000F6B90000}"/>
    <cellStyle name="Normal 6 2 4 2 3 3" xfId="45465" xr:uid="{00000000-0005-0000-0000-0000F7B90000}"/>
    <cellStyle name="Normal 6 2 4 2 3 4" xfId="45466" xr:uid="{00000000-0005-0000-0000-0000F8B90000}"/>
    <cellStyle name="Normal 6 2 4 2 3 5" xfId="45467" xr:uid="{00000000-0005-0000-0000-0000F9B90000}"/>
    <cellStyle name="Normal 6 2 4 2 3_OATT calc" xfId="45468" xr:uid="{00000000-0005-0000-0000-0000FAB90000}"/>
    <cellStyle name="Normal 6 2 4 2 4" xfId="45469" xr:uid="{00000000-0005-0000-0000-0000FBB90000}"/>
    <cellStyle name="Normal 6 2 4 2 4 2" xfId="45470" xr:uid="{00000000-0005-0000-0000-0000FCB90000}"/>
    <cellStyle name="Normal 6 2 4 2 4 2 2" xfId="45471" xr:uid="{00000000-0005-0000-0000-0000FDB90000}"/>
    <cellStyle name="Normal 6 2 4 2 4 2 3" xfId="45472" xr:uid="{00000000-0005-0000-0000-0000FEB90000}"/>
    <cellStyle name="Normal 6 2 4 2 4 2_OATT calc" xfId="45473" xr:uid="{00000000-0005-0000-0000-0000FFB90000}"/>
    <cellStyle name="Normal 6 2 4 2 4 3" xfId="45474" xr:uid="{00000000-0005-0000-0000-000000BA0000}"/>
    <cellStyle name="Normal 6 2 4 2 4 4" xfId="45475" xr:uid="{00000000-0005-0000-0000-000001BA0000}"/>
    <cellStyle name="Normal 6 2 4 2 4_OATT calc" xfId="45476" xr:uid="{00000000-0005-0000-0000-000002BA0000}"/>
    <cellStyle name="Normal 6 2 4 2 5" xfId="45477" xr:uid="{00000000-0005-0000-0000-000003BA0000}"/>
    <cellStyle name="Normal 6 2 4 2 5 2" xfId="45478" xr:uid="{00000000-0005-0000-0000-000004BA0000}"/>
    <cellStyle name="Normal 6 2 4 2 5 3" xfId="45479" xr:uid="{00000000-0005-0000-0000-000005BA0000}"/>
    <cellStyle name="Normal 6 2 4 2 5_OATT calc" xfId="45480" xr:uid="{00000000-0005-0000-0000-000006BA0000}"/>
    <cellStyle name="Normal 6 2 4 2 6" xfId="45481" xr:uid="{00000000-0005-0000-0000-000007BA0000}"/>
    <cellStyle name="Normal 6 2 4 2 7" xfId="45482" xr:uid="{00000000-0005-0000-0000-000008BA0000}"/>
    <cellStyle name="Normal 6 2 4 2 8" xfId="45483" xr:uid="{00000000-0005-0000-0000-000009BA0000}"/>
    <cellStyle name="Normal 6 2 4 2 9" xfId="45484" xr:uid="{00000000-0005-0000-0000-00000ABA0000}"/>
    <cellStyle name="Normal 6 2 4 2_OATT calc" xfId="45485" xr:uid="{00000000-0005-0000-0000-00000BBA0000}"/>
    <cellStyle name="Normal 6 2 4 3" xfId="45486" xr:uid="{00000000-0005-0000-0000-00000CBA0000}"/>
    <cellStyle name="Normal 6 2 4 3 10" xfId="45487" xr:uid="{00000000-0005-0000-0000-00000DBA0000}"/>
    <cellStyle name="Normal 6 2 4 3 11" xfId="45488" xr:uid="{00000000-0005-0000-0000-00000EBA0000}"/>
    <cellStyle name="Normal 6 2 4 3 2" xfId="45489" xr:uid="{00000000-0005-0000-0000-00000FBA0000}"/>
    <cellStyle name="Normal 6 2 4 3 2 2" xfId="45490" xr:uid="{00000000-0005-0000-0000-000010BA0000}"/>
    <cellStyle name="Normal 6 2 4 3 2 2 2" xfId="45491" xr:uid="{00000000-0005-0000-0000-000011BA0000}"/>
    <cellStyle name="Normal 6 2 4 3 2 2 3" xfId="45492" xr:uid="{00000000-0005-0000-0000-000012BA0000}"/>
    <cellStyle name="Normal 6 2 4 3 2 2_OATT calc" xfId="45493" xr:uid="{00000000-0005-0000-0000-000013BA0000}"/>
    <cellStyle name="Normal 6 2 4 3 2 3" xfId="45494" xr:uid="{00000000-0005-0000-0000-000014BA0000}"/>
    <cellStyle name="Normal 6 2 4 3 2 4" xfId="45495" xr:uid="{00000000-0005-0000-0000-000015BA0000}"/>
    <cellStyle name="Normal 6 2 4 3 2 5" xfId="45496" xr:uid="{00000000-0005-0000-0000-000016BA0000}"/>
    <cellStyle name="Normal 6 2 4 3 2_OATT calc" xfId="45497" xr:uid="{00000000-0005-0000-0000-000017BA0000}"/>
    <cellStyle name="Normal 6 2 4 3 3" xfId="45498" xr:uid="{00000000-0005-0000-0000-000018BA0000}"/>
    <cellStyle name="Normal 6 2 4 3 3 2" xfId="45499" xr:uid="{00000000-0005-0000-0000-000019BA0000}"/>
    <cellStyle name="Normal 6 2 4 3 3 2 2" xfId="45500" xr:uid="{00000000-0005-0000-0000-00001ABA0000}"/>
    <cellStyle name="Normal 6 2 4 3 3 2 3" xfId="45501" xr:uid="{00000000-0005-0000-0000-00001BBA0000}"/>
    <cellStyle name="Normal 6 2 4 3 3 2_OATT calc" xfId="45502" xr:uid="{00000000-0005-0000-0000-00001CBA0000}"/>
    <cellStyle name="Normal 6 2 4 3 3 3" xfId="45503" xr:uid="{00000000-0005-0000-0000-00001DBA0000}"/>
    <cellStyle name="Normal 6 2 4 3 3 4" xfId="45504" xr:uid="{00000000-0005-0000-0000-00001EBA0000}"/>
    <cellStyle name="Normal 6 2 4 3 3_OATT calc" xfId="45505" xr:uid="{00000000-0005-0000-0000-00001FBA0000}"/>
    <cellStyle name="Normal 6 2 4 3 4" xfId="45506" xr:uid="{00000000-0005-0000-0000-000020BA0000}"/>
    <cellStyle name="Normal 6 2 4 3 4 2" xfId="45507" xr:uid="{00000000-0005-0000-0000-000021BA0000}"/>
    <cellStyle name="Normal 6 2 4 3 4 3" xfId="45508" xr:uid="{00000000-0005-0000-0000-000022BA0000}"/>
    <cellStyle name="Normal 6 2 4 3 4_OATT calc" xfId="45509" xr:uid="{00000000-0005-0000-0000-000023BA0000}"/>
    <cellStyle name="Normal 6 2 4 3 5" xfId="45510" xr:uid="{00000000-0005-0000-0000-000024BA0000}"/>
    <cellStyle name="Normal 6 2 4 3 6" xfId="45511" xr:uid="{00000000-0005-0000-0000-000025BA0000}"/>
    <cellStyle name="Normal 6 2 4 3 7" xfId="45512" xr:uid="{00000000-0005-0000-0000-000026BA0000}"/>
    <cellStyle name="Normal 6 2 4 3 8" xfId="45513" xr:uid="{00000000-0005-0000-0000-000027BA0000}"/>
    <cellStyle name="Normal 6 2 4 3 9" xfId="45514" xr:uid="{00000000-0005-0000-0000-000028BA0000}"/>
    <cellStyle name="Normal 6 2 4 3_OATT calc" xfId="45515" xr:uid="{00000000-0005-0000-0000-000029BA0000}"/>
    <cellStyle name="Normal 6 2 4 4" xfId="45516" xr:uid="{00000000-0005-0000-0000-00002ABA0000}"/>
    <cellStyle name="Normal 6 2 4 4 2" xfId="45517" xr:uid="{00000000-0005-0000-0000-00002BBA0000}"/>
    <cellStyle name="Normal 6 2 4 4 2 2" xfId="45518" xr:uid="{00000000-0005-0000-0000-00002CBA0000}"/>
    <cellStyle name="Normal 6 2 4 4 2 3" xfId="45519" xr:uid="{00000000-0005-0000-0000-00002DBA0000}"/>
    <cellStyle name="Normal 6 2 4 4 2_OATT calc" xfId="45520" xr:uid="{00000000-0005-0000-0000-00002EBA0000}"/>
    <cellStyle name="Normal 6 2 4 4 3" xfId="45521" xr:uid="{00000000-0005-0000-0000-00002FBA0000}"/>
    <cellStyle name="Normal 6 2 4 4 4" xfId="45522" xr:uid="{00000000-0005-0000-0000-000030BA0000}"/>
    <cellStyle name="Normal 6 2 4 4 5" xfId="45523" xr:uid="{00000000-0005-0000-0000-000031BA0000}"/>
    <cellStyle name="Normal 6 2 4 4_OATT calc" xfId="45524" xr:uid="{00000000-0005-0000-0000-000032BA0000}"/>
    <cellStyle name="Normal 6 2 4 5" xfId="45525" xr:uid="{00000000-0005-0000-0000-000033BA0000}"/>
    <cellStyle name="Normal 6 2 4 5 2" xfId="45526" xr:uid="{00000000-0005-0000-0000-000034BA0000}"/>
    <cellStyle name="Normal 6 2 4 5 2 2" xfId="45527" xr:uid="{00000000-0005-0000-0000-000035BA0000}"/>
    <cellStyle name="Normal 6 2 4 5 2 3" xfId="45528" xr:uid="{00000000-0005-0000-0000-000036BA0000}"/>
    <cellStyle name="Normal 6 2 4 5 2_OATT calc" xfId="45529" xr:uid="{00000000-0005-0000-0000-000037BA0000}"/>
    <cellStyle name="Normal 6 2 4 5 3" xfId="45530" xr:uid="{00000000-0005-0000-0000-000038BA0000}"/>
    <cellStyle name="Normal 6 2 4 5 4" xfId="45531" xr:uid="{00000000-0005-0000-0000-000039BA0000}"/>
    <cellStyle name="Normal 6 2 4 5_OATT calc" xfId="45532" xr:uid="{00000000-0005-0000-0000-00003ABA0000}"/>
    <cellStyle name="Normal 6 2 4 6" xfId="45533" xr:uid="{00000000-0005-0000-0000-00003BBA0000}"/>
    <cellStyle name="Normal 6 2 4 6 2" xfId="45534" xr:uid="{00000000-0005-0000-0000-00003CBA0000}"/>
    <cellStyle name="Normal 6 2 4 6 3" xfId="45535" xr:uid="{00000000-0005-0000-0000-00003DBA0000}"/>
    <cellStyle name="Normal 6 2 4 6_OATT calc" xfId="45536" xr:uid="{00000000-0005-0000-0000-00003EBA0000}"/>
    <cellStyle name="Normal 6 2 4 7" xfId="45537" xr:uid="{00000000-0005-0000-0000-00003FBA0000}"/>
    <cellStyle name="Normal 6 2 4 8" xfId="45538" xr:uid="{00000000-0005-0000-0000-000040BA0000}"/>
    <cellStyle name="Normal 6 2 4 9" xfId="45539" xr:uid="{00000000-0005-0000-0000-000041BA0000}"/>
    <cellStyle name="Normal 6 2 4_OATT calc" xfId="45540" xr:uid="{00000000-0005-0000-0000-000042BA0000}"/>
    <cellStyle name="Normal 6 2 5" xfId="45541" xr:uid="{00000000-0005-0000-0000-000043BA0000}"/>
    <cellStyle name="Normal 6 2 5 10" xfId="45542" xr:uid="{00000000-0005-0000-0000-000044BA0000}"/>
    <cellStyle name="Normal 6 2 5 11" xfId="45543" xr:uid="{00000000-0005-0000-0000-000045BA0000}"/>
    <cellStyle name="Normal 6 2 5 2" xfId="45544" xr:uid="{00000000-0005-0000-0000-000046BA0000}"/>
    <cellStyle name="Normal 6 2 5 2 10" xfId="45545" xr:uid="{00000000-0005-0000-0000-000047BA0000}"/>
    <cellStyle name="Normal 6 2 5 2 11" xfId="45546" xr:uid="{00000000-0005-0000-0000-000048BA0000}"/>
    <cellStyle name="Normal 6 2 5 2 2" xfId="45547" xr:uid="{00000000-0005-0000-0000-000049BA0000}"/>
    <cellStyle name="Normal 6 2 5 2 2 2" xfId="45548" xr:uid="{00000000-0005-0000-0000-00004ABA0000}"/>
    <cellStyle name="Normal 6 2 5 2 2 2 2" xfId="45549" xr:uid="{00000000-0005-0000-0000-00004BBA0000}"/>
    <cellStyle name="Normal 6 2 5 2 2 2 3" xfId="45550" xr:uid="{00000000-0005-0000-0000-00004CBA0000}"/>
    <cellStyle name="Normal 6 2 5 2 2 2_OATT calc" xfId="45551" xr:uid="{00000000-0005-0000-0000-00004DBA0000}"/>
    <cellStyle name="Normal 6 2 5 2 2 3" xfId="45552" xr:uid="{00000000-0005-0000-0000-00004EBA0000}"/>
    <cellStyle name="Normal 6 2 5 2 2 4" xfId="45553" xr:uid="{00000000-0005-0000-0000-00004FBA0000}"/>
    <cellStyle name="Normal 6 2 5 2 2 5" xfId="45554" xr:uid="{00000000-0005-0000-0000-000050BA0000}"/>
    <cellStyle name="Normal 6 2 5 2 2_OATT calc" xfId="45555" xr:uid="{00000000-0005-0000-0000-000051BA0000}"/>
    <cellStyle name="Normal 6 2 5 2 3" xfId="45556" xr:uid="{00000000-0005-0000-0000-000052BA0000}"/>
    <cellStyle name="Normal 6 2 5 2 3 2" xfId="45557" xr:uid="{00000000-0005-0000-0000-000053BA0000}"/>
    <cellStyle name="Normal 6 2 5 2 3 2 2" xfId="45558" xr:uid="{00000000-0005-0000-0000-000054BA0000}"/>
    <cellStyle name="Normal 6 2 5 2 3 2 3" xfId="45559" xr:uid="{00000000-0005-0000-0000-000055BA0000}"/>
    <cellStyle name="Normal 6 2 5 2 3 2_OATT calc" xfId="45560" xr:uid="{00000000-0005-0000-0000-000056BA0000}"/>
    <cellStyle name="Normal 6 2 5 2 3 3" xfId="45561" xr:uid="{00000000-0005-0000-0000-000057BA0000}"/>
    <cellStyle name="Normal 6 2 5 2 3 4" xfId="45562" xr:uid="{00000000-0005-0000-0000-000058BA0000}"/>
    <cellStyle name="Normal 6 2 5 2 3_OATT calc" xfId="45563" xr:uid="{00000000-0005-0000-0000-000059BA0000}"/>
    <cellStyle name="Normal 6 2 5 2 4" xfId="45564" xr:uid="{00000000-0005-0000-0000-00005ABA0000}"/>
    <cellStyle name="Normal 6 2 5 2 4 2" xfId="45565" xr:uid="{00000000-0005-0000-0000-00005BBA0000}"/>
    <cellStyle name="Normal 6 2 5 2 4 3" xfId="45566" xr:uid="{00000000-0005-0000-0000-00005CBA0000}"/>
    <cellStyle name="Normal 6 2 5 2 4_OATT calc" xfId="45567" xr:uid="{00000000-0005-0000-0000-00005DBA0000}"/>
    <cellStyle name="Normal 6 2 5 2 5" xfId="45568" xr:uid="{00000000-0005-0000-0000-00005EBA0000}"/>
    <cellStyle name="Normal 6 2 5 2 6" xfId="45569" xr:uid="{00000000-0005-0000-0000-00005FBA0000}"/>
    <cellStyle name="Normal 6 2 5 2 7" xfId="45570" xr:uid="{00000000-0005-0000-0000-000060BA0000}"/>
    <cellStyle name="Normal 6 2 5 2 8" xfId="45571" xr:uid="{00000000-0005-0000-0000-000061BA0000}"/>
    <cellStyle name="Normal 6 2 5 2 9" xfId="45572" xr:uid="{00000000-0005-0000-0000-000062BA0000}"/>
    <cellStyle name="Normal 6 2 5 2_OATT calc" xfId="45573" xr:uid="{00000000-0005-0000-0000-000063BA0000}"/>
    <cellStyle name="Normal 6 2 5 3" xfId="45574" xr:uid="{00000000-0005-0000-0000-000064BA0000}"/>
    <cellStyle name="Normal 6 2 5 3 2" xfId="45575" xr:uid="{00000000-0005-0000-0000-000065BA0000}"/>
    <cellStyle name="Normal 6 2 5 3 2 2" xfId="45576" xr:uid="{00000000-0005-0000-0000-000066BA0000}"/>
    <cellStyle name="Normal 6 2 5 3 2 3" xfId="45577" xr:uid="{00000000-0005-0000-0000-000067BA0000}"/>
    <cellStyle name="Normal 6 2 5 3 2_OATT calc" xfId="45578" xr:uid="{00000000-0005-0000-0000-000068BA0000}"/>
    <cellStyle name="Normal 6 2 5 3 3" xfId="45579" xr:uid="{00000000-0005-0000-0000-000069BA0000}"/>
    <cellStyle name="Normal 6 2 5 3 4" xfId="45580" xr:uid="{00000000-0005-0000-0000-00006ABA0000}"/>
    <cellStyle name="Normal 6 2 5 3 5" xfId="45581" xr:uid="{00000000-0005-0000-0000-00006BBA0000}"/>
    <cellStyle name="Normal 6 2 5 3_OATT calc" xfId="45582" xr:uid="{00000000-0005-0000-0000-00006CBA0000}"/>
    <cellStyle name="Normal 6 2 5 4" xfId="45583" xr:uid="{00000000-0005-0000-0000-00006DBA0000}"/>
    <cellStyle name="Normal 6 2 5 4 2" xfId="45584" xr:uid="{00000000-0005-0000-0000-00006EBA0000}"/>
    <cellStyle name="Normal 6 2 5 4 2 2" xfId="45585" xr:uid="{00000000-0005-0000-0000-00006FBA0000}"/>
    <cellStyle name="Normal 6 2 5 4 2 3" xfId="45586" xr:uid="{00000000-0005-0000-0000-000070BA0000}"/>
    <cellStyle name="Normal 6 2 5 4 2_OATT calc" xfId="45587" xr:uid="{00000000-0005-0000-0000-000071BA0000}"/>
    <cellStyle name="Normal 6 2 5 4 3" xfId="45588" xr:uid="{00000000-0005-0000-0000-000072BA0000}"/>
    <cellStyle name="Normal 6 2 5 4 4" xfId="45589" xr:uid="{00000000-0005-0000-0000-000073BA0000}"/>
    <cellStyle name="Normal 6 2 5 4_OATT calc" xfId="45590" xr:uid="{00000000-0005-0000-0000-000074BA0000}"/>
    <cellStyle name="Normal 6 2 5 5" xfId="45591" xr:uid="{00000000-0005-0000-0000-000075BA0000}"/>
    <cellStyle name="Normal 6 2 5 5 2" xfId="45592" xr:uid="{00000000-0005-0000-0000-000076BA0000}"/>
    <cellStyle name="Normal 6 2 5 5 3" xfId="45593" xr:uid="{00000000-0005-0000-0000-000077BA0000}"/>
    <cellStyle name="Normal 6 2 5 5_OATT calc" xfId="45594" xr:uid="{00000000-0005-0000-0000-000078BA0000}"/>
    <cellStyle name="Normal 6 2 5 6" xfId="45595" xr:uid="{00000000-0005-0000-0000-000079BA0000}"/>
    <cellStyle name="Normal 6 2 5 7" xfId="45596" xr:uid="{00000000-0005-0000-0000-00007ABA0000}"/>
    <cellStyle name="Normal 6 2 5 8" xfId="45597" xr:uid="{00000000-0005-0000-0000-00007BBA0000}"/>
    <cellStyle name="Normal 6 2 5 9" xfId="45598" xr:uid="{00000000-0005-0000-0000-00007CBA0000}"/>
    <cellStyle name="Normal 6 2 5_OATT calc" xfId="45599" xr:uid="{00000000-0005-0000-0000-00007DBA0000}"/>
    <cellStyle name="Normal 6 2 6" xfId="45600" xr:uid="{00000000-0005-0000-0000-00007EBA0000}"/>
    <cellStyle name="Normal 6 2 6 10" xfId="45601" xr:uid="{00000000-0005-0000-0000-00007FBA0000}"/>
    <cellStyle name="Normal 6 2 6 11" xfId="45602" xr:uid="{00000000-0005-0000-0000-000080BA0000}"/>
    <cellStyle name="Normal 6 2 6 2" xfId="45603" xr:uid="{00000000-0005-0000-0000-000081BA0000}"/>
    <cellStyle name="Normal 6 2 6 2 2" xfId="45604" xr:uid="{00000000-0005-0000-0000-000082BA0000}"/>
    <cellStyle name="Normal 6 2 6 2 2 2" xfId="45605" xr:uid="{00000000-0005-0000-0000-000083BA0000}"/>
    <cellStyle name="Normal 6 2 6 2 2 3" xfId="45606" xr:uid="{00000000-0005-0000-0000-000084BA0000}"/>
    <cellStyle name="Normal 6 2 6 2 2_OATT calc" xfId="45607" xr:uid="{00000000-0005-0000-0000-000085BA0000}"/>
    <cellStyle name="Normal 6 2 6 2 3" xfId="45608" xr:uid="{00000000-0005-0000-0000-000086BA0000}"/>
    <cellStyle name="Normal 6 2 6 2 4" xfId="45609" xr:uid="{00000000-0005-0000-0000-000087BA0000}"/>
    <cellStyle name="Normal 6 2 6 2 5" xfId="45610" xr:uid="{00000000-0005-0000-0000-000088BA0000}"/>
    <cellStyle name="Normal 6 2 6 2_OATT calc" xfId="45611" xr:uid="{00000000-0005-0000-0000-000089BA0000}"/>
    <cellStyle name="Normal 6 2 6 3" xfId="45612" xr:uid="{00000000-0005-0000-0000-00008ABA0000}"/>
    <cellStyle name="Normal 6 2 6 3 2" xfId="45613" xr:uid="{00000000-0005-0000-0000-00008BBA0000}"/>
    <cellStyle name="Normal 6 2 6 3 2 2" xfId="45614" xr:uid="{00000000-0005-0000-0000-00008CBA0000}"/>
    <cellStyle name="Normal 6 2 6 3 2 3" xfId="45615" xr:uid="{00000000-0005-0000-0000-00008DBA0000}"/>
    <cellStyle name="Normal 6 2 6 3 2_OATT calc" xfId="45616" xr:uid="{00000000-0005-0000-0000-00008EBA0000}"/>
    <cellStyle name="Normal 6 2 6 3 3" xfId="45617" xr:uid="{00000000-0005-0000-0000-00008FBA0000}"/>
    <cellStyle name="Normal 6 2 6 3 4" xfId="45618" xr:uid="{00000000-0005-0000-0000-000090BA0000}"/>
    <cellStyle name="Normal 6 2 6 3_OATT calc" xfId="45619" xr:uid="{00000000-0005-0000-0000-000091BA0000}"/>
    <cellStyle name="Normal 6 2 6 4" xfId="45620" xr:uid="{00000000-0005-0000-0000-000092BA0000}"/>
    <cellStyle name="Normal 6 2 6 4 2" xfId="45621" xr:uid="{00000000-0005-0000-0000-000093BA0000}"/>
    <cellStyle name="Normal 6 2 6 4 3" xfId="45622" xr:uid="{00000000-0005-0000-0000-000094BA0000}"/>
    <cellStyle name="Normal 6 2 6 4_OATT calc" xfId="45623" xr:uid="{00000000-0005-0000-0000-000095BA0000}"/>
    <cellStyle name="Normal 6 2 6 5" xfId="45624" xr:uid="{00000000-0005-0000-0000-000096BA0000}"/>
    <cellStyle name="Normal 6 2 6 6" xfId="45625" xr:uid="{00000000-0005-0000-0000-000097BA0000}"/>
    <cellStyle name="Normal 6 2 6 7" xfId="45626" xr:uid="{00000000-0005-0000-0000-000098BA0000}"/>
    <cellStyle name="Normal 6 2 6 8" xfId="45627" xr:uid="{00000000-0005-0000-0000-000099BA0000}"/>
    <cellStyle name="Normal 6 2 6 9" xfId="45628" xr:uid="{00000000-0005-0000-0000-00009ABA0000}"/>
    <cellStyle name="Normal 6 2 6_OATT calc" xfId="45629" xr:uid="{00000000-0005-0000-0000-00009BBA0000}"/>
    <cellStyle name="Normal 6 2 7" xfId="45630" xr:uid="{00000000-0005-0000-0000-00009CBA0000}"/>
    <cellStyle name="Normal 6 2 7 2" xfId="45631" xr:uid="{00000000-0005-0000-0000-00009DBA0000}"/>
    <cellStyle name="Normal 6 2 7 2 2" xfId="45632" xr:uid="{00000000-0005-0000-0000-00009EBA0000}"/>
    <cellStyle name="Normal 6 2 7 2 3" xfId="45633" xr:uid="{00000000-0005-0000-0000-00009FBA0000}"/>
    <cellStyle name="Normal 6 2 7 2_OATT calc" xfId="45634" xr:uid="{00000000-0005-0000-0000-0000A0BA0000}"/>
    <cellStyle name="Normal 6 2 7 3" xfId="45635" xr:uid="{00000000-0005-0000-0000-0000A1BA0000}"/>
    <cellStyle name="Normal 6 2 7 4" xfId="45636" xr:uid="{00000000-0005-0000-0000-0000A2BA0000}"/>
    <cellStyle name="Normal 6 2 7 5" xfId="45637" xr:uid="{00000000-0005-0000-0000-0000A3BA0000}"/>
    <cellStyle name="Normal 6 2 7_OATT calc" xfId="45638" xr:uid="{00000000-0005-0000-0000-0000A4BA0000}"/>
    <cellStyle name="Normal 6 2 8" xfId="45639" xr:uid="{00000000-0005-0000-0000-0000A5BA0000}"/>
    <cellStyle name="Normal 6 2 8 2" xfId="45640" xr:uid="{00000000-0005-0000-0000-0000A6BA0000}"/>
    <cellStyle name="Normal 6 2 8 2 2" xfId="45641" xr:uid="{00000000-0005-0000-0000-0000A7BA0000}"/>
    <cellStyle name="Normal 6 2 8 2 3" xfId="45642" xr:uid="{00000000-0005-0000-0000-0000A8BA0000}"/>
    <cellStyle name="Normal 6 2 8 2_OATT calc" xfId="45643" xr:uid="{00000000-0005-0000-0000-0000A9BA0000}"/>
    <cellStyle name="Normal 6 2 8 3" xfId="45644" xr:uid="{00000000-0005-0000-0000-0000AABA0000}"/>
    <cellStyle name="Normal 6 2 8 4" xfId="45645" xr:uid="{00000000-0005-0000-0000-0000ABBA0000}"/>
    <cellStyle name="Normal 6 2 8_OATT calc" xfId="45646" xr:uid="{00000000-0005-0000-0000-0000ACBA0000}"/>
    <cellStyle name="Normal 6 2 9" xfId="45647" xr:uid="{00000000-0005-0000-0000-0000ADBA0000}"/>
    <cellStyle name="Normal 6 2 9 2" xfId="45648" xr:uid="{00000000-0005-0000-0000-0000AEBA0000}"/>
    <cellStyle name="Normal 6 2 9 3" xfId="45649" xr:uid="{00000000-0005-0000-0000-0000AFBA0000}"/>
    <cellStyle name="Normal 6 2 9_OATT calc" xfId="45650" xr:uid="{00000000-0005-0000-0000-0000B0BA0000}"/>
    <cellStyle name="Normal 6 2_OATT calc" xfId="45651" xr:uid="{00000000-0005-0000-0000-0000B1BA0000}"/>
    <cellStyle name="Normal 6 20" xfId="45652" xr:uid="{00000000-0005-0000-0000-0000B2BA0000}"/>
    <cellStyle name="Normal 6 21" xfId="57291" xr:uid="{00000000-0005-0000-0000-0000B3BA0000}"/>
    <cellStyle name="Normal 6 22" xfId="59095" xr:uid="{00000000-0005-0000-0000-0000B4BA0000}"/>
    <cellStyle name="Normal 6 23" xfId="59055" xr:uid="{00000000-0005-0000-0000-0000B5BA0000}"/>
    <cellStyle name="Normal 6 3" xfId="45653" xr:uid="{00000000-0005-0000-0000-0000B6BA0000}"/>
    <cellStyle name="Normal 6 3 10" xfId="45654" xr:uid="{00000000-0005-0000-0000-0000B7BA0000}"/>
    <cellStyle name="Normal 6 3 11" xfId="45655" xr:uid="{00000000-0005-0000-0000-0000B8BA0000}"/>
    <cellStyle name="Normal 6 3 12" xfId="45656" xr:uid="{00000000-0005-0000-0000-0000B9BA0000}"/>
    <cellStyle name="Normal 6 3 13" xfId="45657" xr:uid="{00000000-0005-0000-0000-0000BABA0000}"/>
    <cellStyle name="Normal 6 3 14" xfId="45658" xr:uid="{00000000-0005-0000-0000-0000BBBA0000}"/>
    <cellStyle name="Normal 6 3 15" xfId="45659" xr:uid="{00000000-0005-0000-0000-0000BCBA0000}"/>
    <cellStyle name="Normal 6 3 16" xfId="57295" xr:uid="{00000000-0005-0000-0000-0000BDBA0000}"/>
    <cellStyle name="Normal 6 3 2" xfId="45660" xr:uid="{00000000-0005-0000-0000-0000BEBA0000}"/>
    <cellStyle name="Normal 6 3 2 10" xfId="45661" xr:uid="{00000000-0005-0000-0000-0000BFBA0000}"/>
    <cellStyle name="Normal 6 3 2 11" xfId="45662" xr:uid="{00000000-0005-0000-0000-0000C0BA0000}"/>
    <cellStyle name="Normal 6 3 2 12" xfId="45663" xr:uid="{00000000-0005-0000-0000-0000C1BA0000}"/>
    <cellStyle name="Normal 6 3 2 13" xfId="45664" xr:uid="{00000000-0005-0000-0000-0000C2BA0000}"/>
    <cellStyle name="Normal 6 3 2 14" xfId="45665" xr:uid="{00000000-0005-0000-0000-0000C3BA0000}"/>
    <cellStyle name="Normal 6 3 2 15" xfId="57296" xr:uid="{00000000-0005-0000-0000-0000C4BA0000}"/>
    <cellStyle name="Normal 6 3 2 2" xfId="45666" xr:uid="{00000000-0005-0000-0000-0000C5BA0000}"/>
    <cellStyle name="Normal 6 3 2 2 10" xfId="45667" xr:uid="{00000000-0005-0000-0000-0000C6BA0000}"/>
    <cellStyle name="Normal 6 3 2 2 11" xfId="45668" xr:uid="{00000000-0005-0000-0000-0000C7BA0000}"/>
    <cellStyle name="Normal 6 3 2 2 12" xfId="45669" xr:uid="{00000000-0005-0000-0000-0000C8BA0000}"/>
    <cellStyle name="Normal 6 3 2 2 2" xfId="45670" xr:uid="{00000000-0005-0000-0000-0000C9BA0000}"/>
    <cellStyle name="Normal 6 3 2 2 2 10" xfId="45671" xr:uid="{00000000-0005-0000-0000-0000CABA0000}"/>
    <cellStyle name="Normal 6 3 2 2 2 11" xfId="45672" xr:uid="{00000000-0005-0000-0000-0000CBBA0000}"/>
    <cellStyle name="Normal 6 3 2 2 2 2" xfId="45673" xr:uid="{00000000-0005-0000-0000-0000CCBA0000}"/>
    <cellStyle name="Normal 6 3 2 2 2 2 10" xfId="45674" xr:uid="{00000000-0005-0000-0000-0000CDBA0000}"/>
    <cellStyle name="Normal 6 3 2 2 2 2 11" xfId="45675" xr:uid="{00000000-0005-0000-0000-0000CEBA0000}"/>
    <cellStyle name="Normal 6 3 2 2 2 2 2" xfId="45676" xr:uid="{00000000-0005-0000-0000-0000CFBA0000}"/>
    <cellStyle name="Normal 6 3 2 2 2 2 2 2" xfId="45677" xr:uid="{00000000-0005-0000-0000-0000D0BA0000}"/>
    <cellStyle name="Normal 6 3 2 2 2 2 2 2 2" xfId="45678" xr:uid="{00000000-0005-0000-0000-0000D1BA0000}"/>
    <cellStyle name="Normal 6 3 2 2 2 2 2 2 3" xfId="45679" xr:uid="{00000000-0005-0000-0000-0000D2BA0000}"/>
    <cellStyle name="Normal 6 3 2 2 2 2 2 2_OATT calc" xfId="45680" xr:uid="{00000000-0005-0000-0000-0000D3BA0000}"/>
    <cellStyle name="Normal 6 3 2 2 2 2 2 3" xfId="45681" xr:uid="{00000000-0005-0000-0000-0000D4BA0000}"/>
    <cellStyle name="Normal 6 3 2 2 2 2 2 4" xfId="45682" xr:uid="{00000000-0005-0000-0000-0000D5BA0000}"/>
    <cellStyle name="Normal 6 3 2 2 2 2 2 5" xfId="45683" xr:uid="{00000000-0005-0000-0000-0000D6BA0000}"/>
    <cellStyle name="Normal 6 3 2 2 2 2 2_OATT calc" xfId="45684" xr:uid="{00000000-0005-0000-0000-0000D7BA0000}"/>
    <cellStyle name="Normal 6 3 2 2 2 2 3" xfId="45685" xr:uid="{00000000-0005-0000-0000-0000D8BA0000}"/>
    <cellStyle name="Normal 6 3 2 2 2 2 3 2" xfId="45686" xr:uid="{00000000-0005-0000-0000-0000D9BA0000}"/>
    <cellStyle name="Normal 6 3 2 2 2 2 3 2 2" xfId="45687" xr:uid="{00000000-0005-0000-0000-0000DABA0000}"/>
    <cellStyle name="Normal 6 3 2 2 2 2 3 2 3" xfId="45688" xr:uid="{00000000-0005-0000-0000-0000DBBA0000}"/>
    <cellStyle name="Normal 6 3 2 2 2 2 3 2_OATT calc" xfId="45689" xr:uid="{00000000-0005-0000-0000-0000DCBA0000}"/>
    <cellStyle name="Normal 6 3 2 2 2 2 3 3" xfId="45690" xr:uid="{00000000-0005-0000-0000-0000DDBA0000}"/>
    <cellStyle name="Normal 6 3 2 2 2 2 3 4" xfId="45691" xr:uid="{00000000-0005-0000-0000-0000DEBA0000}"/>
    <cellStyle name="Normal 6 3 2 2 2 2 3_OATT calc" xfId="45692" xr:uid="{00000000-0005-0000-0000-0000DFBA0000}"/>
    <cellStyle name="Normal 6 3 2 2 2 2 4" xfId="45693" xr:uid="{00000000-0005-0000-0000-0000E0BA0000}"/>
    <cellStyle name="Normal 6 3 2 2 2 2 4 2" xfId="45694" xr:uid="{00000000-0005-0000-0000-0000E1BA0000}"/>
    <cellStyle name="Normal 6 3 2 2 2 2 4 3" xfId="45695" xr:uid="{00000000-0005-0000-0000-0000E2BA0000}"/>
    <cellStyle name="Normal 6 3 2 2 2 2 4_OATT calc" xfId="45696" xr:uid="{00000000-0005-0000-0000-0000E3BA0000}"/>
    <cellStyle name="Normal 6 3 2 2 2 2 5" xfId="45697" xr:uid="{00000000-0005-0000-0000-0000E4BA0000}"/>
    <cellStyle name="Normal 6 3 2 2 2 2 6" xfId="45698" xr:uid="{00000000-0005-0000-0000-0000E5BA0000}"/>
    <cellStyle name="Normal 6 3 2 2 2 2 7" xfId="45699" xr:uid="{00000000-0005-0000-0000-0000E6BA0000}"/>
    <cellStyle name="Normal 6 3 2 2 2 2 8" xfId="45700" xr:uid="{00000000-0005-0000-0000-0000E7BA0000}"/>
    <cellStyle name="Normal 6 3 2 2 2 2 9" xfId="45701" xr:uid="{00000000-0005-0000-0000-0000E8BA0000}"/>
    <cellStyle name="Normal 6 3 2 2 2 2_OATT calc" xfId="45702" xr:uid="{00000000-0005-0000-0000-0000E9BA0000}"/>
    <cellStyle name="Normal 6 3 2 2 2 3" xfId="45703" xr:uid="{00000000-0005-0000-0000-0000EABA0000}"/>
    <cellStyle name="Normal 6 3 2 2 2 3 2" xfId="45704" xr:uid="{00000000-0005-0000-0000-0000EBBA0000}"/>
    <cellStyle name="Normal 6 3 2 2 2 3 2 2" xfId="45705" xr:uid="{00000000-0005-0000-0000-0000ECBA0000}"/>
    <cellStyle name="Normal 6 3 2 2 2 3 2 3" xfId="45706" xr:uid="{00000000-0005-0000-0000-0000EDBA0000}"/>
    <cellStyle name="Normal 6 3 2 2 2 3 2_OATT calc" xfId="45707" xr:uid="{00000000-0005-0000-0000-0000EEBA0000}"/>
    <cellStyle name="Normal 6 3 2 2 2 3 3" xfId="45708" xr:uid="{00000000-0005-0000-0000-0000EFBA0000}"/>
    <cellStyle name="Normal 6 3 2 2 2 3 4" xfId="45709" xr:uid="{00000000-0005-0000-0000-0000F0BA0000}"/>
    <cellStyle name="Normal 6 3 2 2 2 3 5" xfId="45710" xr:uid="{00000000-0005-0000-0000-0000F1BA0000}"/>
    <cellStyle name="Normal 6 3 2 2 2 3_OATT calc" xfId="45711" xr:uid="{00000000-0005-0000-0000-0000F2BA0000}"/>
    <cellStyle name="Normal 6 3 2 2 2 4" xfId="45712" xr:uid="{00000000-0005-0000-0000-0000F3BA0000}"/>
    <cellStyle name="Normal 6 3 2 2 2 4 2" xfId="45713" xr:uid="{00000000-0005-0000-0000-0000F4BA0000}"/>
    <cellStyle name="Normal 6 3 2 2 2 4 2 2" xfId="45714" xr:uid="{00000000-0005-0000-0000-0000F5BA0000}"/>
    <cellStyle name="Normal 6 3 2 2 2 4 2 3" xfId="45715" xr:uid="{00000000-0005-0000-0000-0000F6BA0000}"/>
    <cellStyle name="Normal 6 3 2 2 2 4 2_OATT calc" xfId="45716" xr:uid="{00000000-0005-0000-0000-0000F7BA0000}"/>
    <cellStyle name="Normal 6 3 2 2 2 4 3" xfId="45717" xr:uid="{00000000-0005-0000-0000-0000F8BA0000}"/>
    <cellStyle name="Normal 6 3 2 2 2 4 4" xfId="45718" xr:uid="{00000000-0005-0000-0000-0000F9BA0000}"/>
    <cellStyle name="Normal 6 3 2 2 2 4_OATT calc" xfId="45719" xr:uid="{00000000-0005-0000-0000-0000FABA0000}"/>
    <cellStyle name="Normal 6 3 2 2 2 5" xfId="45720" xr:uid="{00000000-0005-0000-0000-0000FBBA0000}"/>
    <cellStyle name="Normal 6 3 2 2 2 5 2" xfId="45721" xr:uid="{00000000-0005-0000-0000-0000FCBA0000}"/>
    <cellStyle name="Normal 6 3 2 2 2 5 3" xfId="45722" xr:uid="{00000000-0005-0000-0000-0000FDBA0000}"/>
    <cellStyle name="Normal 6 3 2 2 2 5_OATT calc" xfId="45723" xr:uid="{00000000-0005-0000-0000-0000FEBA0000}"/>
    <cellStyle name="Normal 6 3 2 2 2 6" xfId="45724" xr:uid="{00000000-0005-0000-0000-0000FFBA0000}"/>
    <cellStyle name="Normal 6 3 2 2 2 7" xfId="45725" xr:uid="{00000000-0005-0000-0000-000000BB0000}"/>
    <cellStyle name="Normal 6 3 2 2 2 8" xfId="45726" xr:uid="{00000000-0005-0000-0000-000001BB0000}"/>
    <cellStyle name="Normal 6 3 2 2 2 9" xfId="45727" xr:uid="{00000000-0005-0000-0000-000002BB0000}"/>
    <cellStyle name="Normal 6 3 2 2 2_OATT calc" xfId="45728" xr:uid="{00000000-0005-0000-0000-000003BB0000}"/>
    <cellStyle name="Normal 6 3 2 2 3" xfId="45729" xr:uid="{00000000-0005-0000-0000-000004BB0000}"/>
    <cellStyle name="Normal 6 3 2 2 3 10" xfId="45730" xr:uid="{00000000-0005-0000-0000-000005BB0000}"/>
    <cellStyle name="Normal 6 3 2 2 3 11" xfId="45731" xr:uid="{00000000-0005-0000-0000-000006BB0000}"/>
    <cellStyle name="Normal 6 3 2 2 3 2" xfId="45732" xr:uid="{00000000-0005-0000-0000-000007BB0000}"/>
    <cellStyle name="Normal 6 3 2 2 3 2 2" xfId="45733" xr:uid="{00000000-0005-0000-0000-000008BB0000}"/>
    <cellStyle name="Normal 6 3 2 2 3 2 2 2" xfId="45734" xr:uid="{00000000-0005-0000-0000-000009BB0000}"/>
    <cellStyle name="Normal 6 3 2 2 3 2 2 3" xfId="45735" xr:uid="{00000000-0005-0000-0000-00000ABB0000}"/>
    <cellStyle name="Normal 6 3 2 2 3 2 2_OATT calc" xfId="45736" xr:uid="{00000000-0005-0000-0000-00000BBB0000}"/>
    <cellStyle name="Normal 6 3 2 2 3 2 3" xfId="45737" xr:uid="{00000000-0005-0000-0000-00000CBB0000}"/>
    <cellStyle name="Normal 6 3 2 2 3 2 4" xfId="45738" xr:uid="{00000000-0005-0000-0000-00000DBB0000}"/>
    <cellStyle name="Normal 6 3 2 2 3 2 5" xfId="45739" xr:uid="{00000000-0005-0000-0000-00000EBB0000}"/>
    <cellStyle name="Normal 6 3 2 2 3 2_OATT calc" xfId="45740" xr:uid="{00000000-0005-0000-0000-00000FBB0000}"/>
    <cellStyle name="Normal 6 3 2 2 3 3" xfId="45741" xr:uid="{00000000-0005-0000-0000-000010BB0000}"/>
    <cellStyle name="Normal 6 3 2 2 3 3 2" xfId="45742" xr:uid="{00000000-0005-0000-0000-000011BB0000}"/>
    <cellStyle name="Normal 6 3 2 2 3 3 2 2" xfId="45743" xr:uid="{00000000-0005-0000-0000-000012BB0000}"/>
    <cellStyle name="Normal 6 3 2 2 3 3 2 3" xfId="45744" xr:uid="{00000000-0005-0000-0000-000013BB0000}"/>
    <cellStyle name="Normal 6 3 2 2 3 3 2_OATT calc" xfId="45745" xr:uid="{00000000-0005-0000-0000-000014BB0000}"/>
    <cellStyle name="Normal 6 3 2 2 3 3 3" xfId="45746" xr:uid="{00000000-0005-0000-0000-000015BB0000}"/>
    <cellStyle name="Normal 6 3 2 2 3 3 4" xfId="45747" xr:uid="{00000000-0005-0000-0000-000016BB0000}"/>
    <cellStyle name="Normal 6 3 2 2 3 3_OATT calc" xfId="45748" xr:uid="{00000000-0005-0000-0000-000017BB0000}"/>
    <cellStyle name="Normal 6 3 2 2 3 4" xfId="45749" xr:uid="{00000000-0005-0000-0000-000018BB0000}"/>
    <cellStyle name="Normal 6 3 2 2 3 4 2" xfId="45750" xr:uid="{00000000-0005-0000-0000-000019BB0000}"/>
    <cellStyle name="Normal 6 3 2 2 3 4 3" xfId="45751" xr:uid="{00000000-0005-0000-0000-00001ABB0000}"/>
    <cellStyle name="Normal 6 3 2 2 3 4_OATT calc" xfId="45752" xr:uid="{00000000-0005-0000-0000-00001BBB0000}"/>
    <cellStyle name="Normal 6 3 2 2 3 5" xfId="45753" xr:uid="{00000000-0005-0000-0000-00001CBB0000}"/>
    <cellStyle name="Normal 6 3 2 2 3 6" xfId="45754" xr:uid="{00000000-0005-0000-0000-00001DBB0000}"/>
    <cellStyle name="Normal 6 3 2 2 3 7" xfId="45755" xr:uid="{00000000-0005-0000-0000-00001EBB0000}"/>
    <cellStyle name="Normal 6 3 2 2 3 8" xfId="45756" xr:uid="{00000000-0005-0000-0000-00001FBB0000}"/>
    <cellStyle name="Normal 6 3 2 2 3 9" xfId="45757" xr:uid="{00000000-0005-0000-0000-000020BB0000}"/>
    <cellStyle name="Normal 6 3 2 2 3_OATT calc" xfId="45758" xr:uid="{00000000-0005-0000-0000-000021BB0000}"/>
    <cellStyle name="Normal 6 3 2 2 4" xfId="45759" xr:uid="{00000000-0005-0000-0000-000022BB0000}"/>
    <cellStyle name="Normal 6 3 2 2 4 2" xfId="45760" xr:uid="{00000000-0005-0000-0000-000023BB0000}"/>
    <cellStyle name="Normal 6 3 2 2 4 2 2" xfId="45761" xr:uid="{00000000-0005-0000-0000-000024BB0000}"/>
    <cellStyle name="Normal 6 3 2 2 4 2 3" xfId="45762" xr:uid="{00000000-0005-0000-0000-000025BB0000}"/>
    <cellStyle name="Normal 6 3 2 2 4 2_OATT calc" xfId="45763" xr:uid="{00000000-0005-0000-0000-000026BB0000}"/>
    <cellStyle name="Normal 6 3 2 2 4 3" xfId="45764" xr:uid="{00000000-0005-0000-0000-000027BB0000}"/>
    <cellStyle name="Normal 6 3 2 2 4 4" xfId="45765" xr:uid="{00000000-0005-0000-0000-000028BB0000}"/>
    <cellStyle name="Normal 6 3 2 2 4 5" xfId="45766" xr:uid="{00000000-0005-0000-0000-000029BB0000}"/>
    <cellStyle name="Normal 6 3 2 2 4_OATT calc" xfId="45767" xr:uid="{00000000-0005-0000-0000-00002ABB0000}"/>
    <cellStyle name="Normal 6 3 2 2 5" xfId="45768" xr:uid="{00000000-0005-0000-0000-00002BBB0000}"/>
    <cellStyle name="Normal 6 3 2 2 5 2" xfId="45769" xr:uid="{00000000-0005-0000-0000-00002CBB0000}"/>
    <cellStyle name="Normal 6 3 2 2 5 2 2" xfId="45770" xr:uid="{00000000-0005-0000-0000-00002DBB0000}"/>
    <cellStyle name="Normal 6 3 2 2 5 2 3" xfId="45771" xr:uid="{00000000-0005-0000-0000-00002EBB0000}"/>
    <cellStyle name="Normal 6 3 2 2 5 2_OATT calc" xfId="45772" xr:uid="{00000000-0005-0000-0000-00002FBB0000}"/>
    <cellStyle name="Normal 6 3 2 2 5 3" xfId="45773" xr:uid="{00000000-0005-0000-0000-000030BB0000}"/>
    <cellStyle name="Normal 6 3 2 2 5 4" xfId="45774" xr:uid="{00000000-0005-0000-0000-000031BB0000}"/>
    <cellStyle name="Normal 6 3 2 2 5_OATT calc" xfId="45775" xr:uid="{00000000-0005-0000-0000-000032BB0000}"/>
    <cellStyle name="Normal 6 3 2 2 6" xfId="45776" xr:uid="{00000000-0005-0000-0000-000033BB0000}"/>
    <cellStyle name="Normal 6 3 2 2 6 2" xfId="45777" xr:uid="{00000000-0005-0000-0000-000034BB0000}"/>
    <cellStyle name="Normal 6 3 2 2 6 3" xfId="45778" xr:uid="{00000000-0005-0000-0000-000035BB0000}"/>
    <cellStyle name="Normal 6 3 2 2 6_OATT calc" xfId="45779" xr:uid="{00000000-0005-0000-0000-000036BB0000}"/>
    <cellStyle name="Normal 6 3 2 2 7" xfId="45780" xr:uid="{00000000-0005-0000-0000-000037BB0000}"/>
    <cellStyle name="Normal 6 3 2 2 8" xfId="45781" xr:uid="{00000000-0005-0000-0000-000038BB0000}"/>
    <cellStyle name="Normal 6 3 2 2 9" xfId="45782" xr:uid="{00000000-0005-0000-0000-000039BB0000}"/>
    <cellStyle name="Normal 6 3 2 2_OATT calc" xfId="45783" xr:uid="{00000000-0005-0000-0000-00003ABB0000}"/>
    <cellStyle name="Normal 6 3 2 3" xfId="45784" xr:uid="{00000000-0005-0000-0000-00003BBB0000}"/>
    <cellStyle name="Normal 6 3 2 3 10" xfId="45785" xr:uid="{00000000-0005-0000-0000-00003CBB0000}"/>
    <cellStyle name="Normal 6 3 2 3 11" xfId="45786" xr:uid="{00000000-0005-0000-0000-00003DBB0000}"/>
    <cellStyle name="Normal 6 3 2 3 12" xfId="45787" xr:uid="{00000000-0005-0000-0000-00003EBB0000}"/>
    <cellStyle name="Normal 6 3 2 3 2" xfId="45788" xr:uid="{00000000-0005-0000-0000-00003FBB0000}"/>
    <cellStyle name="Normal 6 3 2 3 2 10" xfId="45789" xr:uid="{00000000-0005-0000-0000-000040BB0000}"/>
    <cellStyle name="Normal 6 3 2 3 2 11" xfId="45790" xr:uid="{00000000-0005-0000-0000-000041BB0000}"/>
    <cellStyle name="Normal 6 3 2 3 2 2" xfId="45791" xr:uid="{00000000-0005-0000-0000-000042BB0000}"/>
    <cellStyle name="Normal 6 3 2 3 2 2 10" xfId="45792" xr:uid="{00000000-0005-0000-0000-000043BB0000}"/>
    <cellStyle name="Normal 6 3 2 3 2 2 11" xfId="45793" xr:uid="{00000000-0005-0000-0000-000044BB0000}"/>
    <cellStyle name="Normal 6 3 2 3 2 2 2" xfId="45794" xr:uid="{00000000-0005-0000-0000-000045BB0000}"/>
    <cellStyle name="Normal 6 3 2 3 2 2 2 2" xfId="45795" xr:uid="{00000000-0005-0000-0000-000046BB0000}"/>
    <cellStyle name="Normal 6 3 2 3 2 2 2 2 2" xfId="45796" xr:uid="{00000000-0005-0000-0000-000047BB0000}"/>
    <cellStyle name="Normal 6 3 2 3 2 2 2 2 3" xfId="45797" xr:uid="{00000000-0005-0000-0000-000048BB0000}"/>
    <cellStyle name="Normal 6 3 2 3 2 2 2 2_OATT calc" xfId="45798" xr:uid="{00000000-0005-0000-0000-000049BB0000}"/>
    <cellStyle name="Normal 6 3 2 3 2 2 2 3" xfId="45799" xr:uid="{00000000-0005-0000-0000-00004ABB0000}"/>
    <cellStyle name="Normal 6 3 2 3 2 2 2 4" xfId="45800" xr:uid="{00000000-0005-0000-0000-00004BBB0000}"/>
    <cellStyle name="Normal 6 3 2 3 2 2 2 5" xfId="45801" xr:uid="{00000000-0005-0000-0000-00004CBB0000}"/>
    <cellStyle name="Normal 6 3 2 3 2 2 2_OATT calc" xfId="45802" xr:uid="{00000000-0005-0000-0000-00004DBB0000}"/>
    <cellStyle name="Normal 6 3 2 3 2 2 3" xfId="45803" xr:uid="{00000000-0005-0000-0000-00004EBB0000}"/>
    <cellStyle name="Normal 6 3 2 3 2 2 3 2" xfId="45804" xr:uid="{00000000-0005-0000-0000-00004FBB0000}"/>
    <cellStyle name="Normal 6 3 2 3 2 2 3 2 2" xfId="45805" xr:uid="{00000000-0005-0000-0000-000050BB0000}"/>
    <cellStyle name="Normal 6 3 2 3 2 2 3 2 3" xfId="45806" xr:uid="{00000000-0005-0000-0000-000051BB0000}"/>
    <cellStyle name="Normal 6 3 2 3 2 2 3 2_OATT calc" xfId="45807" xr:uid="{00000000-0005-0000-0000-000052BB0000}"/>
    <cellStyle name="Normal 6 3 2 3 2 2 3 3" xfId="45808" xr:uid="{00000000-0005-0000-0000-000053BB0000}"/>
    <cellStyle name="Normal 6 3 2 3 2 2 3 4" xfId="45809" xr:uid="{00000000-0005-0000-0000-000054BB0000}"/>
    <cellStyle name="Normal 6 3 2 3 2 2 3_OATT calc" xfId="45810" xr:uid="{00000000-0005-0000-0000-000055BB0000}"/>
    <cellStyle name="Normal 6 3 2 3 2 2 4" xfId="45811" xr:uid="{00000000-0005-0000-0000-000056BB0000}"/>
    <cellStyle name="Normal 6 3 2 3 2 2 4 2" xfId="45812" xr:uid="{00000000-0005-0000-0000-000057BB0000}"/>
    <cellStyle name="Normal 6 3 2 3 2 2 4 3" xfId="45813" xr:uid="{00000000-0005-0000-0000-000058BB0000}"/>
    <cellStyle name="Normal 6 3 2 3 2 2 4_OATT calc" xfId="45814" xr:uid="{00000000-0005-0000-0000-000059BB0000}"/>
    <cellStyle name="Normal 6 3 2 3 2 2 5" xfId="45815" xr:uid="{00000000-0005-0000-0000-00005ABB0000}"/>
    <cellStyle name="Normal 6 3 2 3 2 2 6" xfId="45816" xr:uid="{00000000-0005-0000-0000-00005BBB0000}"/>
    <cellStyle name="Normal 6 3 2 3 2 2 7" xfId="45817" xr:uid="{00000000-0005-0000-0000-00005CBB0000}"/>
    <cellStyle name="Normal 6 3 2 3 2 2 8" xfId="45818" xr:uid="{00000000-0005-0000-0000-00005DBB0000}"/>
    <cellStyle name="Normal 6 3 2 3 2 2 9" xfId="45819" xr:uid="{00000000-0005-0000-0000-00005EBB0000}"/>
    <cellStyle name="Normal 6 3 2 3 2 2_OATT calc" xfId="45820" xr:uid="{00000000-0005-0000-0000-00005FBB0000}"/>
    <cellStyle name="Normal 6 3 2 3 2 3" xfId="45821" xr:uid="{00000000-0005-0000-0000-000060BB0000}"/>
    <cellStyle name="Normal 6 3 2 3 2 3 2" xfId="45822" xr:uid="{00000000-0005-0000-0000-000061BB0000}"/>
    <cellStyle name="Normal 6 3 2 3 2 3 2 2" xfId="45823" xr:uid="{00000000-0005-0000-0000-000062BB0000}"/>
    <cellStyle name="Normal 6 3 2 3 2 3 2 3" xfId="45824" xr:uid="{00000000-0005-0000-0000-000063BB0000}"/>
    <cellStyle name="Normal 6 3 2 3 2 3 2_OATT calc" xfId="45825" xr:uid="{00000000-0005-0000-0000-000064BB0000}"/>
    <cellStyle name="Normal 6 3 2 3 2 3 3" xfId="45826" xr:uid="{00000000-0005-0000-0000-000065BB0000}"/>
    <cellStyle name="Normal 6 3 2 3 2 3 4" xfId="45827" xr:uid="{00000000-0005-0000-0000-000066BB0000}"/>
    <cellStyle name="Normal 6 3 2 3 2 3 5" xfId="45828" xr:uid="{00000000-0005-0000-0000-000067BB0000}"/>
    <cellStyle name="Normal 6 3 2 3 2 3_OATT calc" xfId="45829" xr:uid="{00000000-0005-0000-0000-000068BB0000}"/>
    <cellStyle name="Normal 6 3 2 3 2 4" xfId="45830" xr:uid="{00000000-0005-0000-0000-000069BB0000}"/>
    <cellStyle name="Normal 6 3 2 3 2 4 2" xfId="45831" xr:uid="{00000000-0005-0000-0000-00006ABB0000}"/>
    <cellStyle name="Normal 6 3 2 3 2 4 2 2" xfId="45832" xr:uid="{00000000-0005-0000-0000-00006BBB0000}"/>
    <cellStyle name="Normal 6 3 2 3 2 4 2 3" xfId="45833" xr:uid="{00000000-0005-0000-0000-00006CBB0000}"/>
    <cellStyle name="Normal 6 3 2 3 2 4 2_OATT calc" xfId="45834" xr:uid="{00000000-0005-0000-0000-00006DBB0000}"/>
    <cellStyle name="Normal 6 3 2 3 2 4 3" xfId="45835" xr:uid="{00000000-0005-0000-0000-00006EBB0000}"/>
    <cellStyle name="Normal 6 3 2 3 2 4 4" xfId="45836" xr:uid="{00000000-0005-0000-0000-00006FBB0000}"/>
    <cellStyle name="Normal 6 3 2 3 2 4_OATT calc" xfId="45837" xr:uid="{00000000-0005-0000-0000-000070BB0000}"/>
    <cellStyle name="Normal 6 3 2 3 2 5" xfId="45838" xr:uid="{00000000-0005-0000-0000-000071BB0000}"/>
    <cellStyle name="Normal 6 3 2 3 2 5 2" xfId="45839" xr:uid="{00000000-0005-0000-0000-000072BB0000}"/>
    <cellStyle name="Normal 6 3 2 3 2 5 3" xfId="45840" xr:uid="{00000000-0005-0000-0000-000073BB0000}"/>
    <cellStyle name="Normal 6 3 2 3 2 5_OATT calc" xfId="45841" xr:uid="{00000000-0005-0000-0000-000074BB0000}"/>
    <cellStyle name="Normal 6 3 2 3 2 6" xfId="45842" xr:uid="{00000000-0005-0000-0000-000075BB0000}"/>
    <cellStyle name="Normal 6 3 2 3 2 7" xfId="45843" xr:uid="{00000000-0005-0000-0000-000076BB0000}"/>
    <cellStyle name="Normal 6 3 2 3 2 8" xfId="45844" xr:uid="{00000000-0005-0000-0000-000077BB0000}"/>
    <cellStyle name="Normal 6 3 2 3 2 9" xfId="45845" xr:uid="{00000000-0005-0000-0000-000078BB0000}"/>
    <cellStyle name="Normal 6 3 2 3 2_OATT calc" xfId="45846" xr:uid="{00000000-0005-0000-0000-000079BB0000}"/>
    <cellStyle name="Normal 6 3 2 3 3" xfId="45847" xr:uid="{00000000-0005-0000-0000-00007ABB0000}"/>
    <cellStyle name="Normal 6 3 2 3 3 10" xfId="45848" xr:uid="{00000000-0005-0000-0000-00007BBB0000}"/>
    <cellStyle name="Normal 6 3 2 3 3 11" xfId="45849" xr:uid="{00000000-0005-0000-0000-00007CBB0000}"/>
    <cellStyle name="Normal 6 3 2 3 3 2" xfId="45850" xr:uid="{00000000-0005-0000-0000-00007DBB0000}"/>
    <cellStyle name="Normal 6 3 2 3 3 2 2" xfId="45851" xr:uid="{00000000-0005-0000-0000-00007EBB0000}"/>
    <cellStyle name="Normal 6 3 2 3 3 2 2 2" xfId="45852" xr:uid="{00000000-0005-0000-0000-00007FBB0000}"/>
    <cellStyle name="Normal 6 3 2 3 3 2 2 3" xfId="45853" xr:uid="{00000000-0005-0000-0000-000080BB0000}"/>
    <cellStyle name="Normal 6 3 2 3 3 2 2_OATT calc" xfId="45854" xr:uid="{00000000-0005-0000-0000-000081BB0000}"/>
    <cellStyle name="Normal 6 3 2 3 3 2 3" xfId="45855" xr:uid="{00000000-0005-0000-0000-000082BB0000}"/>
    <cellStyle name="Normal 6 3 2 3 3 2 4" xfId="45856" xr:uid="{00000000-0005-0000-0000-000083BB0000}"/>
    <cellStyle name="Normal 6 3 2 3 3 2 5" xfId="45857" xr:uid="{00000000-0005-0000-0000-000084BB0000}"/>
    <cellStyle name="Normal 6 3 2 3 3 2_OATT calc" xfId="45858" xr:uid="{00000000-0005-0000-0000-000085BB0000}"/>
    <cellStyle name="Normal 6 3 2 3 3 3" xfId="45859" xr:uid="{00000000-0005-0000-0000-000086BB0000}"/>
    <cellStyle name="Normal 6 3 2 3 3 3 2" xfId="45860" xr:uid="{00000000-0005-0000-0000-000087BB0000}"/>
    <cellStyle name="Normal 6 3 2 3 3 3 2 2" xfId="45861" xr:uid="{00000000-0005-0000-0000-000088BB0000}"/>
    <cellStyle name="Normal 6 3 2 3 3 3 2 3" xfId="45862" xr:uid="{00000000-0005-0000-0000-000089BB0000}"/>
    <cellStyle name="Normal 6 3 2 3 3 3 2_OATT calc" xfId="45863" xr:uid="{00000000-0005-0000-0000-00008ABB0000}"/>
    <cellStyle name="Normal 6 3 2 3 3 3 3" xfId="45864" xr:uid="{00000000-0005-0000-0000-00008BBB0000}"/>
    <cellStyle name="Normal 6 3 2 3 3 3 4" xfId="45865" xr:uid="{00000000-0005-0000-0000-00008CBB0000}"/>
    <cellStyle name="Normal 6 3 2 3 3 3_OATT calc" xfId="45866" xr:uid="{00000000-0005-0000-0000-00008DBB0000}"/>
    <cellStyle name="Normal 6 3 2 3 3 4" xfId="45867" xr:uid="{00000000-0005-0000-0000-00008EBB0000}"/>
    <cellStyle name="Normal 6 3 2 3 3 4 2" xfId="45868" xr:uid="{00000000-0005-0000-0000-00008FBB0000}"/>
    <cellStyle name="Normal 6 3 2 3 3 4 3" xfId="45869" xr:uid="{00000000-0005-0000-0000-000090BB0000}"/>
    <cellStyle name="Normal 6 3 2 3 3 4_OATT calc" xfId="45870" xr:uid="{00000000-0005-0000-0000-000091BB0000}"/>
    <cellStyle name="Normal 6 3 2 3 3 5" xfId="45871" xr:uid="{00000000-0005-0000-0000-000092BB0000}"/>
    <cellStyle name="Normal 6 3 2 3 3 6" xfId="45872" xr:uid="{00000000-0005-0000-0000-000093BB0000}"/>
    <cellStyle name="Normal 6 3 2 3 3 7" xfId="45873" xr:uid="{00000000-0005-0000-0000-000094BB0000}"/>
    <cellStyle name="Normal 6 3 2 3 3 8" xfId="45874" xr:uid="{00000000-0005-0000-0000-000095BB0000}"/>
    <cellStyle name="Normal 6 3 2 3 3 9" xfId="45875" xr:uid="{00000000-0005-0000-0000-000096BB0000}"/>
    <cellStyle name="Normal 6 3 2 3 3_OATT calc" xfId="45876" xr:uid="{00000000-0005-0000-0000-000097BB0000}"/>
    <cellStyle name="Normal 6 3 2 3 4" xfId="45877" xr:uid="{00000000-0005-0000-0000-000098BB0000}"/>
    <cellStyle name="Normal 6 3 2 3 4 2" xfId="45878" xr:uid="{00000000-0005-0000-0000-000099BB0000}"/>
    <cellStyle name="Normal 6 3 2 3 4 2 2" xfId="45879" xr:uid="{00000000-0005-0000-0000-00009ABB0000}"/>
    <cellStyle name="Normal 6 3 2 3 4 2 3" xfId="45880" xr:uid="{00000000-0005-0000-0000-00009BBB0000}"/>
    <cellStyle name="Normal 6 3 2 3 4 2_OATT calc" xfId="45881" xr:uid="{00000000-0005-0000-0000-00009CBB0000}"/>
    <cellStyle name="Normal 6 3 2 3 4 3" xfId="45882" xr:uid="{00000000-0005-0000-0000-00009DBB0000}"/>
    <cellStyle name="Normal 6 3 2 3 4 4" xfId="45883" xr:uid="{00000000-0005-0000-0000-00009EBB0000}"/>
    <cellStyle name="Normal 6 3 2 3 4 5" xfId="45884" xr:uid="{00000000-0005-0000-0000-00009FBB0000}"/>
    <cellStyle name="Normal 6 3 2 3 4_OATT calc" xfId="45885" xr:uid="{00000000-0005-0000-0000-0000A0BB0000}"/>
    <cellStyle name="Normal 6 3 2 3 5" xfId="45886" xr:uid="{00000000-0005-0000-0000-0000A1BB0000}"/>
    <cellStyle name="Normal 6 3 2 3 5 2" xfId="45887" xr:uid="{00000000-0005-0000-0000-0000A2BB0000}"/>
    <cellStyle name="Normal 6 3 2 3 5 2 2" xfId="45888" xr:uid="{00000000-0005-0000-0000-0000A3BB0000}"/>
    <cellStyle name="Normal 6 3 2 3 5 2 3" xfId="45889" xr:uid="{00000000-0005-0000-0000-0000A4BB0000}"/>
    <cellStyle name="Normal 6 3 2 3 5 2_OATT calc" xfId="45890" xr:uid="{00000000-0005-0000-0000-0000A5BB0000}"/>
    <cellStyle name="Normal 6 3 2 3 5 3" xfId="45891" xr:uid="{00000000-0005-0000-0000-0000A6BB0000}"/>
    <cellStyle name="Normal 6 3 2 3 5 4" xfId="45892" xr:uid="{00000000-0005-0000-0000-0000A7BB0000}"/>
    <cellStyle name="Normal 6 3 2 3 5_OATT calc" xfId="45893" xr:uid="{00000000-0005-0000-0000-0000A8BB0000}"/>
    <cellStyle name="Normal 6 3 2 3 6" xfId="45894" xr:uid="{00000000-0005-0000-0000-0000A9BB0000}"/>
    <cellStyle name="Normal 6 3 2 3 6 2" xfId="45895" xr:uid="{00000000-0005-0000-0000-0000AABB0000}"/>
    <cellStyle name="Normal 6 3 2 3 6 3" xfId="45896" xr:uid="{00000000-0005-0000-0000-0000ABBB0000}"/>
    <cellStyle name="Normal 6 3 2 3 6_OATT calc" xfId="45897" xr:uid="{00000000-0005-0000-0000-0000ACBB0000}"/>
    <cellStyle name="Normal 6 3 2 3 7" xfId="45898" xr:uid="{00000000-0005-0000-0000-0000ADBB0000}"/>
    <cellStyle name="Normal 6 3 2 3 8" xfId="45899" xr:uid="{00000000-0005-0000-0000-0000AEBB0000}"/>
    <cellStyle name="Normal 6 3 2 3 9" xfId="45900" xr:uid="{00000000-0005-0000-0000-0000AFBB0000}"/>
    <cellStyle name="Normal 6 3 2 3_OATT calc" xfId="45901" xr:uid="{00000000-0005-0000-0000-0000B0BB0000}"/>
    <cellStyle name="Normal 6 3 2 4" xfId="45902" xr:uid="{00000000-0005-0000-0000-0000B1BB0000}"/>
    <cellStyle name="Normal 6 3 2 4 10" xfId="45903" xr:uid="{00000000-0005-0000-0000-0000B2BB0000}"/>
    <cellStyle name="Normal 6 3 2 4 11" xfId="45904" xr:uid="{00000000-0005-0000-0000-0000B3BB0000}"/>
    <cellStyle name="Normal 6 3 2 4 2" xfId="45905" xr:uid="{00000000-0005-0000-0000-0000B4BB0000}"/>
    <cellStyle name="Normal 6 3 2 4 2 10" xfId="45906" xr:uid="{00000000-0005-0000-0000-0000B5BB0000}"/>
    <cellStyle name="Normal 6 3 2 4 2 11" xfId="45907" xr:uid="{00000000-0005-0000-0000-0000B6BB0000}"/>
    <cellStyle name="Normal 6 3 2 4 2 2" xfId="45908" xr:uid="{00000000-0005-0000-0000-0000B7BB0000}"/>
    <cellStyle name="Normal 6 3 2 4 2 2 2" xfId="45909" xr:uid="{00000000-0005-0000-0000-0000B8BB0000}"/>
    <cellStyle name="Normal 6 3 2 4 2 2 2 2" xfId="45910" xr:uid="{00000000-0005-0000-0000-0000B9BB0000}"/>
    <cellStyle name="Normal 6 3 2 4 2 2 2 3" xfId="45911" xr:uid="{00000000-0005-0000-0000-0000BABB0000}"/>
    <cellStyle name="Normal 6 3 2 4 2 2 2_OATT calc" xfId="45912" xr:uid="{00000000-0005-0000-0000-0000BBBB0000}"/>
    <cellStyle name="Normal 6 3 2 4 2 2 3" xfId="45913" xr:uid="{00000000-0005-0000-0000-0000BCBB0000}"/>
    <cellStyle name="Normal 6 3 2 4 2 2 4" xfId="45914" xr:uid="{00000000-0005-0000-0000-0000BDBB0000}"/>
    <cellStyle name="Normal 6 3 2 4 2 2 5" xfId="45915" xr:uid="{00000000-0005-0000-0000-0000BEBB0000}"/>
    <cellStyle name="Normal 6 3 2 4 2 2_OATT calc" xfId="45916" xr:uid="{00000000-0005-0000-0000-0000BFBB0000}"/>
    <cellStyle name="Normal 6 3 2 4 2 3" xfId="45917" xr:uid="{00000000-0005-0000-0000-0000C0BB0000}"/>
    <cellStyle name="Normal 6 3 2 4 2 3 2" xfId="45918" xr:uid="{00000000-0005-0000-0000-0000C1BB0000}"/>
    <cellStyle name="Normal 6 3 2 4 2 3 2 2" xfId="45919" xr:uid="{00000000-0005-0000-0000-0000C2BB0000}"/>
    <cellStyle name="Normal 6 3 2 4 2 3 2 3" xfId="45920" xr:uid="{00000000-0005-0000-0000-0000C3BB0000}"/>
    <cellStyle name="Normal 6 3 2 4 2 3 2_OATT calc" xfId="45921" xr:uid="{00000000-0005-0000-0000-0000C4BB0000}"/>
    <cellStyle name="Normal 6 3 2 4 2 3 3" xfId="45922" xr:uid="{00000000-0005-0000-0000-0000C5BB0000}"/>
    <cellStyle name="Normal 6 3 2 4 2 3 4" xfId="45923" xr:uid="{00000000-0005-0000-0000-0000C6BB0000}"/>
    <cellStyle name="Normal 6 3 2 4 2 3_OATT calc" xfId="45924" xr:uid="{00000000-0005-0000-0000-0000C7BB0000}"/>
    <cellStyle name="Normal 6 3 2 4 2 4" xfId="45925" xr:uid="{00000000-0005-0000-0000-0000C8BB0000}"/>
    <cellStyle name="Normal 6 3 2 4 2 4 2" xfId="45926" xr:uid="{00000000-0005-0000-0000-0000C9BB0000}"/>
    <cellStyle name="Normal 6 3 2 4 2 4 3" xfId="45927" xr:uid="{00000000-0005-0000-0000-0000CABB0000}"/>
    <cellStyle name="Normal 6 3 2 4 2 4_OATT calc" xfId="45928" xr:uid="{00000000-0005-0000-0000-0000CBBB0000}"/>
    <cellStyle name="Normal 6 3 2 4 2 5" xfId="45929" xr:uid="{00000000-0005-0000-0000-0000CCBB0000}"/>
    <cellStyle name="Normal 6 3 2 4 2 6" xfId="45930" xr:uid="{00000000-0005-0000-0000-0000CDBB0000}"/>
    <cellStyle name="Normal 6 3 2 4 2 7" xfId="45931" xr:uid="{00000000-0005-0000-0000-0000CEBB0000}"/>
    <cellStyle name="Normal 6 3 2 4 2 8" xfId="45932" xr:uid="{00000000-0005-0000-0000-0000CFBB0000}"/>
    <cellStyle name="Normal 6 3 2 4 2 9" xfId="45933" xr:uid="{00000000-0005-0000-0000-0000D0BB0000}"/>
    <cellStyle name="Normal 6 3 2 4 2_OATT calc" xfId="45934" xr:uid="{00000000-0005-0000-0000-0000D1BB0000}"/>
    <cellStyle name="Normal 6 3 2 4 3" xfId="45935" xr:uid="{00000000-0005-0000-0000-0000D2BB0000}"/>
    <cellStyle name="Normal 6 3 2 4 3 2" xfId="45936" xr:uid="{00000000-0005-0000-0000-0000D3BB0000}"/>
    <cellStyle name="Normal 6 3 2 4 3 2 2" xfId="45937" xr:uid="{00000000-0005-0000-0000-0000D4BB0000}"/>
    <cellStyle name="Normal 6 3 2 4 3 2 3" xfId="45938" xr:uid="{00000000-0005-0000-0000-0000D5BB0000}"/>
    <cellStyle name="Normal 6 3 2 4 3 2_OATT calc" xfId="45939" xr:uid="{00000000-0005-0000-0000-0000D6BB0000}"/>
    <cellStyle name="Normal 6 3 2 4 3 3" xfId="45940" xr:uid="{00000000-0005-0000-0000-0000D7BB0000}"/>
    <cellStyle name="Normal 6 3 2 4 3 4" xfId="45941" xr:uid="{00000000-0005-0000-0000-0000D8BB0000}"/>
    <cellStyle name="Normal 6 3 2 4 3 5" xfId="45942" xr:uid="{00000000-0005-0000-0000-0000D9BB0000}"/>
    <cellStyle name="Normal 6 3 2 4 3_OATT calc" xfId="45943" xr:uid="{00000000-0005-0000-0000-0000DABB0000}"/>
    <cellStyle name="Normal 6 3 2 4 4" xfId="45944" xr:uid="{00000000-0005-0000-0000-0000DBBB0000}"/>
    <cellStyle name="Normal 6 3 2 4 4 2" xfId="45945" xr:uid="{00000000-0005-0000-0000-0000DCBB0000}"/>
    <cellStyle name="Normal 6 3 2 4 4 2 2" xfId="45946" xr:uid="{00000000-0005-0000-0000-0000DDBB0000}"/>
    <cellStyle name="Normal 6 3 2 4 4 2 3" xfId="45947" xr:uid="{00000000-0005-0000-0000-0000DEBB0000}"/>
    <cellStyle name="Normal 6 3 2 4 4 2_OATT calc" xfId="45948" xr:uid="{00000000-0005-0000-0000-0000DFBB0000}"/>
    <cellStyle name="Normal 6 3 2 4 4 3" xfId="45949" xr:uid="{00000000-0005-0000-0000-0000E0BB0000}"/>
    <cellStyle name="Normal 6 3 2 4 4 4" xfId="45950" xr:uid="{00000000-0005-0000-0000-0000E1BB0000}"/>
    <cellStyle name="Normal 6 3 2 4 4_OATT calc" xfId="45951" xr:uid="{00000000-0005-0000-0000-0000E2BB0000}"/>
    <cellStyle name="Normal 6 3 2 4 5" xfId="45952" xr:uid="{00000000-0005-0000-0000-0000E3BB0000}"/>
    <cellStyle name="Normal 6 3 2 4 5 2" xfId="45953" xr:uid="{00000000-0005-0000-0000-0000E4BB0000}"/>
    <cellStyle name="Normal 6 3 2 4 5 3" xfId="45954" xr:uid="{00000000-0005-0000-0000-0000E5BB0000}"/>
    <cellStyle name="Normal 6 3 2 4 5_OATT calc" xfId="45955" xr:uid="{00000000-0005-0000-0000-0000E6BB0000}"/>
    <cellStyle name="Normal 6 3 2 4 6" xfId="45956" xr:uid="{00000000-0005-0000-0000-0000E7BB0000}"/>
    <cellStyle name="Normal 6 3 2 4 7" xfId="45957" xr:uid="{00000000-0005-0000-0000-0000E8BB0000}"/>
    <cellStyle name="Normal 6 3 2 4 8" xfId="45958" xr:uid="{00000000-0005-0000-0000-0000E9BB0000}"/>
    <cellStyle name="Normal 6 3 2 4 9" xfId="45959" xr:uid="{00000000-0005-0000-0000-0000EABB0000}"/>
    <cellStyle name="Normal 6 3 2 4_OATT calc" xfId="45960" xr:uid="{00000000-0005-0000-0000-0000EBBB0000}"/>
    <cellStyle name="Normal 6 3 2 5" xfId="45961" xr:uid="{00000000-0005-0000-0000-0000ECBB0000}"/>
    <cellStyle name="Normal 6 3 2 5 10" xfId="45962" xr:uid="{00000000-0005-0000-0000-0000EDBB0000}"/>
    <cellStyle name="Normal 6 3 2 5 11" xfId="45963" xr:uid="{00000000-0005-0000-0000-0000EEBB0000}"/>
    <cellStyle name="Normal 6 3 2 5 2" xfId="45964" xr:uid="{00000000-0005-0000-0000-0000EFBB0000}"/>
    <cellStyle name="Normal 6 3 2 5 2 2" xfId="45965" xr:uid="{00000000-0005-0000-0000-0000F0BB0000}"/>
    <cellStyle name="Normal 6 3 2 5 2 2 2" xfId="45966" xr:uid="{00000000-0005-0000-0000-0000F1BB0000}"/>
    <cellStyle name="Normal 6 3 2 5 2 2 3" xfId="45967" xr:uid="{00000000-0005-0000-0000-0000F2BB0000}"/>
    <cellStyle name="Normal 6 3 2 5 2 2_OATT calc" xfId="45968" xr:uid="{00000000-0005-0000-0000-0000F3BB0000}"/>
    <cellStyle name="Normal 6 3 2 5 2 3" xfId="45969" xr:uid="{00000000-0005-0000-0000-0000F4BB0000}"/>
    <cellStyle name="Normal 6 3 2 5 2 4" xfId="45970" xr:uid="{00000000-0005-0000-0000-0000F5BB0000}"/>
    <cellStyle name="Normal 6 3 2 5 2 5" xfId="45971" xr:uid="{00000000-0005-0000-0000-0000F6BB0000}"/>
    <cellStyle name="Normal 6 3 2 5 2_OATT calc" xfId="45972" xr:uid="{00000000-0005-0000-0000-0000F7BB0000}"/>
    <cellStyle name="Normal 6 3 2 5 3" xfId="45973" xr:uid="{00000000-0005-0000-0000-0000F8BB0000}"/>
    <cellStyle name="Normal 6 3 2 5 3 2" xfId="45974" xr:uid="{00000000-0005-0000-0000-0000F9BB0000}"/>
    <cellStyle name="Normal 6 3 2 5 3 2 2" xfId="45975" xr:uid="{00000000-0005-0000-0000-0000FABB0000}"/>
    <cellStyle name="Normal 6 3 2 5 3 2 3" xfId="45976" xr:uid="{00000000-0005-0000-0000-0000FBBB0000}"/>
    <cellStyle name="Normal 6 3 2 5 3 2_OATT calc" xfId="45977" xr:uid="{00000000-0005-0000-0000-0000FCBB0000}"/>
    <cellStyle name="Normal 6 3 2 5 3 3" xfId="45978" xr:uid="{00000000-0005-0000-0000-0000FDBB0000}"/>
    <cellStyle name="Normal 6 3 2 5 3 4" xfId="45979" xr:uid="{00000000-0005-0000-0000-0000FEBB0000}"/>
    <cellStyle name="Normal 6 3 2 5 3_OATT calc" xfId="45980" xr:uid="{00000000-0005-0000-0000-0000FFBB0000}"/>
    <cellStyle name="Normal 6 3 2 5 4" xfId="45981" xr:uid="{00000000-0005-0000-0000-000000BC0000}"/>
    <cellStyle name="Normal 6 3 2 5 4 2" xfId="45982" xr:uid="{00000000-0005-0000-0000-000001BC0000}"/>
    <cellStyle name="Normal 6 3 2 5 4 3" xfId="45983" xr:uid="{00000000-0005-0000-0000-000002BC0000}"/>
    <cellStyle name="Normal 6 3 2 5 4_OATT calc" xfId="45984" xr:uid="{00000000-0005-0000-0000-000003BC0000}"/>
    <cellStyle name="Normal 6 3 2 5 5" xfId="45985" xr:uid="{00000000-0005-0000-0000-000004BC0000}"/>
    <cellStyle name="Normal 6 3 2 5 6" xfId="45986" xr:uid="{00000000-0005-0000-0000-000005BC0000}"/>
    <cellStyle name="Normal 6 3 2 5 7" xfId="45987" xr:uid="{00000000-0005-0000-0000-000006BC0000}"/>
    <cellStyle name="Normal 6 3 2 5 8" xfId="45988" xr:uid="{00000000-0005-0000-0000-000007BC0000}"/>
    <cellStyle name="Normal 6 3 2 5 9" xfId="45989" xr:uid="{00000000-0005-0000-0000-000008BC0000}"/>
    <cellStyle name="Normal 6 3 2 5_OATT calc" xfId="45990" xr:uid="{00000000-0005-0000-0000-000009BC0000}"/>
    <cellStyle name="Normal 6 3 2 6" xfId="45991" xr:uid="{00000000-0005-0000-0000-00000ABC0000}"/>
    <cellStyle name="Normal 6 3 2 6 2" xfId="45992" xr:uid="{00000000-0005-0000-0000-00000BBC0000}"/>
    <cellStyle name="Normal 6 3 2 6 2 2" xfId="45993" xr:uid="{00000000-0005-0000-0000-00000CBC0000}"/>
    <cellStyle name="Normal 6 3 2 6 2 3" xfId="45994" xr:uid="{00000000-0005-0000-0000-00000DBC0000}"/>
    <cellStyle name="Normal 6 3 2 6 2_OATT calc" xfId="45995" xr:uid="{00000000-0005-0000-0000-00000EBC0000}"/>
    <cellStyle name="Normal 6 3 2 6 3" xfId="45996" xr:uid="{00000000-0005-0000-0000-00000FBC0000}"/>
    <cellStyle name="Normal 6 3 2 6 4" xfId="45997" xr:uid="{00000000-0005-0000-0000-000010BC0000}"/>
    <cellStyle name="Normal 6 3 2 6 5" xfId="45998" xr:uid="{00000000-0005-0000-0000-000011BC0000}"/>
    <cellStyle name="Normal 6 3 2 6_OATT calc" xfId="45999" xr:uid="{00000000-0005-0000-0000-000012BC0000}"/>
    <cellStyle name="Normal 6 3 2 7" xfId="46000" xr:uid="{00000000-0005-0000-0000-000013BC0000}"/>
    <cellStyle name="Normal 6 3 2 7 2" xfId="46001" xr:uid="{00000000-0005-0000-0000-000014BC0000}"/>
    <cellStyle name="Normal 6 3 2 7 2 2" xfId="46002" xr:uid="{00000000-0005-0000-0000-000015BC0000}"/>
    <cellStyle name="Normal 6 3 2 7 2 3" xfId="46003" xr:uid="{00000000-0005-0000-0000-000016BC0000}"/>
    <cellStyle name="Normal 6 3 2 7 2_OATT calc" xfId="46004" xr:uid="{00000000-0005-0000-0000-000017BC0000}"/>
    <cellStyle name="Normal 6 3 2 7 3" xfId="46005" xr:uid="{00000000-0005-0000-0000-000018BC0000}"/>
    <cellStyle name="Normal 6 3 2 7 4" xfId="46006" xr:uid="{00000000-0005-0000-0000-000019BC0000}"/>
    <cellStyle name="Normal 6 3 2 7_OATT calc" xfId="46007" xr:uid="{00000000-0005-0000-0000-00001ABC0000}"/>
    <cellStyle name="Normal 6 3 2 8" xfId="46008" xr:uid="{00000000-0005-0000-0000-00001BBC0000}"/>
    <cellStyle name="Normal 6 3 2 8 2" xfId="46009" xr:uid="{00000000-0005-0000-0000-00001CBC0000}"/>
    <cellStyle name="Normal 6 3 2 8 3" xfId="46010" xr:uid="{00000000-0005-0000-0000-00001DBC0000}"/>
    <cellStyle name="Normal 6 3 2 8_OATT calc" xfId="46011" xr:uid="{00000000-0005-0000-0000-00001EBC0000}"/>
    <cellStyle name="Normal 6 3 2 9" xfId="46012" xr:uid="{00000000-0005-0000-0000-00001FBC0000}"/>
    <cellStyle name="Normal 6 3 2_OATT calc" xfId="46013" xr:uid="{00000000-0005-0000-0000-000020BC0000}"/>
    <cellStyle name="Normal 6 3 3" xfId="46014" xr:uid="{00000000-0005-0000-0000-000021BC0000}"/>
    <cellStyle name="Normal 6 3 3 10" xfId="46015" xr:uid="{00000000-0005-0000-0000-000022BC0000}"/>
    <cellStyle name="Normal 6 3 3 11" xfId="46016" xr:uid="{00000000-0005-0000-0000-000023BC0000}"/>
    <cellStyle name="Normal 6 3 3 12" xfId="46017" xr:uid="{00000000-0005-0000-0000-000024BC0000}"/>
    <cellStyle name="Normal 6 3 3 13" xfId="57297" xr:uid="{00000000-0005-0000-0000-000025BC0000}"/>
    <cellStyle name="Normal 6 3 3 2" xfId="46018" xr:uid="{00000000-0005-0000-0000-000026BC0000}"/>
    <cellStyle name="Normal 6 3 3 2 10" xfId="46019" xr:uid="{00000000-0005-0000-0000-000027BC0000}"/>
    <cellStyle name="Normal 6 3 3 2 11" xfId="46020" xr:uid="{00000000-0005-0000-0000-000028BC0000}"/>
    <cellStyle name="Normal 6 3 3 2 2" xfId="46021" xr:uid="{00000000-0005-0000-0000-000029BC0000}"/>
    <cellStyle name="Normal 6 3 3 2 2 10" xfId="46022" xr:uid="{00000000-0005-0000-0000-00002ABC0000}"/>
    <cellStyle name="Normal 6 3 3 2 2 11" xfId="46023" xr:uid="{00000000-0005-0000-0000-00002BBC0000}"/>
    <cellStyle name="Normal 6 3 3 2 2 2" xfId="46024" xr:uid="{00000000-0005-0000-0000-00002CBC0000}"/>
    <cellStyle name="Normal 6 3 3 2 2 2 2" xfId="46025" xr:uid="{00000000-0005-0000-0000-00002DBC0000}"/>
    <cellStyle name="Normal 6 3 3 2 2 2 2 2" xfId="46026" xr:uid="{00000000-0005-0000-0000-00002EBC0000}"/>
    <cellStyle name="Normal 6 3 3 2 2 2 2 3" xfId="46027" xr:uid="{00000000-0005-0000-0000-00002FBC0000}"/>
    <cellStyle name="Normal 6 3 3 2 2 2 2_OATT calc" xfId="46028" xr:uid="{00000000-0005-0000-0000-000030BC0000}"/>
    <cellStyle name="Normal 6 3 3 2 2 2 3" xfId="46029" xr:uid="{00000000-0005-0000-0000-000031BC0000}"/>
    <cellStyle name="Normal 6 3 3 2 2 2 4" xfId="46030" xr:uid="{00000000-0005-0000-0000-000032BC0000}"/>
    <cellStyle name="Normal 6 3 3 2 2 2 5" xfId="46031" xr:uid="{00000000-0005-0000-0000-000033BC0000}"/>
    <cellStyle name="Normal 6 3 3 2 2 2_OATT calc" xfId="46032" xr:uid="{00000000-0005-0000-0000-000034BC0000}"/>
    <cellStyle name="Normal 6 3 3 2 2 3" xfId="46033" xr:uid="{00000000-0005-0000-0000-000035BC0000}"/>
    <cellStyle name="Normal 6 3 3 2 2 3 2" xfId="46034" xr:uid="{00000000-0005-0000-0000-000036BC0000}"/>
    <cellStyle name="Normal 6 3 3 2 2 3 2 2" xfId="46035" xr:uid="{00000000-0005-0000-0000-000037BC0000}"/>
    <cellStyle name="Normal 6 3 3 2 2 3 2 3" xfId="46036" xr:uid="{00000000-0005-0000-0000-000038BC0000}"/>
    <cellStyle name="Normal 6 3 3 2 2 3 2_OATT calc" xfId="46037" xr:uid="{00000000-0005-0000-0000-000039BC0000}"/>
    <cellStyle name="Normal 6 3 3 2 2 3 3" xfId="46038" xr:uid="{00000000-0005-0000-0000-00003ABC0000}"/>
    <cellStyle name="Normal 6 3 3 2 2 3 4" xfId="46039" xr:uid="{00000000-0005-0000-0000-00003BBC0000}"/>
    <cellStyle name="Normal 6 3 3 2 2 3_OATT calc" xfId="46040" xr:uid="{00000000-0005-0000-0000-00003CBC0000}"/>
    <cellStyle name="Normal 6 3 3 2 2 4" xfId="46041" xr:uid="{00000000-0005-0000-0000-00003DBC0000}"/>
    <cellStyle name="Normal 6 3 3 2 2 4 2" xfId="46042" xr:uid="{00000000-0005-0000-0000-00003EBC0000}"/>
    <cellStyle name="Normal 6 3 3 2 2 4 3" xfId="46043" xr:uid="{00000000-0005-0000-0000-00003FBC0000}"/>
    <cellStyle name="Normal 6 3 3 2 2 4_OATT calc" xfId="46044" xr:uid="{00000000-0005-0000-0000-000040BC0000}"/>
    <cellStyle name="Normal 6 3 3 2 2 5" xfId="46045" xr:uid="{00000000-0005-0000-0000-000041BC0000}"/>
    <cellStyle name="Normal 6 3 3 2 2 6" xfId="46046" xr:uid="{00000000-0005-0000-0000-000042BC0000}"/>
    <cellStyle name="Normal 6 3 3 2 2 7" xfId="46047" xr:uid="{00000000-0005-0000-0000-000043BC0000}"/>
    <cellStyle name="Normal 6 3 3 2 2 8" xfId="46048" xr:uid="{00000000-0005-0000-0000-000044BC0000}"/>
    <cellStyle name="Normal 6 3 3 2 2 9" xfId="46049" xr:uid="{00000000-0005-0000-0000-000045BC0000}"/>
    <cellStyle name="Normal 6 3 3 2 2_OATT calc" xfId="46050" xr:uid="{00000000-0005-0000-0000-000046BC0000}"/>
    <cellStyle name="Normal 6 3 3 2 3" xfId="46051" xr:uid="{00000000-0005-0000-0000-000047BC0000}"/>
    <cellStyle name="Normal 6 3 3 2 3 2" xfId="46052" xr:uid="{00000000-0005-0000-0000-000048BC0000}"/>
    <cellStyle name="Normal 6 3 3 2 3 2 2" xfId="46053" xr:uid="{00000000-0005-0000-0000-000049BC0000}"/>
    <cellStyle name="Normal 6 3 3 2 3 2 3" xfId="46054" xr:uid="{00000000-0005-0000-0000-00004ABC0000}"/>
    <cellStyle name="Normal 6 3 3 2 3 2_OATT calc" xfId="46055" xr:uid="{00000000-0005-0000-0000-00004BBC0000}"/>
    <cellStyle name="Normal 6 3 3 2 3 3" xfId="46056" xr:uid="{00000000-0005-0000-0000-00004CBC0000}"/>
    <cellStyle name="Normal 6 3 3 2 3 4" xfId="46057" xr:uid="{00000000-0005-0000-0000-00004DBC0000}"/>
    <cellStyle name="Normal 6 3 3 2 3 5" xfId="46058" xr:uid="{00000000-0005-0000-0000-00004EBC0000}"/>
    <cellStyle name="Normal 6 3 3 2 3_OATT calc" xfId="46059" xr:uid="{00000000-0005-0000-0000-00004FBC0000}"/>
    <cellStyle name="Normal 6 3 3 2 4" xfId="46060" xr:uid="{00000000-0005-0000-0000-000050BC0000}"/>
    <cellStyle name="Normal 6 3 3 2 4 2" xfId="46061" xr:uid="{00000000-0005-0000-0000-000051BC0000}"/>
    <cellStyle name="Normal 6 3 3 2 4 2 2" xfId="46062" xr:uid="{00000000-0005-0000-0000-000052BC0000}"/>
    <cellStyle name="Normal 6 3 3 2 4 2 3" xfId="46063" xr:uid="{00000000-0005-0000-0000-000053BC0000}"/>
    <cellStyle name="Normal 6 3 3 2 4 2_OATT calc" xfId="46064" xr:uid="{00000000-0005-0000-0000-000054BC0000}"/>
    <cellStyle name="Normal 6 3 3 2 4 3" xfId="46065" xr:uid="{00000000-0005-0000-0000-000055BC0000}"/>
    <cellStyle name="Normal 6 3 3 2 4 4" xfId="46066" xr:uid="{00000000-0005-0000-0000-000056BC0000}"/>
    <cellStyle name="Normal 6 3 3 2 4_OATT calc" xfId="46067" xr:uid="{00000000-0005-0000-0000-000057BC0000}"/>
    <cellStyle name="Normal 6 3 3 2 5" xfId="46068" xr:uid="{00000000-0005-0000-0000-000058BC0000}"/>
    <cellStyle name="Normal 6 3 3 2 5 2" xfId="46069" xr:uid="{00000000-0005-0000-0000-000059BC0000}"/>
    <cellStyle name="Normal 6 3 3 2 5 3" xfId="46070" xr:uid="{00000000-0005-0000-0000-00005ABC0000}"/>
    <cellStyle name="Normal 6 3 3 2 5_OATT calc" xfId="46071" xr:uid="{00000000-0005-0000-0000-00005BBC0000}"/>
    <cellStyle name="Normal 6 3 3 2 6" xfId="46072" xr:uid="{00000000-0005-0000-0000-00005CBC0000}"/>
    <cellStyle name="Normal 6 3 3 2 7" xfId="46073" xr:uid="{00000000-0005-0000-0000-00005DBC0000}"/>
    <cellStyle name="Normal 6 3 3 2 8" xfId="46074" xr:uid="{00000000-0005-0000-0000-00005EBC0000}"/>
    <cellStyle name="Normal 6 3 3 2 9" xfId="46075" xr:uid="{00000000-0005-0000-0000-00005FBC0000}"/>
    <cellStyle name="Normal 6 3 3 2_OATT calc" xfId="46076" xr:uid="{00000000-0005-0000-0000-000060BC0000}"/>
    <cellStyle name="Normal 6 3 3 3" xfId="46077" xr:uid="{00000000-0005-0000-0000-000061BC0000}"/>
    <cellStyle name="Normal 6 3 3 3 10" xfId="46078" xr:uid="{00000000-0005-0000-0000-000062BC0000}"/>
    <cellStyle name="Normal 6 3 3 3 11" xfId="46079" xr:uid="{00000000-0005-0000-0000-000063BC0000}"/>
    <cellStyle name="Normal 6 3 3 3 2" xfId="46080" xr:uid="{00000000-0005-0000-0000-000064BC0000}"/>
    <cellStyle name="Normal 6 3 3 3 2 2" xfId="46081" xr:uid="{00000000-0005-0000-0000-000065BC0000}"/>
    <cellStyle name="Normal 6 3 3 3 2 2 2" xfId="46082" xr:uid="{00000000-0005-0000-0000-000066BC0000}"/>
    <cellStyle name="Normal 6 3 3 3 2 2 3" xfId="46083" xr:uid="{00000000-0005-0000-0000-000067BC0000}"/>
    <cellStyle name="Normal 6 3 3 3 2 2_OATT calc" xfId="46084" xr:uid="{00000000-0005-0000-0000-000068BC0000}"/>
    <cellStyle name="Normal 6 3 3 3 2 3" xfId="46085" xr:uid="{00000000-0005-0000-0000-000069BC0000}"/>
    <cellStyle name="Normal 6 3 3 3 2 4" xfId="46086" xr:uid="{00000000-0005-0000-0000-00006ABC0000}"/>
    <cellStyle name="Normal 6 3 3 3 2 5" xfId="46087" xr:uid="{00000000-0005-0000-0000-00006BBC0000}"/>
    <cellStyle name="Normal 6 3 3 3 2_OATT calc" xfId="46088" xr:uid="{00000000-0005-0000-0000-00006CBC0000}"/>
    <cellStyle name="Normal 6 3 3 3 3" xfId="46089" xr:uid="{00000000-0005-0000-0000-00006DBC0000}"/>
    <cellStyle name="Normal 6 3 3 3 3 2" xfId="46090" xr:uid="{00000000-0005-0000-0000-00006EBC0000}"/>
    <cellStyle name="Normal 6 3 3 3 3 2 2" xfId="46091" xr:uid="{00000000-0005-0000-0000-00006FBC0000}"/>
    <cellStyle name="Normal 6 3 3 3 3 2 3" xfId="46092" xr:uid="{00000000-0005-0000-0000-000070BC0000}"/>
    <cellStyle name="Normal 6 3 3 3 3 2_OATT calc" xfId="46093" xr:uid="{00000000-0005-0000-0000-000071BC0000}"/>
    <cellStyle name="Normal 6 3 3 3 3 3" xfId="46094" xr:uid="{00000000-0005-0000-0000-000072BC0000}"/>
    <cellStyle name="Normal 6 3 3 3 3 4" xfId="46095" xr:uid="{00000000-0005-0000-0000-000073BC0000}"/>
    <cellStyle name="Normal 6 3 3 3 3_OATT calc" xfId="46096" xr:uid="{00000000-0005-0000-0000-000074BC0000}"/>
    <cellStyle name="Normal 6 3 3 3 4" xfId="46097" xr:uid="{00000000-0005-0000-0000-000075BC0000}"/>
    <cellStyle name="Normal 6 3 3 3 4 2" xfId="46098" xr:uid="{00000000-0005-0000-0000-000076BC0000}"/>
    <cellStyle name="Normal 6 3 3 3 4 3" xfId="46099" xr:uid="{00000000-0005-0000-0000-000077BC0000}"/>
    <cellStyle name="Normal 6 3 3 3 4_OATT calc" xfId="46100" xr:uid="{00000000-0005-0000-0000-000078BC0000}"/>
    <cellStyle name="Normal 6 3 3 3 5" xfId="46101" xr:uid="{00000000-0005-0000-0000-000079BC0000}"/>
    <cellStyle name="Normal 6 3 3 3 6" xfId="46102" xr:uid="{00000000-0005-0000-0000-00007ABC0000}"/>
    <cellStyle name="Normal 6 3 3 3 7" xfId="46103" xr:uid="{00000000-0005-0000-0000-00007BBC0000}"/>
    <cellStyle name="Normal 6 3 3 3 8" xfId="46104" xr:uid="{00000000-0005-0000-0000-00007CBC0000}"/>
    <cellStyle name="Normal 6 3 3 3 9" xfId="46105" xr:uid="{00000000-0005-0000-0000-00007DBC0000}"/>
    <cellStyle name="Normal 6 3 3 3_OATT calc" xfId="46106" xr:uid="{00000000-0005-0000-0000-00007EBC0000}"/>
    <cellStyle name="Normal 6 3 3 4" xfId="46107" xr:uid="{00000000-0005-0000-0000-00007FBC0000}"/>
    <cellStyle name="Normal 6 3 3 4 2" xfId="46108" xr:uid="{00000000-0005-0000-0000-000080BC0000}"/>
    <cellStyle name="Normal 6 3 3 4 2 2" xfId="46109" xr:uid="{00000000-0005-0000-0000-000081BC0000}"/>
    <cellStyle name="Normal 6 3 3 4 2 3" xfId="46110" xr:uid="{00000000-0005-0000-0000-000082BC0000}"/>
    <cellStyle name="Normal 6 3 3 4 2_OATT calc" xfId="46111" xr:uid="{00000000-0005-0000-0000-000083BC0000}"/>
    <cellStyle name="Normal 6 3 3 4 3" xfId="46112" xr:uid="{00000000-0005-0000-0000-000084BC0000}"/>
    <cellStyle name="Normal 6 3 3 4 4" xfId="46113" xr:uid="{00000000-0005-0000-0000-000085BC0000}"/>
    <cellStyle name="Normal 6 3 3 4 5" xfId="46114" xr:uid="{00000000-0005-0000-0000-000086BC0000}"/>
    <cellStyle name="Normal 6 3 3 4_OATT calc" xfId="46115" xr:uid="{00000000-0005-0000-0000-000087BC0000}"/>
    <cellStyle name="Normal 6 3 3 5" xfId="46116" xr:uid="{00000000-0005-0000-0000-000088BC0000}"/>
    <cellStyle name="Normal 6 3 3 5 2" xfId="46117" xr:uid="{00000000-0005-0000-0000-000089BC0000}"/>
    <cellStyle name="Normal 6 3 3 5 2 2" xfId="46118" xr:uid="{00000000-0005-0000-0000-00008ABC0000}"/>
    <cellStyle name="Normal 6 3 3 5 2 3" xfId="46119" xr:uid="{00000000-0005-0000-0000-00008BBC0000}"/>
    <cellStyle name="Normal 6 3 3 5 2_OATT calc" xfId="46120" xr:uid="{00000000-0005-0000-0000-00008CBC0000}"/>
    <cellStyle name="Normal 6 3 3 5 3" xfId="46121" xr:uid="{00000000-0005-0000-0000-00008DBC0000}"/>
    <cellStyle name="Normal 6 3 3 5 4" xfId="46122" xr:uid="{00000000-0005-0000-0000-00008EBC0000}"/>
    <cellStyle name="Normal 6 3 3 5_OATT calc" xfId="46123" xr:uid="{00000000-0005-0000-0000-00008FBC0000}"/>
    <cellStyle name="Normal 6 3 3 6" xfId="46124" xr:uid="{00000000-0005-0000-0000-000090BC0000}"/>
    <cellStyle name="Normal 6 3 3 6 2" xfId="46125" xr:uid="{00000000-0005-0000-0000-000091BC0000}"/>
    <cellStyle name="Normal 6 3 3 6 3" xfId="46126" xr:uid="{00000000-0005-0000-0000-000092BC0000}"/>
    <cellStyle name="Normal 6 3 3 6_OATT calc" xfId="46127" xr:uid="{00000000-0005-0000-0000-000093BC0000}"/>
    <cellStyle name="Normal 6 3 3 7" xfId="46128" xr:uid="{00000000-0005-0000-0000-000094BC0000}"/>
    <cellStyle name="Normal 6 3 3 8" xfId="46129" xr:uid="{00000000-0005-0000-0000-000095BC0000}"/>
    <cellStyle name="Normal 6 3 3 9" xfId="46130" xr:uid="{00000000-0005-0000-0000-000096BC0000}"/>
    <cellStyle name="Normal 6 3 3_OATT calc" xfId="46131" xr:uid="{00000000-0005-0000-0000-000097BC0000}"/>
    <cellStyle name="Normal 6 3 4" xfId="46132" xr:uid="{00000000-0005-0000-0000-000098BC0000}"/>
    <cellStyle name="Normal 6 3 4 10" xfId="46133" xr:uid="{00000000-0005-0000-0000-000099BC0000}"/>
    <cellStyle name="Normal 6 3 4 11" xfId="46134" xr:uid="{00000000-0005-0000-0000-00009ABC0000}"/>
    <cellStyle name="Normal 6 3 4 12" xfId="46135" xr:uid="{00000000-0005-0000-0000-00009BBC0000}"/>
    <cellStyle name="Normal 6 3 4 13" xfId="57298" xr:uid="{00000000-0005-0000-0000-00009CBC0000}"/>
    <cellStyle name="Normal 6 3 4 2" xfId="46136" xr:uid="{00000000-0005-0000-0000-00009DBC0000}"/>
    <cellStyle name="Normal 6 3 4 2 10" xfId="46137" xr:uid="{00000000-0005-0000-0000-00009EBC0000}"/>
    <cellStyle name="Normal 6 3 4 2 11" xfId="46138" xr:uid="{00000000-0005-0000-0000-00009FBC0000}"/>
    <cellStyle name="Normal 6 3 4 2 2" xfId="46139" xr:uid="{00000000-0005-0000-0000-0000A0BC0000}"/>
    <cellStyle name="Normal 6 3 4 2 2 10" xfId="46140" xr:uid="{00000000-0005-0000-0000-0000A1BC0000}"/>
    <cellStyle name="Normal 6 3 4 2 2 11" xfId="46141" xr:uid="{00000000-0005-0000-0000-0000A2BC0000}"/>
    <cellStyle name="Normal 6 3 4 2 2 2" xfId="46142" xr:uid="{00000000-0005-0000-0000-0000A3BC0000}"/>
    <cellStyle name="Normal 6 3 4 2 2 2 2" xfId="46143" xr:uid="{00000000-0005-0000-0000-0000A4BC0000}"/>
    <cellStyle name="Normal 6 3 4 2 2 2 2 2" xfId="46144" xr:uid="{00000000-0005-0000-0000-0000A5BC0000}"/>
    <cellStyle name="Normal 6 3 4 2 2 2 2 3" xfId="46145" xr:uid="{00000000-0005-0000-0000-0000A6BC0000}"/>
    <cellStyle name="Normal 6 3 4 2 2 2 2_OATT calc" xfId="46146" xr:uid="{00000000-0005-0000-0000-0000A7BC0000}"/>
    <cellStyle name="Normal 6 3 4 2 2 2 3" xfId="46147" xr:uid="{00000000-0005-0000-0000-0000A8BC0000}"/>
    <cellStyle name="Normal 6 3 4 2 2 2 4" xfId="46148" xr:uid="{00000000-0005-0000-0000-0000A9BC0000}"/>
    <cellStyle name="Normal 6 3 4 2 2 2 5" xfId="46149" xr:uid="{00000000-0005-0000-0000-0000AABC0000}"/>
    <cellStyle name="Normal 6 3 4 2 2 2_OATT calc" xfId="46150" xr:uid="{00000000-0005-0000-0000-0000ABBC0000}"/>
    <cellStyle name="Normal 6 3 4 2 2 3" xfId="46151" xr:uid="{00000000-0005-0000-0000-0000ACBC0000}"/>
    <cellStyle name="Normal 6 3 4 2 2 3 2" xfId="46152" xr:uid="{00000000-0005-0000-0000-0000ADBC0000}"/>
    <cellStyle name="Normal 6 3 4 2 2 3 2 2" xfId="46153" xr:uid="{00000000-0005-0000-0000-0000AEBC0000}"/>
    <cellStyle name="Normal 6 3 4 2 2 3 2 3" xfId="46154" xr:uid="{00000000-0005-0000-0000-0000AFBC0000}"/>
    <cellStyle name="Normal 6 3 4 2 2 3 2_OATT calc" xfId="46155" xr:uid="{00000000-0005-0000-0000-0000B0BC0000}"/>
    <cellStyle name="Normal 6 3 4 2 2 3 3" xfId="46156" xr:uid="{00000000-0005-0000-0000-0000B1BC0000}"/>
    <cellStyle name="Normal 6 3 4 2 2 3 4" xfId="46157" xr:uid="{00000000-0005-0000-0000-0000B2BC0000}"/>
    <cellStyle name="Normal 6 3 4 2 2 3_OATT calc" xfId="46158" xr:uid="{00000000-0005-0000-0000-0000B3BC0000}"/>
    <cellStyle name="Normal 6 3 4 2 2 4" xfId="46159" xr:uid="{00000000-0005-0000-0000-0000B4BC0000}"/>
    <cellStyle name="Normal 6 3 4 2 2 4 2" xfId="46160" xr:uid="{00000000-0005-0000-0000-0000B5BC0000}"/>
    <cellStyle name="Normal 6 3 4 2 2 4 3" xfId="46161" xr:uid="{00000000-0005-0000-0000-0000B6BC0000}"/>
    <cellStyle name="Normal 6 3 4 2 2 4_OATT calc" xfId="46162" xr:uid="{00000000-0005-0000-0000-0000B7BC0000}"/>
    <cellStyle name="Normal 6 3 4 2 2 5" xfId="46163" xr:uid="{00000000-0005-0000-0000-0000B8BC0000}"/>
    <cellStyle name="Normal 6 3 4 2 2 6" xfId="46164" xr:uid="{00000000-0005-0000-0000-0000B9BC0000}"/>
    <cellStyle name="Normal 6 3 4 2 2 7" xfId="46165" xr:uid="{00000000-0005-0000-0000-0000BABC0000}"/>
    <cellStyle name="Normal 6 3 4 2 2 8" xfId="46166" xr:uid="{00000000-0005-0000-0000-0000BBBC0000}"/>
    <cellStyle name="Normal 6 3 4 2 2 9" xfId="46167" xr:uid="{00000000-0005-0000-0000-0000BCBC0000}"/>
    <cellStyle name="Normal 6 3 4 2 2_OATT calc" xfId="46168" xr:uid="{00000000-0005-0000-0000-0000BDBC0000}"/>
    <cellStyle name="Normal 6 3 4 2 3" xfId="46169" xr:uid="{00000000-0005-0000-0000-0000BEBC0000}"/>
    <cellStyle name="Normal 6 3 4 2 3 2" xfId="46170" xr:uid="{00000000-0005-0000-0000-0000BFBC0000}"/>
    <cellStyle name="Normal 6 3 4 2 3 2 2" xfId="46171" xr:uid="{00000000-0005-0000-0000-0000C0BC0000}"/>
    <cellStyle name="Normal 6 3 4 2 3 2 3" xfId="46172" xr:uid="{00000000-0005-0000-0000-0000C1BC0000}"/>
    <cellStyle name="Normal 6 3 4 2 3 2_OATT calc" xfId="46173" xr:uid="{00000000-0005-0000-0000-0000C2BC0000}"/>
    <cellStyle name="Normal 6 3 4 2 3 3" xfId="46174" xr:uid="{00000000-0005-0000-0000-0000C3BC0000}"/>
    <cellStyle name="Normal 6 3 4 2 3 4" xfId="46175" xr:uid="{00000000-0005-0000-0000-0000C4BC0000}"/>
    <cellStyle name="Normal 6 3 4 2 3 5" xfId="46176" xr:uid="{00000000-0005-0000-0000-0000C5BC0000}"/>
    <cellStyle name="Normal 6 3 4 2 3_OATT calc" xfId="46177" xr:uid="{00000000-0005-0000-0000-0000C6BC0000}"/>
    <cellStyle name="Normal 6 3 4 2 4" xfId="46178" xr:uid="{00000000-0005-0000-0000-0000C7BC0000}"/>
    <cellStyle name="Normal 6 3 4 2 4 2" xfId="46179" xr:uid="{00000000-0005-0000-0000-0000C8BC0000}"/>
    <cellStyle name="Normal 6 3 4 2 4 2 2" xfId="46180" xr:uid="{00000000-0005-0000-0000-0000C9BC0000}"/>
    <cellStyle name="Normal 6 3 4 2 4 2 3" xfId="46181" xr:uid="{00000000-0005-0000-0000-0000CABC0000}"/>
    <cellStyle name="Normal 6 3 4 2 4 2_OATT calc" xfId="46182" xr:uid="{00000000-0005-0000-0000-0000CBBC0000}"/>
    <cellStyle name="Normal 6 3 4 2 4 3" xfId="46183" xr:uid="{00000000-0005-0000-0000-0000CCBC0000}"/>
    <cellStyle name="Normal 6 3 4 2 4 4" xfId="46184" xr:uid="{00000000-0005-0000-0000-0000CDBC0000}"/>
    <cellStyle name="Normal 6 3 4 2 4_OATT calc" xfId="46185" xr:uid="{00000000-0005-0000-0000-0000CEBC0000}"/>
    <cellStyle name="Normal 6 3 4 2 5" xfId="46186" xr:uid="{00000000-0005-0000-0000-0000CFBC0000}"/>
    <cellStyle name="Normal 6 3 4 2 5 2" xfId="46187" xr:uid="{00000000-0005-0000-0000-0000D0BC0000}"/>
    <cellStyle name="Normal 6 3 4 2 5 3" xfId="46188" xr:uid="{00000000-0005-0000-0000-0000D1BC0000}"/>
    <cellStyle name="Normal 6 3 4 2 5_OATT calc" xfId="46189" xr:uid="{00000000-0005-0000-0000-0000D2BC0000}"/>
    <cellStyle name="Normal 6 3 4 2 6" xfId="46190" xr:uid="{00000000-0005-0000-0000-0000D3BC0000}"/>
    <cellStyle name="Normal 6 3 4 2 7" xfId="46191" xr:uid="{00000000-0005-0000-0000-0000D4BC0000}"/>
    <cellStyle name="Normal 6 3 4 2 8" xfId="46192" xr:uid="{00000000-0005-0000-0000-0000D5BC0000}"/>
    <cellStyle name="Normal 6 3 4 2 9" xfId="46193" xr:uid="{00000000-0005-0000-0000-0000D6BC0000}"/>
    <cellStyle name="Normal 6 3 4 2_OATT calc" xfId="46194" xr:uid="{00000000-0005-0000-0000-0000D7BC0000}"/>
    <cellStyle name="Normal 6 3 4 3" xfId="46195" xr:uid="{00000000-0005-0000-0000-0000D8BC0000}"/>
    <cellStyle name="Normal 6 3 4 3 10" xfId="46196" xr:uid="{00000000-0005-0000-0000-0000D9BC0000}"/>
    <cellStyle name="Normal 6 3 4 3 11" xfId="46197" xr:uid="{00000000-0005-0000-0000-0000DABC0000}"/>
    <cellStyle name="Normal 6 3 4 3 2" xfId="46198" xr:uid="{00000000-0005-0000-0000-0000DBBC0000}"/>
    <cellStyle name="Normal 6 3 4 3 2 2" xfId="46199" xr:uid="{00000000-0005-0000-0000-0000DCBC0000}"/>
    <cellStyle name="Normal 6 3 4 3 2 2 2" xfId="46200" xr:uid="{00000000-0005-0000-0000-0000DDBC0000}"/>
    <cellStyle name="Normal 6 3 4 3 2 2 3" xfId="46201" xr:uid="{00000000-0005-0000-0000-0000DEBC0000}"/>
    <cellStyle name="Normal 6 3 4 3 2 2_OATT calc" xfId="46202" xr:uid="{00000000-0005-0000-0000-0000DFBC0000}"/>
    <cellStyle name="Normal 6 3 4 3 2 3" xfId="46203" xr:uid="{00000000-0005-0000-0000-0000E0BC0000}"/>
    <cellStyle name="Normal 6 3 4 3 2 4" xfId="46204" xr:uid="{00000000-0005-0000-0000-0000E1BC0000}"/>
    <cellStyle name="Normal 6 3 4 3 2 5" xfId="46205" xr:uid="{00000000-0005-0000-0000-0000E2BC0000}"/>
    <cellStyle name="Normal 6 3 4 3 2_OATT calc" xfId="46206" xr:uid="{00000000-0005-0000-0000-0000E3BC0000}"/>
    <cellStyle name="Normal 6 3 4 3 3" xfId="46207" xr:uid="{00000000-0005-0000-0000-0000E4BC0000}"/>
    <cellStyle name="Normal 6 3 4 3 3 2" xfId="46208" xr:uid="{00000000-0005-0000-0000-0000E5BC0000}"/>
    <cellStyle name="Normal 6 3 4 3 3 2 2" xfId="46209" xr:uid="{00000000-0005-0000-0000-0000E6BC0000}"/>
    <cellStyle name="Normal 6 3 4 3 3 2 3" xfId="46210" xr:uid="{00000000-0005-0000-0000-0000E7BC0000}"/>
    <cellStyle name="Normal 6 3 4 3 3 2_OATT calc" xfId="46211" xr:uid="{00000000-0005-0000-0000-0000E8BC0000}"/>
    <cellStyle name="Normal 6 3 4 3 3 3" xfId="46212" xr:uid="{00000000-0005-0000-0000-0000E9BC0000}"/>
    <cellStyle name="Normal 6 3 4 3 3 4" xfId="46213" xr:uid="{00000000-0005-0000-0000-0000EABC0000}"/>
    <cellStyle name="Normal 6 3 4 3 3_OATT calc" xfId="46214" xr:uid="{00000000-0005-0000-0000-0000EBBC0000}"/>
    <cellStyle name="Normal 6 3 4 3 4" xfId="46215" xr:uid="{00000000-0005-0000-0000-0000ECBC0000}"/>
    <cellStyle name="Normal 6 3 4 3 4 2" xfId="46216" xr:uid="{00000000-0005-0000-0000-0000EDBC0000}"/>
    <cellStyle name="Normal 6 3 4 3 4 3" xfId="46217" xr:uid="{00000000-0005-0000-0000-0000EEBC0000}"/>
    <cellStyle name="Normal 6 3 4 3 4_OATT calc" xfId="46218" xr:uid="{00000000-0005-0000-0000-0000EFBC0000}"/>
    <cellStyle name="Normal 6 3 4 3 5" xfId="46219" xr:uid="{00000000-0005-0000-0000-0000F0BC0000}"/>
    <cellStyle name="Normal 6 3 4 3 6" xfId="46220" xr:uid="{00000000-0005-0000-0000-0000F1BC0000}"/>
    <cellStyle name="Normal 6 3 4 3 7" xfId="46221" xr:uid="{00000000-0005-0000-0000-0000F2BC0000}"/>
    <cellStyle name="Normal 6 3 4 3 8" xfId="46222" xr:uid="{00000000-0005-0000-0000-0000F3BC0000}"/>
    <cellStyle name="Normal 6 3 4 3 9" xfId="46223" xr:uid="{00000000-0005-0000-0000-0000F4BC0000}"/>
    <cellStyle name="Normal 6 3 4 3_OATT calc" xfId="46224" xr:uid="{00000000-0005-0000-0000-0000F5BC0000}"/>
    <cellStyle name="Normal 6 3 4 4" xfId="46225" xr:uid="{00000000-0005-0000-0000-0000F6BC0000}"/>
    <cellStyle name="Normal 6 3 4 4 2" xfId="46226" xr:uid="{00000000-0005-0000-0000-0000F7BC0000}"/>
    <cellStyle name="Normal 6 3 4 4 2 2" xfId="46227" xr:uid="{00000000-0005-0000-0000-0000F8BC0000}"/>
    <cellStyle name="Normal 6 3 4 4 2 3" xfId="46228" xr:uid="{00000000-0005-0000-0000-0000F9BC0000}"/>
    <cellStyle name="Normal 6 3 4 4 2_OATT calc" xfId="46229" xr:uid="{00000000-0005-0000-0000-0000FABC0000}"/>
    <cellStyle name="Normal 6 3 4 4 3" xfId="46230" xr:uid="{00000000-0005-0000-0000-0000FBBC0000}"/>
    <cellStyle name="Normal 6 3 4 4 4" xfId="46231" xr:uid="{00000000-0005-0000-0000-0000FCBC0000}"/>
    <cellStyle name="Normal 6 3 4 4 5" xfId="46232" xr:uid="{00000000-0005-0000-0000-0000FDBC0000}"/>
    <cellStyle name="Normal 6 3 4 4_OATT calc" xfId="46233" xr:uid="{00000000-0005-0000-0000-0000FEBC0000}"/>
    <cellStyle name="Normal 6 3 4 5" xfId="46234" xr:uid="{00000000-0005-0000-0000-0000FFBC0000}"/>
    <cellStyle name="Normal 6 3 4 5 2" xfId="46235" xr:uid="{00000000-0005-0000-0000-000000BD0000}"/>
    <cellStyle name="Normal 6 3 4 5 2 2" xfId="46236" xr:uid="{00000000-0005-0000-0000-000001BD0000}"/>
    <cellStyle name="Normal 6 3 4 5 2 3" xfId="46237" xr:uid="{00000000-0005-0000-0000-000002BD0000}"/>
    <cellStyle name="Normal 6 3 4 5 2_OATT calc" xfId="46238" xr:uid="{00000000-0005-0000-0000-000003BD0000}"/>
    <cellStyle name="Normal 6 3 4 5 3" xfId="46239" xr:uid="{00000000-0005-0000-0000-000004BD0000}"/>
    <cellStyle name="Normal 6 3 4 5 4" xfId="46240" xr:uid="{00000000-0005-0000-0000-000005BD0000}"/>
    <cellStyle name="Normal 6 3 4 5_OATT calc" xfId="46241" xr:uid="{00000000-0005-0000-0000-000006BD0000}"/>
    <cellStyle name="Normal 6 3 4 6" xfId="46242" xr:uid="{00000000-0005-0000-0000-000007BD0000}"/>
    <cellStyle name="Normal 6 3 4 6 2" xfId="46243" xr:uid="{00000000-0005-0000-0000-000008BD0000}"/>
    <cellStyle name="Normal 6 3 4 6 3" xfId="46244" xr:uid="{00000000-0005-0000-0000-000009BD0000}"/>
    <cellStyle name="Normal 6 3 4 6_OATT calc" xfId="46245" xr:uid="{00000000-0005-0000-0000-00000ABD0000}"/>
    <cellStyle name="Normal 6 3 4 7" xfId="46246" xr:uid="{00000000-0005-0000-0000-00000BBD0000}"/>
    <cellStyle name="Normal 6 3 4 8" xfId="46247" xr:uid="{00000000-0005-0000-0000-00000CBD0000}"/>
    <cellStyle name="Normal 6 3 4 9" xfId="46248" xr:uid="{00000000-0005-0000-0000-00000DBD0000}"/>
    <cellStyle name="Normal 6 3 4_OATT calc" xfId="46249" xr:uid="{00000000-0005-0000-0000-00000EBD0000}"/>
    <cellStyle name="Normal 6 3 5" xfId="46250" xr:uid="{00000000-0005-0000-0000-00000FBD0000}"/>
    <cellStyle name="Normal 6 3 5 10" xfId="46251" xr:uid="{00000000-0005-0000-0000-000010BD0000}"/>
    <cellStyle name="Normal 6 3 5 11" xfId="46252" xr:uid="{00000000-0005-0000-0000-000011BD0000}"/>
    <cellStyle name="Normal 6 3 5 12" xfId="57299" xr:uid="{00000000-0005-0000-0000-000012BD0000}"/>
    <cellStyle name="Normal 6 3 5 2" xfId="46253" xr:uid="{00000000-0005-0000-0000-000013BD0000}"/>
    <cellStyle name="Normal 6 3 5 2 10" xfId="46254" xr:uid="{00000000-0005-0000-0000-000014BD0000}"/>
    <cellStyle name="Normal 6 3 5 2 11" xfId="46255" xr:uid="{00000000-0005-0000-0000-000015BD0000}"/>
    <cellStyle name="Normal 6 3 5 2 2" xfId="46256" xr:uid="{00000000-0005-0000-0000-000016BD0000}"/>
    <cellStyle name="Normal 6 3 5 2 2 2" xfId="46257" xr:uid="{00000000-0005-0000-0000-000017BD0000}"/>
    <cellStyle name="Normal 6 3 5 2 2 2 2" xfId="46258" xr:uid="{00000000-0005-0000-0000-000018BD0000}"/>
    <cellStyle name="Normal 6 3 5 2 2 2 3" xfId="46259" xr:uid="{00000000-0005-0000-0000-000019BD0000}"/>
    <cellStyle name="Normal 6 3 5 2 2 2_OATT calc" xfId="46260" xr:uid="{00000000-0005-0000-0000-00001ABD0000}"/>
    <cellStyle name="Normal 6 3 5 2 2 3" xfId="46261" xr:uid="{00000000-0005-0000-0000-00001BBD0000}"/>
    <cellStyle name="Normal 6 3 5 2 2 4" xfId="46262" xr:uid="{00000000-0005-0000-0000-00001CBD0000}"/>
    <cellStyle name="Normal 6 3 5 2 2 5" xfId="46263" xr:uid="{00000000-0005-0000-0000-00001DBD0000}"/>
    <cellStyle name="Normal 6 3 5 2 2_OATT calc" xfId="46264" xr:uid="{00000000-0005-0000-0000-00001EBD0000}"/>
    <cellStyle name="Normal 6 3 5 2 3" xfId="46265" xr:uid="{00000000-0005-0000-0000-00001FBD0000}"/>
    <cellStyle name="Normal 6 3 5 2 3 2" xfId="46266" xr:uid="{00000000-0005-0000-0000-000020BD0000}"/>
    <cellStyle name="Normal 6 3 5 2 3 2 2" xfId="46267" xr:uid="{00000000-0005-0000-0000-000021BD0000}"/>
    <cellStyle name="Normal 6 3 5 2 3 2 3" xfId="46268" xr:uid="{00000000-0005-0000-0000-000022BD0000}"/>
    <cellStyle name="Normal 6 3 5 2 3 2_OATT calc" xfId="46269" xr:uid="{00000000-0005-0000-0000-000023BD0000}"/>
    <cellStyle name="Normal 6 3 5 2 3 3" xfId="46270" xr:uid="{00000000-0005-0000-0000-000024BD0000}"/>
    <cellStyle name="Normal 6 3 5 2 3 4" xfId="46271" xr:uid="{00000000-0005-0000-0000-000025BD0000}"/>
    <cellStyle name="Normal 6 3 5 2 3_OATT calc" xfId="46272" xr:uid="{00000000-0005-0000-0000-000026BD0000}"/>
    <cellStyle name="Normal 6 3 5 2 4" xfId="46273" xr:uid="{00000000-0005-0000-0000-000027BD0000}"/>
    <cellStyle name="Normal 6 3 5 2 4 2" xfId="46274" xr:uid="{00000000-0005-0000-0000-000028BD0000}"/>
    <cellStyle name="Normal 6 3 5 2 4 3" xfId="46275" xr:uid="{00000000-0005-0000-0000-000029BD0000}"/>
    <cellStyle name="Normal 6 3 5 2 4_OATT calc" xfId="46276" xr:uid="{00000000-0005-0000-0000-00002ABD0000}"/>
    <cellStyle name="Normal 6 3 5 2 5" xfId="46277" xr:uid="{00000000-0005-0000-0000-00002BBD0000}"/>
    <cellStyle name="Normal 6 3 5 2 6" xfId="46278" xr:uid="{00000000-0005-0000-0000-00002CBD0000}"/>
    <cellStyle name="Normal 6 3 5 2 7" xfId="46279" xr:uid="{00000000-0005-0000-0000-00002DBD0000}"/>
    <cellStyle name="Normal 6 3 5 2 8" xfId="46280" xr:uid="{00000000-0005-0000-0000-00002EBD0000}"/>
    <cellStyle name="Normal 6 3 5 2 9" xfId="46281" xr:uid="{00000000-0005-0000-0000-00002FBD0000}"/>
    <cellStyle name="Normal 6 3 5 2_OATT calc" xfId="46282" xr:uid="{00000000-0005-0000-0000-000030BD0000}"/>
    <cellStyle name="Normal 6 3 5 3" xfId="46283" xr:uid="{00000000-0005-0000-0000-000031BD0000}"/>
    <cellStyle name="Normal 6 3 5 3 2" xfId="46284" xr:uid="{00000000-0005-0000-0000-000032BD0000}"/>
    <cellStyle name="Normal 6 3 5 3 2 2" xfId="46285" xr:uid="{00000000-0005-0000-0000-000033BD0000}"/>
    <cellStyle name="Normal 6 3 5 3 2 3" xfId="46286" xr:uid="{00000000-0005-0000-0000-000034BD0000}"/>
    <cellStyle name="Normal 6 3 5 3 2_OATT calc" xfId="46287" xr:uid="{00000000-0005-0000-0000-000035BD0000}"/>
    <cellStyle name="Normal 6 3 5 3 3" xfId="46288" xr:uid="{00000000-0005-0000-0000-000036BD0000}"/>
    <cellStyle name="Normal 6 3 5 3 4" xfId="46289" xr:uid="{00000000-0005-0000-0000-000037BD0000}"/>
    <cellStyle name="Normal 6 3 5 3 5" xfId="46290" xr:uid="{00000000-0005-0000-0000-000038BD0000}"/>
    <cellStyle name="Normal 6 3 5 3_OATT calc" xfId="46291" xr:uid="{00000000-0005-0000-0000-000039BD0000}"/>
    <cellStyle name="Normal 6 3 5 4" xfId="46292" xr:uid="{00000000-0005-0000-0000-00003ABD0000}"/>
    <cellStyle name="Normal 6 3 5 4 2" xfId="46293" xr:uid="{00000000-0005-0000-0000-00003BBD0000}"/>
    <cellStyle name="Normal 6 3 5 4 2 2" xfId="46294" xr:uid="{00000000-0005-0000-0000-00003CBD0000}"/>
    <cellStyle name="Normal 6 3 5 4 2 3" xfId="46295" xr:uid="{00000000-0005-0000-0000-00003DBD0000}"/>
    <cellStyle name="Normal 6 3 5 4 2_OATT calc" xfId="46296" xr:uid="{00000000-0005-0000-0000-00003EBD0000}"/>
    <cellStyle name="Normal 6 3 5 4 3" xfId="46297" xr:uid="{00000000-0005-0000-0000-00003FBD0000}"/>
    <cellStyle name="Normal 6 3 5 4 4" xfId="46298" xr:uid="{00000000-0005-0000-0000-000040BD0000}"/>
    <cellStyle name="Normal 6 3 5 4_OATT calc" xfId="46299" xr:uid="{00000000-0005-0000-0000-000041BD0000}"/>
    <cellStyle name="Normal 6 3 5 5" xfId="46300" xr:uid="{00000000-0005-0000-0000-000042BD0000}"/>
    <cellStyle name="Normal 6 3 5 5 2" xfId="46301" xr:uid="{00000000-0005-0000-0000-000043BD0000}"/>
    <cellStyle name="Normal 6 3 5 5 3" xfId="46302" xr:uid="{00000000-0005-0000-0000-000044BD0000}"/>
    <cellStyle name="Normal 6 3 5 5_OATT calc" xfId="46303" xr:uid="{00000000-0005-0000-0000-000045BD0000}"/>
    <cellStyle name="Normal 6 3 5 6" xfId="46304" xr:uid="{00000000-0005-0000-0000-000046BD0000}"/>
    <cellStyle name="Normal 6 3 5 7" xfId="46305" xr:uid="{00000000-0005-0000-0000-000047BD0000}"/>
    <cellStyle name="Normal 6 3 5 8" xfId="46306" xr:uid="{00000000-0005-0000-0000-000048BD0000}"/>
    <cellStyle name="Normal 6 3 5 9" xfId="46307" xr:uid="{00000000-0005-0000-0000-000049BD0000}"/>
    <cellStyle name="Normal 6 3 5_OATT calc" xfId="46308" xr:uid="{00000000-0005-0000-0000-00004ABD0000}"/>
    <cellStyle name="Normal 6 3 6" xfId="46309" xr:uid="{00000000-0005-0000-0000-00004BBD0000}"/>
    <cellStyle name="Normal 6 3 6 10" xfId="46310" xr:uid="{00000000-0005-0000-0000-00004CBD0000}"/>
    <cellStyle name="Normal 6 3 6 11" xfId="46311" xr:uid="{00000000-0005-0000-0000-00004DBD0000}"/>
    <cellStyle name="Normal 6 3 6 12" xfId="57300" xr:uid="{00000000-0005-0000-0000-00004EBD0000}"/>
    <cellStyle name="Normal 6 3 6 2" xfId="46312" xr:uid="{00000000-0005-0000-0000-00004FBD0000}"/>
    <cellStyle name="Normal 6 3 6 2 2" xfId="46313" xr:uid="{00000000-0005-0000-0000-000050BD0000}"/>
    <cellStyle name="Normal 6 3 6 2 2 2" xfId="46314" xr:uid="{00000000-0005-0000-0000-000051BD0000}"/>
    <cellStyle name="Normal 6 3 6 2 2 3" xfId="46315" xr:uid="{00000000-0005-0000-0000-000052BD0000}"/>
    <cellStyle name="Normal 6 3 6 2 2_OATT calc" xfId="46316" xr:uid="{00000000-0005-0000-0000-000053BD0000}"/>
    <cellStyle name="Normal 6 3 6 2 3" xfId="46317" xr:uid="{00000000-0005-0000-0000-000054BD0000}"/>
    <cellStyle name="Normal 6 3 6 2 4" xfId="46318" xr:uid="{00000000-0005-0000-0000-000055BD0000}"/>
    <cellStyle name="Normal 6 3 6 2 5" xfId="46319" xr:uid="{00000000-0005-0000-0000-000056BD0000}"/>
    <cellStyle name="Normal 6 3 6 2_OATT calc" xfId="46320" xr:uid="{00000000-0005-0000-0000-000057BD0000}"/>
    <cellStyle name="Normal 6 3 6 3" xfId="46321" xr:uid="{00000000-0005-0000-0000-000058BD0000}"/>
    <cellStyle name="Normal 6 3 6 3 2" xfId="46322" xr:uid="{00000000-0005-0000-0000-000059BD0000}"/>
    <cellStyle name="Normal 6 3 6 3 2 2" xfId="46323" xr:uid="{00000000-0005-0000-0000-00005ABD0000}"/>
    <cellStyle name="Normal 6 3 6 3 2 3" xfId="46324" xr:uid="{00000000-0005-0000-0000-00005BBD0000}"/>
    <cellStyle name="Normal 6 3 6 3 2_OATT calc" xfId="46325" xr:uid="{00000000-0005-0000-0000-00005CBD0000}"/>
    <cellStyle name="Normal 6 3 6 3 3" xfId="46326" xr:uid="{00000000-0005-0000-0000-00005DBD0000}"/>
    <cellStyle name="Normal 6 3 6 3 4" xfId="46327" xr:uid="{00000000-0005-0000-0000-00005EBD0000}"/>
    <cellStyle name="Normal 6 3 6 3_OATT calc" xfId="46328" xr:uid="{00000000-0005-0000-0000-00005FBD0000}"/>
    <cellStyle name="Normal 6 3 6 4" xfId="46329" xr:uid="{00000000-0005-0000-0000-000060BD0000}"/>
    <cellStyle name="Normal 6 3 6 4 2" xfId="46330" xr:uid="{00000000-0005-0000-0000-000061BD0000}"/>
    <cellStyle name="Normal 6 3 6 4 3" xfId="46331" xr:uid="{00000000-0005-0000-0000-000062BD0000}"/>
    <cellStyle name="Normal 6 3 6 4_OATT calc" xfId="46332" xr:uid="{00000000-0005-0000-0000-000063BD0000}"/>
    <cellStyle name="Normal 6 3 6 5" xfId="46333" xr:uid="{00000000-0005-0000-0000-000064BD0000}"/>
    <cellStyle name="Normal 6 3 6 6" xfId="46334" xr:uid="{00000000-0005-0000-0000-000065BD0000}"/>
    <cellStyle name="Normal 6 3 6 7" xfId="46335" xr:uid="{00000000-0005-0000-0000-000066BD0000}"/>
    <cellStyle name="Normal 6 3 6 8" xfId="46336" xr:uid="{00000000-0005-0000-0000-000067BD0000}"/>
    <cellStyle name="Normal 6 3 6 9" xfId="46337" xr:uid="{00000000-0005-0000-0000-000068BD0000}"/>
    <cellStyle name="Normal 6 3 6_OATT calc" xfId="46338" xr:uid="{00000000-0005-0000-0000-000069BD0000}"/>
    <cellStyle name="Normal 6 3 7" xfId="46339" xr:uid="{00000000-0005-0000-0000-00006ABD0000}"/>
    <cellStyle name="Normal 6 3 7 2" xfId="46340" xr:uid="{00000000-0005-0000-0000-00006BBD0000}"/>
    <cellStyle name="Normal 6 3 7 2 2" xfId="46341" xr:uid="{00000000-0005-0000-0000-00006CBD0000}"/>
    <cellStyle name="Normal 6 3 7 2 3" xfId="46342" xr:uid="{00000000-0005-0000-0000-00006DBD0000}"/>
    <cellStyle name="Normal 6 3 7 2_OATT calc" xfId="46343" xr:uid="{00000000-0005-0000-0000-00006EBD0000}"/>
    <cellStyle name="Normal 6 3 7 3" xfId="46344" xr:uid="{00000000-0005-0000-0000-00006FBD0000}"/>
    <cellStyle name="Normal 6 3 7 4" xfId="46345" xr:uid="{00000000-0005-0000-0000-000070BD0000}"/>
    <cellStyle name="Normal 6 3 7 5" xfId="46346" xr:uid="{00000000-0005-0000-0000-000071BD0000}"/>
    <cellStyle name="Normal 6 3 7 6" xfId="57301" xr:uid="{00000000-0005-0000-0000-000072BD0000}"/>
    <cellStyle name="Normal 6 3 7 7" xfId="59096" xr:uid="{00000000-0005-0000-0000-000073BD0000}"/>
    <cellStyle name="Normal 6 3 7 8" xfId="59054" xr:uid="{00000000-0005-0000-0000-000074BD0000}"/>
    <cellStyle name="Normal 6 3 7_OATT calc" xfId="46347" xr:uid="{00000000-0005-0000-0000-000075BD0000}"/>
    <cellStyle name="Normal 6 3 8" xfId="46348" xr:uid="{00000000-0005-0000-0000-000076BD0000}"/>
    <cellStyle name="Normal 6 3 8 2" xfId="46349" xr:uid="{00000000-0005-0000-0000-000077BD0000}"/>
    <cellStyle name="Normal 6 3 8 2 2" xfId="46350" xr:uid="{00000000-0005-0000-0000-000078BD0000}"/>
    <cellStyle name="Normal 6 3 8 2 3" xfId="46351" xr:uid="{00000000-0005-0000-0000-000079BD0000}"/>
    <cellStyle name="Normal 6 3 8 2_OATT calc" xfId="46352" xr:uid="{00000000-0005-0000-0000-00007ABD0000}"/>
    <cellStyle name="Normal 6 3 8 3" xfId="46353" xr:uid="{00000000-0005-0000-0000-00007BBD0000}"/>
    <cellStyle name="Normal 6 3 8 4" xfId="46354" xr:uid="{00000000-0005-0000-0000-00007CBD0000}"/>
    <cellStyle name="Normal 6 3 8 5" xfId="57302" xr:uid="{00000000-0005-0000-0000-00007DBD0000}"/>
    <cellStyle name="Normal 6 3 8 6" xfId="59097" xr:uid="{00000000-0005-0000-0000-00007EBD0000}"/>
    <cellStyle name="Normal 6 3 8 7" xfId="59053" xr:uid="{00000000-0005-0000-0000-00007FBD0000}"/>
    <cellStyle name="Normal 6 3 8_OATT calc" xfId="46355" xr:uid="{00000000-0005-0000-0000-000080BD0000}"/>
    <cellStyle name="Normal 6 3 9" xfId="46356" xr:uid="{00000000-0005-0000-0000-000081BD0000}"/>
    <cellStyle name="Normal 6 3 9 2" xfId="46357" xr:uid="{00000000-0005-0000-0000-000082BD0000}"/>
    <cellStyle name="Normal 6 3 9 3" xfId="46358" xr:uid="{00000000-0005-0000-0000-000083BD0000}"/>
    <cellStyle name="Normal 6 3 9_OATT calc" xfId="46359" xr:uid="{00000000-0005-0000-0000-000084BD0000}"/>
    <cellStyle name="Normal 6 3_OATT calc" xfId="46360" xr:uid="{00000000-0005-0000-0000-000085BD0000}"/>
    <cellStyle name="Normal 6 4" xfId="46361" xr:uid="{00000000-0005-0000-0000-000086BD0000}"/>
    <cellStyle name="Normal 6 4 10" xfId="46362" xr:uid="{00000000-0005-0000-0000-000087BD0000}"/>
    <cellStyle name="Normal 6 4 11" xfId="46363" xr:uid="{00000000-0005-0000-0000-000088BD0000}"/>
    <cellStyle name="Normal 6 4 12" xfId="46364" xr:uid="{00000000-0005-0000-0000-000089BD0000}"/>
    <cellStyle name="Normal 6 4 13" xfId="46365" xr:uid="{00000000-0005-0000-0000-00008ABD0000}"/>
    <cellStyle name="Normal 6 4 14" xfId="46366" xr:uid="{00000000-0005-0000-0000-00008BBD0000}"/>
    <cellStyle name="Normal 6 4 15" xfId="46367" xr:uid="{00000000-0005-0000-0000-00008CBD0000}"/>
    <cellStyle name="Normal 6 4 16" xfId="57303" xr:uid="{00000000-0005-0000-0000-00008DBD0000}"/>
    <cellStyle name="Normal 6 4 2" xfId="46368" xr:uid="{00000000-0005-0000-0000-00008EBD0000}"/>
    <cellStyle name="Normal 6 4 2 10" xfId="46369" xr:uid="{00000000-0005-0000-0000-00008FBD0000}"/>
    <cellStyle name="Normal 6 4 2 11" xfId="46370" xr:uid="{00000000-0005-0000-0000-000090BD0000}"/>
    <cellStyle name="Normal 6 4 2 12" xfId="46371" xr:uid="{00000000-0005-0000-0000-000091BD0000}"/>
    <cellStyle name="Normal 6 4 2 13" xfId="46372" xr:uid="{00000000-0005-0000-0000-000092BD0000}"/>
    <cellStyle name="Normal 6 4 2 14" xfId="46373" xr:uid="{00000000-0005-0000-0000-000093BD0000}"/>
    <cellStyle name="Normal 6 4 2 15" xfId="57304" xr:uid="{00000000-0005-0000-0000-000094BD0000}"/>
    <cellStyle name="Normal 6 4 2 2" xfId="46374" xr:uid="{00000000-0005-0000-0000-000095BD0000}"/>
    <cellStyle name="Normal 6 4 2 2 10" xfId="46375" xr:uid="{00000000-0005-0000-0000-000096BD0000}"/>
    <cellStyle name="Normal 6 4 2 2 11" xfId="46376" xr:uid="{00000000-0005-0000-0000-000097BD0000}"/>
    <cellStyle name="Normal 6 4 2 2 12" xfId="46377" xr:uid="{00000000-0005-0000-0000-000098BD0000}"/>
    <cellStyle name="Normal 6 4 2 2 2" xfId="46378" xr:uid="{00000000-0005-0000-0000-000099BD0000}"/>
    <cellStyle name="Normal 6 4 2 2 2 10" xfId="46379" xr:uid="{00000000-0005-0000-0000-00009ABD0000}"/>
    <cellStyle name="Normal 6 4 2 2 2 11" xfId="46380" xr:uid="{00000000-0005-0000-0000-00009BBD0000}"/>
    <cellStyle name="Normal 6 4 2 2 2 2" xfId="46381" xr:uid="{00000000-0005-0000-0000-00009CBD0000}"/>
    <cellStyle name="Normal 6 4 2 2 2 2 10" xfId="46382" xr:uid="{00000000-0005-0000-0000-00009DBD0000}"/>
    <cellStyle name="Normal 6 4 2 2 2 2 11" xfId="46383" xr:uid="{00000000-0005-0000-0000-00009EBD0000}"/>
    <cellStyle name="Normal 6 4 2 2 2 2 2" xfId="46384" xr:uid="{00000000-0005-0000-0000-00009FBD0000}"/>
    <cellStyle name="Normal 6 4 2 2 2 2 2 2" xfId="46385" xr:uid="{00000000-0005-0000-0000-0000A0BD0000}"/>
    <cellStyle name="Normal 6 4 2 2 2 2 2 2 2" xfId="46386" xr:uid="{00000000-0005-0000-0000-0000A1BD0000}"/>
    <cellStyle name="Normal 6 4 2 2 2 2 2 2 3" xfId="46387" xr:uid="{00000000-0005-0000-0000-0000A2BD0000}"/>
    <cellStyle name="Normal 6 4 2 2 2 2 2 2_OATT calc" xfId="46388" xr:uid="{00000000-0005-0000-0000-0000A3BD0000}"/>
    <cellStyle name="Normal 6 4 2 2 2 2 2 3" xfId="46389" xr:uid="{00000000-0005-0000-0000-0000A4BD0000}"/>
    <cellStyle name="Normal 6 4 2 2 2 2 2 4" xfId="46390" xr:uid="{00000000-0005-0000-0000-0000A5BD0000}"/>
    <cellStyle name="Normal 6 4 2 2 2 2 2 5" xfId="46391" xr:uid="{00000000-0005-0000-0000-0000A6BD0000}"/>
    <cellStyle name="Normal 6 4 2 2 2 2 2_OATT calc" xfId="46392" xr:uid="{00000000-0005-0000-0000-0000A7BD0000}"/>
    <cellStyle name="Normal 6 4 2 2 2 2 3" xfId="46393" xr:uid="{00000000-0005-0000-0000-0000A8BD0000}"/>
    <cellStyle name="Normal 6 4 2 2 2 2 3 2" xfId="46394" xr:uid="{00000000-0005-0000-0000-0000A9BD0000}"/>
    <cellStyle name="Normal 6 4 2 2 2 2 3 2 2" xfId="46395" xr:uid="{00000000-0005-0000-0000-0000AABD0000}"/>
    <cellStyle name="Normal 6 4 2 2 2 2 3 2 3" xfId="46396" xr:uid="{00000000-0005-0000-0000-0000ABBD0000}"/>
    <cellStyle name="Normal 6 4 2 2 2 2 3 2_OATT calc" xfId="46397" xr:uid="{00000000-0005-0000-0000-0000ACBD0000}"/>
    <cellStyle name="Normal 6 4 2 2 2 2 3 3" xfId="46398" xr:uid="{00000000-0005-0000-0000-0000ADBD0000}"/>
    <cellStyle name="Normal 6 4 2 2 2 2 3 4" xfId="46399" xr:uid="{00000000-0005-0000-0000-0000AEBD0000}"/>
    <cellStyle name="Normal 6 4 2 2 2 2 3_OATT calc" xfId="46400" xr:uid="{00000000-0005-0000-0000-0000AFBD0000}"/>
    <cellStyle name="Normal 6 4 2 2 2 2 4" xfId="46401" xr:uid="{00000000-0005-0000-0000-0000B0BD0000}"/>
    <cellStyle name="Normal 6 4 2 2 2 2 4 2" xfId="46402" xr:uid="{00000000-0005-0000-0000-0000B1BD0000}"/>
    <cellStyle name="Normal 6 4 2 2 2 2 4 3" xfId="46403" xr:uid="{00000000-0005-0000-0000-0000B2BD0000}"/>
    <cellStyle name="Normal 6 4 2 2 2 2 4_OATT calc" xfId="46404" xr:uid="{00000000-0005-0000-0000-0000B3BD0000}"/>
    <cellStyle name="Normal 6 4 2 2 2 2 5" xfId="46405" xr:uid="{00000000-0005-0000-0000-0000B4BD0000}"/>
    <cellStyle name="Normal 6 4 2 2 2 2 6" xfId="46406" xr:uid="{00000000-0005-0000-0000-0000B5BD0000}"/>
    <cellStyle name="Normal 6 4 2 2 2 2 7" xfId="46407" xr:uid="{00000000-0005-0000-0000-0000B6BD0000}"/>
    <cellStyle name="Normal 6 4 2 2 2 2 8" xfId="46408" xr:uid="{00000000-0005-0000-0000-0000B7BD0000}"/>
    <cellStyle name="Normal 6 4 2 2 2 2 9" xfId="46409" xr:uid="{00000000-0005-0000-0000-0000B8BD0000}"/>
    <cellStyle name="Normal 6 4 2 2 2 2_OATT calc" xfId="46410" xr:uid="{00000000-0005-0000-0000-0000B9BD0000}"/>
    <cellStyle name="Normal 6 4 2 2 2 3" xfId="46411" xr:uid="{00000000-0005-0000-0000-0000BABD0000}"/>
    <cellStyle name="Normal 6 4 2 2 2 3 2" xfId="46412" xr:uid="{00000000-0005-0000-0000-0000BBBD0000}"/>
    <cellStyle name="Normal 6 4 2 2 2 3 2 2" xfId="46413" xr:uid="{00000000-0005-0000-0000-0000BCBD0000}"/>
    <cellStyle name="Normal 6 4 2 2 2 3 2 3" xfId="46414" xr:uid="{00000000-0005-0000-0000-0000BDBD0000}"/>
    <cellStyle name="Normal 6 4 2 2 2 3 2_OATT calc" xfId="46415" xr:uid="{00000000-0005-0000-0000-0000BEBD0000}"/>
    <cellStyle name="Normal 6 4 2 2 2 3 3" xfId="46416" xr:uid="{00000000-0005-0000-0000-0000BFBD0000}"/>
    <cellStyle name="Normal 6 4 2 2 2 3 4" xfId="46417" xr:uid="{00000000-0005-0000-0000-0000C0BD0000}"/>
    <cellStyle name="Normal 6 4 2 2 2 3 5" xfId="46418" xr:uid="{00000000-0005-0000-0000-0000C1BD0000}"/>
    <cellStyle name="Normal 6 4 2 2 2 3_OATT calc" xfId="46419" xr:uid="{00000000-0005-0000-0000-0000C2BD0000}"/>
    <cellStyle name="Normal 6 4 2 2 2 4" xfId="46420" xr:uid="{00000000-0005-0000-0000-0000C3BD0000}"/>
    <cellStyle name="Normal 6 4 2 2 2 4 2" xfId="46421" xr:uid="{00000000-0005-0000-0000-0000C4BD0000}"/>
    <cellStyle name="Normal 6 4 2 2 2 4 2 2" xfId="46422" xr:uid="{00000000-0005-0000-0000-0000C5BD0000}"/>
    <cellStyle name="Normal 6 4 2 2 2 4 2 3" xfId="46423" xr:uid="{00000000-0005-0000-0000-0000C6BD0000}"/>
    <cellStyle name="Normal 6 4 2 2 2 4 2_OATT calc" xfId="46424" xr:uid="{00000000-0005-0000-0000-0000C7BD0000}"/>
    <cellStyle name="Normal 6 4 2 2 2 4 3" xfId="46425" xr:uid="{00000000-0005-0000-0000-0000C8BD0000}"/>
    <cellStyle name="Normal 6 4 2 2 2 4 4" xfId="46426" xr:uid="{00000000-0005-0000-0000-0000C9BD0000}"/>
    <cellStyle name="Normal 6 4 2 2 2 4_OATT calc" xfId="46427" xr:uid="{00000000-0005-0000-0000-0000CABD0000}"/>
    <cellStyle name="Normal 6 4 2 2 2 5" xfId="46428" xr:uid="{00000000-0005-0000-0000-0000CBBD0000}"/>
    <cellStyle name="Normal 6 4 2 2 2 5 2" xfId="46429" xr:uid="{00000000-0005-0000-0000-0000CCBD0000}"/>
    <cellStyle name="Normal 6 4 2 2 2 5 3" xfId="46430" xr:uid="{00000000-0005-0000-0000-0000CDBD0000}"/>
    <cellStyle name="Normal 6 4 2 2 2 5_OATT calc" xfId="46431" xr:uid="{00000000-0005-0000-0000-0000CEBD0000}"/>
    <cellStyle name="Normal 6 4 2 2 2 6" xfId="46432" xr:uid="{00000000-0005-0000-0000-0000CFBD0000}"/>
    <cellStyle name="Normal 6 4 2 2 2 7" xfId="46433" xr:uid="{00000000-0005-0000-0000-0000D0BD0000}"/>
    <cellStyle name="Normal 6 4 2 2 2 8" xfId="46434" xr:uid="{00000000-0005-0000-0000-0000D1BD0000}"/>
    <cellStyle name="Normal 6 4 2 2 2 9" xfId="46435" xr:uid="{00000000-0005-0000-0000-0000D2BD0000}"/>
    <cellStyle name="Normal 6 4 2 2 2_OATT calc" xfId="46436" xr:uid="{00000000-0005-0000-0000-0000D3BD0000}"/>
    <cellStyle name="Normal 6 4 2 2 3" xfId="46437" xr:uid="{00000000-0005-0000-0000-0000D4BD0000}"/>
    <cellStyle name="Normal 6 4 2 2 3 10" xfId="46438" xr:uid="{00000000-0005-0000-0000-0000D5BD0000}"/>
    <cellStyle name="Normal 6 4 2 2 3 11" xfId="46439" xr:uid="{00000000-0005-0000-0000-0000D6BD0000}"/>
    <cellStyle name="Normal 6 4 2 2 3 2" xfId="46440" xr:uid="{00000000-0005-0000-0000-0000D7BD0000}"/>
    <cellStyle name="Normal 6 4 2 2 3 2 2" xfId="46441" xr:uid="{00000000-0005-0000-0000-0000D8BD0000}"/>
    <cellStyle name="Normal 6 4 2 2 3 2 2 2" xfId="46442" xr:uid="{00000000-0005-0000-0000-0000D9BD0000}"/>
    <cellStyle name="Normal 6 4 2 2 3 2 2 3" xfId="46443" xr:uid="{00000000-0005-0000-0000-0000DABD0000}"/>
    <cellStyle name="Normal 6 4 2 2 3 2 2_OATT calc" xfId="46444" xr:uid="{00000000-0005-0000-0000-0000DBBD0000}"/>
    <cellStyle name="Normal 6 4 2 2 3 2 3" xfId="46445" xr:uid="{00000000-0005-0000-0000-0000DCBD0000}"/>
    <cellStyle name="Normal 6 4 2 2 3 2 4" xfId="46446" xr:uid="{00000000-0005-0000-0000-0000DDBD0000}"/>
    <cellStyle name="Normal 6 4 2 2 3 2 5" xfId="46447" xr:uid="{00000000-0005-0000-0000-0000DEBD0000}"/>
    <cellStyle name="Normal 6 4 2 2 3 2_OATT calc" xfId="46448" xr:uid="{00000000-0005-0000-0000-0000DFBD0000}"/>
    <cellStyle name="Normal 6 4 2 2 3 3" xfId="46449" xr:uid="{00000000-0005-0000-0000-0000E0BD0000}"/>
    <cellStyle name="Normal 6 4 2 2 3 3 2" xfId="46450" xr:uid="{00000000-0005-0000-0000-0000E1BD0000}"/>
    <cellStyle name="Normal 6 4 2 2 3 3 2 2" xfId="46451" xr:uid="{00000000-0005-0000-0000-0000E2BD0000}"/>
    <cellStyle name="Normal 6 4 2 2 3 3 2 3" xfId="46452" xr:uid="{00000000-0005-0000-0000-0000E3BD0000}"/>
    <cellStyle name="Normal 6 4 2 2 3 3 2_OATT calc" xfId="46453" xr:uid="{00000000-0005-0000-0000-0000E4BD0000}"/>
    <cellStyle name="Normal 6 4 2 2 3 3 3" xfId="46454" xr:uid="{00000000-0005-0000-0000-0000E5BD0000}"/>
    <cellStyle name="Normal 6 4 2 2 3 3 4" xfId="46455" xr:uid="{00000000-0005-0000-0000-0000E6BD0000}"/>
    <cellStyle name="Normal 6 4 2 2 3 3_OATT calc" xfId="46456" xr:uid="{00000000-0005-0000-0000-0000E7BD0000}"/>
    <cellStyle name="Normal 6 4 2 2 3 4" xfId="46457" xr:uid="{00000000-0005-0000-0000-0000E8BD0000}"/>
    <cellStyle name="Normal 6 4 2 2 3 4 2" xfId="46458" xr:uid="{00000000-0005-0000-0000-0000E9BD0000}"/>
    <cellStyle name="Normal 6 4 2 2 3 4 3" xfId="46459" xr:uid="{00000000-0005-0000-0000-0000EABD0000}"/>
    <cellStyle name="Normal 6 4 2 2 3 4_OATT calc" xfId="46460" xr:uid="{00000000-0005-0000-0000-0000EBBD0000}"/>
    <cellStyle name="Normal 6 4 2 2 3 5" xfId="46461" xr:uid="{00000000-0005-0000-0000-0000ECBD0000}"/>
    <cellStyle name="Normal 6 4 2 2 3 6" xfId="46462" xr:uid="{00000000-0005-0000-0000-0000EDBD0000}"/>
    <cellStyle name="Normal 6 4 2 2 3 7" xfId="46463" xr:uid="{00000000-0005-0000-0000-0000EEBD0000}"/>
    <cellStyle name="Normal 6 4 2 2 3 8" xfId="46464" xr:uid="{00000000-0005-0000-0000-0000EFBD0000}"/>
    <cellStyle name="Normal 6 4 2 2 3 9" xfId="46465" xr:uid="{00000000-0005-0000-0000-0000F0BD0000}"/>
    <cellStyle name="Normal 6 4 2 2 3_OATT calc" xfId="46466" xr:uid="{00000000-0005-0000-0000-0000F1BD0000}"/>
    <cellStyle name="Normal 6 4 2 2 4" xfId="46467" xr:uid="{00000000-0005-0000-0000-0000F2BD0000}"/>
    <cellStyle name="Normal 6 4 2 2 4 2" xfId="46468" xr:uid="{00000000-0005-0000-0000-0000F3BD0000}"/>
    <cellStyle name="Normal 6 4 2 2 4 2 2" xfId="46469" xr:uid="{00000000-0005-0000-0000-0000F4BD0000}"/>
    <cellStyle name="Normal 6 4 2 2 4 2 3" xfId="46470" xr:uid="{00000000-0005-0000-0000-0000F5BD0000}"/>
    <cellStyle name="Normal 6 4 2 2 4 2_OATT calc" xfId="46471" xr:uid="{00000000-0005-0000-0000-0000F6BD0000}"/>
    <cellStyle name="Normal 6 4 2 2 4 3" xfId="46472" xr:uid="{00000000-0005-0000-0000-0000F7BD0000}"/>
    <cellStyle name="Normal 6 4 2 2 4 4" xfId="46473" xr:uid="{00000000-0005-0000-0000-0000F8BD0000}"/>
    <cellStyle name="Normal 6 4 2 2 4 5" xfId="46474" xr:uid="{00000000-0005-0000-0000-0000F9BD0000}"/>
    <cellStyle name="Normal 6 4 2 2 4_OATT calc" xfId="46475" xr:uid="{00000000-0005-0000-0000-0000FABD0000}"/>
    <cellStyle name="Normal 6 4 2 2 5" xfId="46476" xr:uid="{00000000-0005-0000-0000-0000FBBD0000}"/>
    <cellStyle name="Normal 6 4 2 2 5 2" xfId="46477" xr:uid="{00000000-0005-0000-0000-0000FCBD0000}"/>
    <cellStyle name="Normal 6 4 2 2 5 2 2" xfId="46478" xr:uid="{00000000-0005-0000-0000-0000FDBD0000}"/>
    <cellStyle name="Normal 6 4 2 2 5 2 3" xfId="46479" xr:uid="{00000000-0005-0000-0000-0000FEBD0000}"/>
    <cellStyle name="Normal 6 4 2 2 5 2_OATT calc" xfId="46480" xr:uid="{00000000-0005-0000-0000-0000FFBD0000}"/>
    <cellStyle name="Normal 6 4 2 2 5 3" xfId="46481" xr:uid="{00000000-0005-0000-0000-000000BE0000}"/>
    <cellStyle name="Normal 6 4 2 2 5 4" xfId="46482" xr:uid="{00000000-0005-0000-0000-000001BE0000}"/>
    <cellStyle name="Normal 6 4 2 2 5_OATT calc" xfId="46483" xr:uid="{00000000-0005-0000-0000-000002BE0000}"/>
    <cellStyle name="Normal 6 4 2 2 6" xfId="46484" xr:uid="{00000000-0005-0000-0000-000003BE0000}"/>
    <cellStyle name="Normal 6 4 2 2 6 2" xfId="46485" xr:uid="{00000000-0005-0000-0000-000004BE0000}"/>
    <cellStyle name="Normal 6 4 2 2 6 3" xfId="46486" xr:uid="{00000000-0005-0000-0000-000005BE0000}"/>
    <cellStyle name="Normal 6 4 2 2 6_OATT calc" xfId="46487" xr:uid="{00000000-0005-0000-0000-000006BE0000}"/>
    <cellStyle name="Normal 6 4 2 2 7" xfId="46488" xr:uid="{00000000-0005-0000-0000-000007BE0000}"/>
    <cellStyle name="Normal 6 4 2 2 8" xfId="46489" xr:uid="{00000000-0005-0000-0000-000008BE0000}"/>
    <cellStyle name="Normal 6 4 2 2 9" xfId="46490" xr:uid="{00000000-0005-0000-0000-000009BE0000}"/>
    <cellStyle name="Normal 6 4 2 2_OATT calc" xfId="46491" xr:uid="{00000000-0005-0000-0000-00000ABE0000}"/>
    <cellStyle name="Normal 6 4 2 3" xfId="46492" xr:uid="{00000000-0005-0000-0000-00000BBE0000}"/>
    <cellStyle name="Normal 6 4 2 3 10" xfId="46493" xr:uid="{00000000-0005-0000-0000-00000CBE0000}"/>
    <cellStyle name="Normal 6 4 2 3 11" xfId="46494" xr:uid="{00000000-0005-0000-0000-00000DBE0000}"/>
    <cellStyle name="Normal 6 4 2 3 12" xfId="46495" xr:uid="{00000000-0005-0000-0000-00000EBE0000}"/>
    <cellStyle name="Normal 6 4 2 3 2" xfId="46496" xr:uid="{00000000-0005-0000-0000-00000FBE0000}"/>
    <cellStyle name="Normal 6 4 2 3 2 10" xfId="46497" xr:uid="{00000000-0005-0000-0000-000010BE0000}"/>
    <cellStyle name="Normal 6 4 2 3 2 11" xfId="46498" xr:uid="{00000000-0005-0000-0000-000011BE0000}"/>
    <cellStyle name="Normal 6 4 2 3 2 2" xfId="46499" xr:uid="{00000000-0005-0000-0000-000012BE0000}"/>
    <cellStyle name="Normal 6 4 2 3 2 2 10" xfId="46500" xr:uid="{00000000-0005-0000-0000-000013BE0000}"/>
    <cellStyle name="Normal 6 4 2 3 2 2 11" xfId="46501" xr:uid="{00000000-0005-0000-0000-000014BE0000}"/>
    <cellStyle name="Normal 6 4 2 3 2 2 2" xfId="46502" xr:uid="{00000000-0005-0000-0000-000015BE0000}"/>
    <cellStyle name="Normal 6 4 2 3 2 2 2 2" xfId="46503" xr:uid="{00000000-0005-0000-0000-000016BE0000}"/>
    <cellStyle name="Normal 6 4 2 3 2 2 2 2 2" xfId="46504" xr:uid="{00000000-0005-0000-0000-000017BE0000}"/>
    <cellStyle name="Normal 6 4 2 3 2 2 2 2 3" xfId="46505" xr:uid="{00000000-0005-0000-0000-000018BE0000}"/>
    <cellStyle name="Normal 6 4 2 3 2 2 2 2_OATT calc" xfId="46506" xr:uid="{00000000-0005-0000-0000-000019BE0000}"/>
    <cellStyle name="Normal 6 4 2 3 2 2 2 3" xfId="46507" xr:uid="{00000000-0005-0000-0000-00001ABE0000}"/>
    <cellStyle name="Normal 6 4 2 3 2 2 2 4" xfId="46508" xr:uid="{00000000-0005-0000-0000-00001BBE0000}"/>
    <cellStyle name="Normal 6 4 2 3 2 2 2 5" xfId="46509" xr:uid="{00000000-0005-0000-0000-00001CBE0000}"/>
    <cellStyle name="Normal 6 4 2 3 2 2 2_OATT calc" xfId="46510" xr:uid="{00000000-0005-0000-0000-00001DBE0000}"/>
    <cellStyle name="Normal 6 4 2 3 2 2 3" xfId="46511" xr:uid="{00000000-0005-0000-0000-00001EBE0000}"/>
    <cellStyle name="Normal 6 4 2 3 2 2 3 2" xfId="46512" xr:uid="{00000000-0005-0000-0000-00001FBE0000}"/>
    <cellStyle name="Normal 6 4 2 3 2 2 3 2 2" xfId="46513" xr:uid="{00000000-0005-0000-0000-000020BE0000}"/>
    <cellStyle name="Normal 6 4 2 3 2 2 3 2 3" xfId="46514" xr:uid="{00000000-0005-0000-0000-000021BE0000}"/>
    <cellStyle name="Normal 6 4 2 3 2 2 3 2_OATT calc" xfId="46515" xr:uid="{00000000-0005-0000-0000-000022BE0000}"/>
    <cellStyle name="Normal 6 4 2 3 2 2 3 3" xfId="46516" xr:uid="{00000000-0005-0000-0000-000023BE0000}"/>
    <cellStyle name="Normal 6 4 2 3 2 2 3 4" xfId="46517" xr:uid="{00000000-0005-0000-0000-000024BE0000}"/>
    <cellStyle name="Normal 6 4 2 3 2 2 3_OATT calc" xfId="46518" xr:uid="{00000000-0005-0000-0000-000025BE0000}"/>
    <cellStyle name="Normal 6 4 2 3 2 2 4" xfId="46519" xr:uid="{00000000-0005-0000-0000-000026BE0000}"/>
    <cellStyle name="Normal 6 4 2 3 2 2 4 2" xfId="46520" xr:uid="{00000000-0005-0000-0000-000027BE0000}"/>
    <cellStyle name="Normal 6 4 2 3 2 2 4 3" xfId="46521" xr:uid="{00000000-0005-0000-0000-000028BE0000}"/>
    <cellStyle name="Normal 6 4 2 3 2 2 4_OATT calc" xfId="46522" xr:uid="{00000000-0005-0000-0000-000029BE0000}"/>
    <cellStyle name="Normal 6 4 2 3 2 2 5" xfId="46523" xr:uid="{00000000-0005-0000-0000-00002ABE0000}"/>
    <cellStyle name="Normal 6 4 2 3 2 2 6" xfId="46524" xr:uid="{00000000-0005-0000-0000-00002BBE0000}"/>
    <cellStyle name="Normal 6 4 2 3 2 2 7" xfId="46525" xr:uid="{00000000-0005-0000-0000-00002CBE0000}"/>
    <cellStyle name="Normal 6 4 2 3 2 2 8" xfId="46526" xr:uid="{00000000-0005-0000-0000-00002DBE0000}"/>
    <cellStyle name="Normal 6 4 2 3 2 2 9" xfId="46527" xr:uid="{00000000-0005-0000-0000-00002EBE0000}"/>
    <cellStyle name="Normal 6 4 2 3 2 2_OATT calc" xfId="46528" xr:uid="{00000000-0005-0000-0000-00002FBE0000}"/>
    <cellStyle name="Normal 6 4 2 3 2 3" xfId="46529" xr:uid="{00000000-0005-0000-0000-000030BE0000}"/>
    <cellStyle name="Normal 6 4 2 3 2 3 2" xfId="46530" xr:uid="{00000000-0005-0000-0000-000031BE0000}"/>
    <cellStyle name="Normal 6 4 2 3 2 3 2 2" xfId="46531" xr:uid="{00000000-0005-0000-0000-000032BE0000}"/>
    <cellStyle name="Normal 6 4 2 3 2 3 2 3" xfId="46532" xr:uid="{00000000-0005-0000-0000-000033BE0000}"/>
    <cellStyle name="Normal 6 4 2 3 2 3 2_OATT calc" xfId="46533" xr:uid="{00000000-0005-0000-0000-000034BE0000}"/>
    <cellStyle name="Normal 6 4 2 3 2 3 3" xfId="46534" xr:uid="{00000000-0005-0000-0000-000035BE0000}"/>
    <cellStyle name="Normal 6 4 2 3 2 3 4" xfId="46535" xr:uid="{00000000-0005-0000-0000-000036BE0000}"/>
    <cellStyle name="Normal 6 4 2 3 2 3 5" xfId="46536" xr:uid="{00000000-0005-0000-0000-000037BE0000}"/>
    <cellStyle name="Normal 6 4 2 3 2 3_OATT calc" xfId="46537" xr:uid="{00000000-0005-0000-0000-000038BE0000}"/>
    <cellStyle name="Normal 6 4 2 3 2 4" xfId="46538" xr:uid="{00000000-0005-0000-0000-000039BE0000}"/>
    <cellStyle name="Normal 6 4 2 3 2 4 2" xfId="46539" xr:uid="{00000000-0005-0000-0000-00003ABE0000}"/>
    <cellStyle name="Normal 6 4 2 3 2 4 2 2" xfId="46540" xr:uid="{00000000-0005-0000-0000-00003BBE0000}"/>
    <cellStyle name="Normal 6 4 2 3 2 4 2 3" xfId="46541" xr:uid="{00000000-0005-0000-0000-00003CBE0000}"/>
    <cellStyle name="Normal 6 4 2 3 2 4 2_OATT calc" xfId="46542" xr:uid="{00000000-0005-0000-0000-00003DBE0000}"/>
    <cellStyle name="Normal 6 4 2 3 2 4 3" xfId="46543" xr:uid="{00000000-0005-0000-0000-00003EBE0000}"/>
    <cellStyle name="Normal 6 4 2 3 2 4 4" xfId="46544" xr:uid="{00000000-0005-0000-0000-00003FBE0000}"/>
    <cellStyle name="Normal 6 4 2 3 2 4_OATT calc" xfId="46545" xr:uid="{00000000-0005-0000-0000-000040BE0000}"/>
    <cellStyle name="Normal 6 4 2 3 2 5" xfId="46546" xr:uid="{00000000-0005-0000-0000-000041BE0000}"/>
    <cellStyle name="Normal 6 4 2 3 2 5 2" xfId="46547" xr:uid="{00000000-0005-0000-0000-000042BE0000}"/>
    <cellStyle name="Normal 6 4 2 3 2 5 3" xfId="46548" xr:uid="{00000000-0005-0000-0000-000043BE0000}"/>
    <cellStyle name="Normal 6 4 2 3 2 5_OATT calc" xfId="46549" xr:uid="{00000000-0005-0000-0000-000044BE0000}"/>
    <cellStyle name="Normal 6 4 2 3 2 6" xfId="46550" xr:uid="{00000000-0005-0000-0000-000045BE0000}"/>
    <cellStyle name="Normal 6 4 2 3 2 7" xfId="46551" xr:uid="{00000000-0005-0000-0000-000046BE0000}"/>
    <cellStyle name="Normal 6 4 2 3 2 8" xfId="46552" xr:uid="{00000000-0005-0000-0000-000047BE0000}"/>
    <cellStyle name="Normal 6 4 2 3 2 9" xfId="46553" xr:uid="{00000000-0005-0000-0000-000048BE0000}"/>
    <cellStyle name="Normal 6 4 2 3 2_OATT calc" xfId="46554" xr:uid="{00000000-0005-0000-0000-000049BE0000}"/>
    <cellStyle name="Normal 6 4 2 3 3" xfId="46555" xr:uid="{00000000-0005-0000-0000-00004ABE0000}"/>
    <cellStyle name="Normal 6 4 2 3 3 10" xfId="46556" xr:uid="{00000000-0005-0000-0000-00004BBE0000}"/>
    <cellStyle name="Normal 6 4 2 3 3 11" xfId="46557" xr:uid="{00000000-0005-0000-0000-00004CBE0000}"/>
    <cellStyle name="Normal 6 4 2 3 3 2" xfId="46558" xr:uid="{00000000-0005-0000-0000-00004DBE0000}"/>
    <cellStyle name="Normal 6 4 2 3 3 2 2" xfId="46559" xr:uid="{00000000-0005-0000-0000-00004EBE0000}"/>
    <cellStyle name="Normal 6 4 2 3 3 2 2 2" xfId="46560" xr:uid="{00000000-0005-0000-0000-00004FBE0000}"/>
    <cellStyle name="Normal 6 4 2 3 3 2 2 3" xfId="46561" xr:uid="{00000000-0005-0000-0000-000050BE0000}"/>
    <cellStyle name="Normal 6 4 2 3 3 2 2_OATT calc" xfId="46562" xr:uid="{00000000-0005-0000-0000-000051BE0000}"/>
    <cellStyle name="Normal 6 4 2 3 3 2 3" xfId="46563" xr:uid="{00000000-0005-0000-0000-000052BE0000}"/>
    <cellStyle name="Normal 6 4 2 3 3 2 4" xfId="46564" xr:uid="{00000000-0005-0000-0000-000053BE0000}"/>
    <cellStyle name="Normal 6 4 2 3 3 2 5" xfId="46565" xr:uid="{00000000-0005-0000-0000-000054BE0000}"/>
    <cellStyle name="Normal 6 4 2 3 3 2_OATT calc" xfId="46566" xr:uid="{00000000-0005-0000-0000-000055BE0000}"/>
    <cellStyle name="Normal 6 4 2 3 3 3" xfId="46567" xr:uid="{00000000-0005-0000-0000-000056BE0000}"/>
    <cellStyle name="Normal 6 4 2 3 3 3 2" xfId="46568" xr:uid="{00000000-0005-0000-0000-000057BE0000}"/>
    <cellStyle name="Normal 6 4 2 3 3 3 2 2" xfId="46569" xr:uid="{00000000-0005-0000-0000-000058BE0000}"/>
    <cellStyle name="Normal 6 4 2 3 3 3 2 3" xfId="46570" xr:uid="{00000000-0005-0000-0000-000059BE0000}"/>
    <cellStyle name="Normal 6 4 2 3 3 3 2_OATT calc" xfId="46571" xr:uid="{00000000-0005-0000-0000-00005ABE0000}"/>
    <cellStyle name="Normal 6 4 2 3 3 3 3" xfId="46572" xr:uid="{00000000-0005-0000-0000-00005BBE0000}"/>
    <cellStyle name="Normal 6 4 2 3 3 3 4" xfId="46573" xr:uid="{00000000-0005-0000-0000-00005CBE0000}"/>
    <cellStyle name="Normal 6 4 2 3 3 3_OATT calc" xfId="46574" xr:uid="{00000000-0005-0000-0000-00005DBE0000}"/>
    <cellStyle name="Normal 6 4 2 3 3 4" xfId="46575" xr:uid="{00000000-0005-0000-0000-00005EBE0000}"/>
    <cellStyle name="Normal 6 4 2 3 3 4 2" xfId="46576" xr:uid="{00000000-0005-0000-0000-00005FBE0000}"/>
    <cellStyle name="Normal 6 4 2 3 3 4 3" xfId="46577" xr:uid="{00000000-0005-0000-0000-000060BE0000}"/>
    <cellStyle name="Normal 6 4 2 3 3 4_OATT calc" xfId="46578" xr:uid="{00000000-0005-0000-0000-000061BE0000}"/>
    <cellStyle name="Normal 6 4 2 3 3 5" xfId="46579" xr:uid="{00000000-0005-0000-0000-000062BE0000}"/>
    <cellStyle name="Normal 6 4 2 3 3 6" xfId="46580" xr:uid="{00000000-0005-0000-0000-000063BE0000}"/>
    <cellStyle name="Normal 6 4 2 3 3 7" xfId="46581" xr:uid="{00000000-0005-0000-0000-000064BE0000}"/>
    <cellStyle name="Normal 6 4 2 3 3 8" xfId="46582" xr:uid="{00000000-0005-0000-0000-000065BE0000}"/>
    <cellStyle name="Normal 6 4 2 3 3 9" xfId="46583" xr:uid="{00000000-0005-0000-0000-000066BE0000}"/>
    <cellStyle name="Normal 6 4 2 3 3_OATT calc" xfId="46584" xr:uid="{00000000-0005-0000-0000-000067BE0000}"/>
    <cellStyle name="Normal 6 4 2 3 4" xfId="46585" xr:uid="{00000000-0005-0000-0000-000068BE0000}"/>
    <cellStyle name="Normal 6 4 2 3 4 2" xfId="46586" xr:uid="{00000000-0005-0000-0000-000069BE0000}"/>
    <cellStyle name="Normal 6 4 2 3 4 2 2" xfId="46587" xr:uid="{00000000-0005-0000-0000-00006ABE0000}"/>
    <cellStyle name="Normal 6 4 2 3 4 2 3" xfId="46588" xr:uid="{00000000-0005-0000-0000-00006BBE0000}"/>
    <cellStyle name="Normal 6 4 2 3 4 2_OATT calc" xfId="46589" xr:uid="{00000000-0005-0000-0000-00006CBE0000}"/>
    <cellStyle name="Normal 6 4 2 3 4 3" xfId="46590" xr:uid="{00000000-0005-0000-0000-00006DBE0000}"/>
    <cellStyle name="Normal 6 4 2 3 4 4" xfId="46591" xr:uid="{00000000-0005-0000-0000-00006EBE0000}"/>
    <cellStyle name="Normal 6 4 2 3 4 5" xfId="46592" xr:uid="{00000000-0005-0000-0000-00006FBE0000}"/>
    <cellStyle name="Normal 6 4 2 3 4_OATT calc" xfId="46593" xr:uid="{00000000-0005-0000-0000-000070BE0000}"/>
    <cellStyle name="Normal 6 4 2 3 5" xfId="46594" xr:uid="{00000000-0005-0000-0000-000071BE0000}"/>
    <cellStyle name="Normal 6 4 2 3 5 2" xfId="46595" xr:uid="{00000000-0005-0000-0000-000072BE0000}"/>
    <cellStyle name="Normal 6 4 2 3 5 2 2" xfId="46596" xr:uid="{00000000-0005-0000-0000-000073BE0000}"/>
    <cellStyle name="Normal 6 4 2 3 5 2 3" xfId="46597" xr:uid="{00000000-0005-0000-0000-000074BE0000}"/>
    <cellStyle name="Normal 6 4 2 3 5 2_OATT calc" xfId="46598" xr:uid="{00000000-0005-0000-0000-000075BE0000}"/>
    <cellStyle name="Normal 6 4 2 3 5 3" xfId="46599" xr:uid="{00000000-0005-0000-0000-000076BE0000}"/>
    <cellStyle name="Normal 6 4 2 3 5 4" xfId="46600" xr:uid="{00000000-0005-0000-0000-000077BE0000}"/>
    <cellStyle name="Normal 6 4 2 3 5_OATT calc" xfId="46601" xr:uid="{00000000-0005-0000-0000-000078BE0000}"/>
    <cellStyle name="Normal 6 4 2 3 6" xfId="46602" xr:uid="{00000000-0005-0000-0000-000079BE0000}"/>
    <cellStyle name="Normal 6 4 2 3 6 2" xfId="46603" xr:uid="{00000000-0005-0000-0000-00007ABE0000}"/>
    <cellStyle name="Normal 6 4 2 3 6 3" xfId="46604" xr:uid="{00000000-0005-0000-0000-00007BBE0000}"/>
    <cellStyle name="Normal 6 4 2 3 6_OATT calc" xfId="46605" xr:uid="{00000000-0005-0000-0000-00007CBE0000}"/>
    <cellStyle name="Normal 6 4 2 3 7" xfId="46606" xr:uid="{00000000-0005-0000-0000-00007DBE0000}"/>
    <cellStyle name="Normal 6 4 2 3 8" xfId="46607" xr:uid="{00000000-0005-0000-0000-00007EBE0000}"/>
    <cellStyle name="Normal 6 4 2 3 9" xfId="46608" xr:uid="{00000000-0005-0000-0000-00007FBE0000}"/>
    <cellStyle name="Normal 6 4 2 3_OATT calc" xfId="46609" xr:uid="{00000000-0005-0000-0000-000080BE0000}"/>
    <cellStyle name="Normal 6 4 2 4" xfId="46610" xr:uid="{00000000-0005-0000-0000-000081BE0000}"/>
    <cellStyle name="Normal 6 4 2 4 10" xfId="46611" xr:uid="{00000000-0005-0000-0000-000082BE0000}"/>
    <cellStyle name="Normal 6 4 2 4 11" xfId="46612" xr:uid="{00000000-0005-0000-0000-000083BE0000}"/>
    <cellStyle name="Normal 6 4 2 4 2" xfId="46613" xr:uid="{00000000-0005-0000-0000-000084BE0000}"/>
    <cellStyle name="Normal 6 4 2 4 2 10" xfId="46614" xr:uid="{00000000-0005-0000-0000-000085BE0000}"/>
    <cellStyle name="Normal 6 4 2 4 2 11" xfId="46615" xr:uid="{00000000-0005-0000-0000-000086BE0000}"/>
    <cellStyle name="Normal 6 4 2 4 2 2" xfId="46616" xr:uid="{00000000-0005-0000-0000-000087BE0000}"/>
    <cellStyle name="Normal 6 4 2 4 2 2 2" xfId="46617" xr:uid="{00000000-0005-0000-0000-000088BE0000}"/>
    <cellStyle name="Normal 6 4 2 4 2 2 2 2" xfId="46618" xr:uid="{00000000-0005-0000-0000-000089BE0000}"/>
    <cellStyle name="Normal 6 4 2 4 2 2 2 3" xfId="46619" xr:uid="{00000000-0005-0000-0000-00008ABE0000}"/>
    <cellStyle name="Normal 6 4 2 4 2 2 2_OATT calc" xfId="46620" xr:uid="{00000000-0005-0000-0000-00008BBE0000}"/>
    <cellStyle name="Normal 6 4 2 4 2 2 3" xfId="46621" xr:uid="{00000000-0005-0000-0000-00008CBE0000}"/>
    <cellStyle name="Normal 6 4 2 4 2 2 4" xfId="46622" xr:uid="{00000000-0005-0000-0000-00008DBE0000}"/>
    <cellStyle name="Normal 6 4 2 4 2 2 5" xfId="46623" xr:uid="{00000000-0005-0000-0000-00008EBE0000}"/>
    <cellStyle name="Normal 6 4 2 4 2 2_OATT calc" xfId="46624" xr:uid="{00000000-0005-0000-0000-00008FBE0000}"/>
    <cellStyle name="Normal 6 4 2 4 2 3" xfId="46625" xr:uid="{00000000-0005-0000-0000-000090BE0000}"/>
    <cellStyle name="Normal 6 4 2 4 2 3 2" xfId="46626" xr:uid="{00000000-0005-0000-0000-000091BE0000}"/>
    <cellStyle name="Normal 6 4 2 4 2 3 2 2" xfId="46627" xr:uid="{00000000-0005-0000-0000-000092BE0000}"/>
    <cellStyle name="Normal 6 4 2 4 2 3 2 3" xfId="46628" xr:uid="{00000000-0005-0000-0000-000093BE0000}"/>
    <cellStyle name="Normal 6 4 2 4 2 3 2_OATT calc" xfId="46629" xr:uid="{00000000-0005-0000-0000-000094BE0000}"/>
    <cellStyle name="Normal 6 4 2 4 2 3 3" xfId="46630" xr:uid="{00000000-0005-0000-0000-000095BE0000}"/>
    <cellStyle name="Normal 6 4 2 4 2 3 4" xfId="46631" xr:uid="{00000000-0005-0000-0000-000096BE0000}"/>
    <cellStyle name="Normal 6 4 2 4 2 3_OATT calc" xfId="46632" xr:uid="{00000000-0005-0000-0000-000097BE0000}"/>
    <cellStyle name="Normal 6 4 2 4 2 4" xfId="46633" xr:uid="{00000000-0005-0000-0000-000098BE0000}"/>
    <cellStyle name="Normal 6 4 2 4 2 4 2" xfId="46634" xr:uid="{00000000-0005-0000-0000-000099BE0000}"/>
    <cellStyle name="Normal 6 4 2 4 2 4 3" xfId="46635" xr:uid="{00000000-0005-0000-0000-00009ABE0000}"/>
    <cellStyle name="Normal 6 4 2 4 2 4_OATT calc" xfId="46636" xr:uid="{00000000-0005-0000-0000-00009BBE0000}"/>
    <cellStyle name="Normal 6 4 2 4 2 5" xfId="46637" xr:uid="{00000000-0005-0000-0000-00009CBE0000}"/>
    <cellStyle name="Normal 6 4 2 4 2 6" xfId="46638" xr:uid="{00000000-0005-0000-0000-00009DBE0000}"/>
    <cellStyle name="Normal 6 4 2 4 2 7" xfId="46639" xr:uid="{00000000-0005-0000-0000-00009EBE0000}"/>
    <cellStyle name="Normal 6 4 2 4 2 8" xfId="46640" xr:uid="{00000000-0005-0000-0000-00009FBE0000}"/>
    <cellStyle name="Normal 6 4 2 4 2 9" xfId="46641" xr:uid="{00000000-0005-0000-0000-0000A0BE0000}"/>
    <cellStyle name="Normal 6 4 2 4 2_OATT calc" xfId="46642" xr:uid="{00000000-0005-0000-0000-0000A1BE0000}"/>
    <cellStyle name="Normal 6 4 2 4 3" xfId="46643" xr:uid="{00000000-0005-0000-0000-0000A2BE0000}"/>
    <cellStyle name="Normal 6 4 2 4 3 2" xfId="46644" xr:uid="{00000000-0005-0000-0000-0000A3BE0000}"/>
    <cellStyle name="Normal 6 4 2 4 3 2 2" xfId="46645" xr:uid="{00000000-0005-0000-0000-0000A4BE0000}"/>
    <cellStyle name="Normal 6 4 2 4 3 2 3" xfId="46646" xr:uid="{00000000-0005-0000-0000-0000A5BE0000}"/>
    <cellStyle name="Normal 6 4 2 4 3 2_OATT calc" xfId="46647" xr:uid="{00000000-0005-0000-0000-0000A6BE0000}"/>
    <cellStyle name="Normal 6 4 2 4 3 3" xfId="46648" xr:uid="{00000000-0005-0000-0000-0000A7BE0000}"/>
    <cellStyle name="Normal 6 4 2 4 3 4" xfId="46649" xr:uid="{00000000-0005-0000-0000-0000A8BE0000}"/>
    <cellStyle name="Normal 6 4 2 4 3 5" xfId="46650" xr:uid="{00000000-0005-0000-0000-0000A9BE0000}"/>
    <cellStyle name="Normal 6 4 2 4 3_OATT calc" xfId="46651" xr:uid="{00000000-0005-0000-0000-0000AABE0000}"/>
    <cellStyle name="Normal 6 4 2 4 4" xfId="46652" xr:uid="{00000000-0005-0000-0000-0000ABBE0000}"/>
    <cellStyle name="Normal 6 4 2 4 4 2" xfId="46653" xr:uid="{00000000-0005-0000-0000-0000ACBE0000}"/>
    <cellStyle name="Normal 6 4 2 4 4 2 2" xfId="46654" xr:uid="{00000000-0005-0000-0000-0000ADBE0000}"/>
    <cellStyle name="Normal 6 4 2 4 4 2 3" xfId="46655" xr:uid="{00000000-0005-0000-0000-0000AEBE0000}"/>
    <cellStyle name="Normal 6 4 2 4 4 2_OATT calc" xfId="46656" xr:uid="{00000000-0005-0000-0000-0000AFBE0000}"/>
    <cellStyle name="Normal 6 4 2 4 4 3" xfId="46657" xr:uid="{00000000-0005-0000-0000-0000B0BE0000}"/>
    <cellStyle name="Normal 6 4 2 4 4 4" xfId="46658" xr:uid="{00000000-0005-0000-0000-0000B1BE0000}"/>
    <cellStyle name="Normal 6 4 2 4 4_OATT calc" xfId="46659" xr:uid="{00000000-0005-0000-0000-0000B2BE0000}"/>
    <cellStyle name="Normal 6 4 2 4 5" xfId="46660" xr:uid="{00000000-0005-0000-0000-0000B3BE0000}"/>
    <cellStyle name="Normal 6 4 2 4 5 2" xfId="46661" xr:uid="{00000000-0005-0000-0000-0000B4BE0000}"/>
    <cellStyle name="Normal 6 4 2 4 5 3" xfId="46662" xr:uid="{00000000-0005-0000-0000-0000B5BE0000}"/>
    <cellStyle name="Normal 6 4 2 4 5_OATT calc" xfId="46663" xr:uid="{00000000-0005-0000-0000-0000B6BE0000}"/>
    <cellStyle name="Normal 6 4 2 4 6" xfId="46664" xr:uid="{00000000-0005-0000-0000-0000B7BE0000}"/>
    <cellStyle name="Normal 6 4 2 4 7" xfId="46665" xr:uid="{00000000-0005-0000-0000-0000B8BE0000}"/>
    <cellStyle name="Normal 6 4 2 4 8" xfId="46666" xr:uid="{00000000-0005-0000-0000-0000B9BE0000}"/>
    <cellStyle name="Normal 6 4 2 4 9" xfId="46667" xr:uid="{00000000-0005-0000-0000-0000BABE0000}"/>
    <cellStyle name="Normal 6 4 2 4_OATT calc" xfId="46668" xr:uid="{00000000-0005-0000-0000-0000BBBE0000}"/>
    <cellStyle name="Normal 6 4 2 5" xfId="46669" xr:uid="{00000000-0005-0000-0000-0000BCBE0000}"/>
    <cellStyle name="Normal 6 4 2 5 10" xfId="46670" xr:uid="{00000000-0005-0000-0000-0000BDBE0000}"/>
    <cellStyle name="Normal 6 4 2 5 11" xfId="46671" xr:uid="{00000000-0005-0000-0000-0000BEBE0000}"/>
    <cellStyle name="Normal 6 4 2 5 2" xfId="46672" xr:uid="{00000000-0005-0000-0000-0000BFBE0000}"/>
    <cellStyle name="Normal 6 4 2 5 2 2" xfId="46673" xr:uid="{00000000-0005-0000-0000-0000C0BE0000}"/>
    <cellStyle name="Normal 6 4 2 5 2 2 2" xfId="46674" xr:uid="{00000000-0005-0000-0000-0000C1BE0000}"/>
    <cellStyle name="Normal 6 4 2 5 2 2 3" xfId="46675" xr:uid="{00000000-0005-0000-0000-0000C2BE0000}"/>
    <cellStyle name="Normal 6 4 2 5 2 2_OATT calc" xfId="46676" xr:uid="{00000000-0005-0000-0000-0000C3BE0000}"/>
    <cellStyle name="Normal 6 4 2 5 2 3" xfId="46677" xr:uid="{00000000-0005-0000-0000-0000C4BE0000}"/>
    <cellStyle name="Normal 6 4 2 5 2 4" xfId="46678" xr:uid="{00000000-0005-0000-0000-0000C5BE0000}"/>
    <cellStyle name="Normal 6 4 2 5 2 5" xfId="46679" xr:uid="{00000000-0005-0000-0000-0000C6BE0000}"/>
    <cellStyle name="Normal 6 4 2 5 2_OATT calc" xfId="46680" xr:uid="{00000000-0005-0000-0000-0000C7BE0000}"/>
    <cellStyle name="Normal 6 4 2 5 3" xfId="46681" xr:uid="{00000000-0005-0000-0000-0000C8BE0000}"/>
    <cellStyle name="Normal 6 4 2 5 3 2" xfId="46682" xr:uid="{00000000-0005-0000-0000-0000C9BE0000}"/>
    <cellStyle name="Normal 6 4 2 5 3 2 2" xfId="46683" xr:uid="{00000000-0005-0000-0000-0000CABE0000}"/>
    <cellStyle name="Normal 6 4 2 5 3 2 3" xfId="46684" xr:uid="{00000000-0005-0000-0000-0000CBBE0000}"/>
    <cellStyle name="Normal 6 4 2 5 3 2_OATT calc" xfId="46685" xr:uid="{00000000-0005-0000-0000-0000CCBE0000}"/>
    <cellStyle name="Normal 6 4 2 5 3 3" xfId="46686" xr:uid="{00000000-0005-0000-0000-0000CDBE0000}"/>
    <cellStyle name="Normal 6 4 2 5 3 4" xfId="46687" xr:uid="{00000000-0005-0000-0000-0000CEBE0000}"/>
    <cellStyle name="Normal 6 4 2 5 3_OATT calc" xfId="46688" xr:uid="{00000000-0005-0000-0000-0000CFBE0000}"/>
    <cellStyle name="Normal 6 4 2 5 4" xfId="46689" xr:uid="{00000000-0005-0000-0000-0000D0BE0000}"/>
    <cellStyle name="Normal 6 4 2 5 4 2" xfId="46690" xr:uid="{00000000-0005-0000-0000-0000D1BE0000}"/>
    <cellStyle name="Normal 6 4 2 5 4 3" xfId="46691" xr:uid="{00000000-0005-0000-0000-0000D2BE0000}"/>
    <cellStyle name="Normal 6 4 2 5 4_OATT calc" xfId="46692" xr:uid="{00000000-0005-0000-0000-0000D3BE0000}"/>
    <cellStyle name="Normal 6 4 2 5 5" xfId="46693" xr:uid="{00000000-0005-0000-0000-0000D4BE0000}"/>
    <cellStyle name="Normal 6 4 2 5 6" xfId="46694" xr:uid="{00000000-0005-0000-0000-0000D5BE0000}"/>
    <cellStyle name="Normal 6 4 2 5 7" xfId="46695" xr:uid="{00000000-0005-0000-0000-0000D6BE0000}"/>
    <cellStyle name="Normal 6 4 2 5 8" xfId="46696" xr:uid="{00000000-0005-0000-0000-0000D7BE0000}"/>
    <cellStyle name="Normal 6 4 2 5 9" xfId="46697" xr:uid="{00000000-0005-0000-0000-0000D8BE0000}"/>
    <cellStyle name="Normal 6 4 2 5_OATT calc" xfId="46698" xr:uid="{00000000-0005-0000-0000-0000D9BE0000}"/>
    <cellStyle name="Normal 6 4 2 6" xfId="46699" xr:uid="{00000000-0005-0000-0000-0000DABE0000}"/>
    <cellStyle name="Normal 6 4 2 6 2" xfId="46700" xr:uid="{00000000-0005-0000-0000-0000DBBE0000}"/>
    <cellStyle name="Normal 6 4 2 6 2 2" xfId="46701" xr:uid="{00000000-0005-0000-0000-0000DCBE0000}"/>
    <cellStyle name="Normal 6 4 2 6 2 3" xfId="46702" xr:uid="{00000000-0005-0000-0000-0000DDBE0000}"/>
    <cellStyle name="Normal 6 4 2 6 2_OATT calc" xfId="46703" xr:uid="{00000000-0005-0000-0000-0000DEBE0000}"/>
    <cellStyle name="Normal 6 4 2 6 3" xfId="46704" xr:uid="{00000000-0005-0000-0000-0000DFBE0000}"/>
    <cellStyle name="Normal 6 4 2 6 4" xfId="46705" xr:uid="{00000000-0005-0000-0000-0000E0BE0000}"/>
    <cellStyle name="Normal 6 4 2 6 5" xfId="46706" xr:uid="{00000000-0005-0000-0000-0000E1BE0000}"/>
    <cellStyle name="Normal 6 4 2 6_OATT calc" xfId="46707" xr:uid="{00000000-0005-0000-0000-0000E2BE0000}"/>
    <cellStyle name="Normal 6 4 2 7" xfId="46708" xr:uid="{00000000-0005-0000-0000-0000E3BE0000}"/>
    <cellStyle name="Normal 6 4 2 7 2" xfId="46709" xr:uid="{00000000-0005-0000-0000-0000E4BE0000}"/>
    <cellStyle name="Normal 6 4 2 7 2 2" xfId="46710" xr:uid="{00000000-0005-0000-0000-0000E5BE0000}"/>
    <cellStyle name="Normal 6 4 2 7 2 3" xfId="46711" xr:uid="{00000000-0005-0000-0000-0000E6BE0000}"/>
    <cellStyle name="Normal 6 4 2 7 2_OATT calc" xfId="46712" xr:uid="{00000000-0005-0000-0000-0000E7BE0000}"/>
    <cellStyle name="Normal 6 4 2 7 3" xfId="46713" xr:uid="{00000000-0005-0000-0000-0000E8BE0000}"/>
    <cellStyle name="Normal 6 4 2 7 4" xfId="46714" xr:uid="{00000000-0005-0000-0000-0000E9BE0000}"/>
    <cellStyle name="Normal 6 4 2 7_OATT calc" xfId="46715" xr:uid="{00000000-0005-0000-0000-0000EABE0000}"/>
    <cellStyle name="Normal 6 4 2 8" xfId="46716" xr:uid="{00000000-0005-0000-0000-0000EBBE0000}"/>
    <cellStyle name="Normal 6 4 2 8 2" xfId="46717" xr:uid="{00000000-0005-0000-0000-0000ECBE0000}"/>
    <cellStyle name="Normal 6 4 2 8 3" xfId="46718" xr:uid="{00000000-0005-0000-0000-0000EDBE0000}"/>
    <cellStyle name="Normal 6 4 2 8_OATT calc" xfId="46719" xr:uid="{00000000-0005-0000-0000-0000EEBE0000}"/>
    <cellStyle name="Normal 6 4 2 9" xfId="46720" xr:uid="{00000000-0005-0000-0000-0000EFBE0000}"/>
    <cellStyle name="Normal 6 4 2_OATT calc" xfId="46721" xr:uid="{00000000-0005-0000-0000-0000F0BE0000}"/>
    <cellStyle name="Normal 6 4 3" xfId="46722" xr:uid="{00000000-0005-0000-0000-0000F1BE0000}"/>
    <cellStyle name="Normal 6 4 3 10" xfId="46723" xr:uid="{00000000-0005-0000-0000-0000F2BE0000}"/>
    <cellStyle name="Normal 6 4 3 11" xfId="46724" xr:uid="{00000000-0005-0000-0000-0000F3BE0000}"/>
    <cellStyle name="Normal 6 4 3 12" xfId="46725" xr:uid="{00000000-0005-0000-0000-0000F4BE0000}"/>
    <cellStyle name="Normal 6 4 3 13" xfId="57305" xr:uid="{00000000-0005-0000-0000-0000F5BE0000}"/>
    <cellStyle name="Normal 6 4 3 2" xfId="46726" xr:uid="{00000000-0005-0000-0000-0000F6BE0000}"/>
    <cellStyle name="Normal 6 4 3 2 10" xfId="46727" xr:uid="{00000000-0005-0000-0000-0000F7BE0000}"/>
    <cellStyle name="Normal 6 4 3 2 11" xfId="46728" xr:uid="{00000000-0005-0000-0000-0000F8BE0000}"/>
    <cellStyle name="Normal 6 4 3 2 2" xfId="46729" xr:uid="{00000000-0005-0000-0000-0000F9BE0000}"/>
    <cellStyle name="Normal 6 4 3 2 2 10" xfId="46730" xr:uid="{00000000-0005-0000-0000-0000FABE0000}"/>
    <cellStyle name="Normal 6 4 3 2 2 11" xfId="46731" xr:uid="{00000000-0005-0000-0000-0000FBBE0000}"/>
    <cellStyle name="Normal 6 4 3 2 2 2" xfId="46732" xr:uid="{00000000-0005-0000-0000-0000FCBE0000}"/>
    <cellStyle name="Normal 6 4 3 2 2 2 2" xfId="46733" xr:uid="{00000000-0005-0000-0000-0000FDBE0000}"/>
    <cellStyle name="Normal 6 4 3 2 2 2 2 2" xfId="46734" xr:uid="{00000000-0005-0000-0000-0000FEBE0000}"/>
    <cellStyle name="Normal 6 4 3 2 2 2 2 3" xfId="46735" xr:uid="{00000000-0005-0000-0000-0000FFBE0000}"/>
    <cellStyle name="Normal 6 4 3 2 2 2 2_OATT calc" xfId="46736" xr:uid="{00000000-0005-0000-0000-000000BF0000}"/>
    <cellStyle name="Normal 6 4 3 2 2 2 3" xfId="46737" xr:uid="{00000000-0005-0000-0000-000001BF0000}"/>
    <cellStyle name="Normal 6 4 3 2 2 2 4" xfId="46738" xr:uid="{00000000-0005-0000-0000-000002BF0000}"/>
    <cellStyle name="Normal 6 4 3 2 2 2 5" xfId="46739" xr:uid="{00000000-0005-0000-0000-000003BF0000}"/>
    <cellStyle name="Normal 6 4 3 2 2 2_OATT calc" xfId="46740" xr:uid="{00000000-0005-0000-0000-000004BF0000}"/>
    <cellStyle name="Normal 6 4 3 2 2 3" xfId="46741" xr:uid="{00000000-0005-0000-0000-000005BF0000}"/>
    <cellStyle name="Normal 6 4 3 2 2 3 2" xfId="46742" xr:uid="{00000000-0005-0000-0000-000006BF0000}"/>
    <cellStyle name="Normal 6 4 3 2 2 3 2 2" xfId="46743" xr:uid="{00000000-0005-0000-0000-000007BF0000}"/>
    <cellStyle name="Normal 6 4 3 2 2 3 2 3" xfId="46744" xr:uid="{00000000-0005-0000-0000-000008BF0000}"/>
    <cellStyle name="Normal 6 4 3 2 2 3 2_OATT calc" xfId="46745" xr:uid="{00000000-0005-0000-0000-000009BF0000}"/>
    <cellStyle name="Normal 6 4 3 2 2 3 3" xfId="46746" xr:uid="{00000000-0005-0000-0000-00000ABF0000}"/>
    <cellStyle name="Normal 6 4 3 2 2 3 4" xfId="46747" xr:uid="{00000000-0005-0000-0000-00000BBF0000}"/>
    <cellStyle name="Normal 6 4 3 2 2 3_OATT calc" xfId="46748" xr:uid="{00000000-0005-0000-0000-00000CBF0000}"/>
    <cellStyle name="Normal 6 4 3 2 2 4" xfId="46749" xr:uid="{00000000-0005-0000-0000-00000DBF0000}"/>
    <cellStyle name="Normal 6 4 3 2 2 4 2" xfId="46750" xr:uid="{00000000-0005-0000-0000-00000EBF0000}"/>
    <cellStyle name="Normal 6 4 3 2 2 4 3" xfId="46751" xr:uid="{00000000-0005-0000-0000-00000FBF0000}"/>
    <cellStyle name="Normal 6 4 3 2 2 4_OATT calc" xfId="46752" xr:uid="{00000000-0005-0000-0000-000010BF0000}"/>
    <cellStyle name="Normal 6 4 3 2 2 5" xfId="46753" xr:uid="{00000000-0005-0000-0000-000011BF0000}"/>
    <cellStyle name="Normal 6 4 3 2 2 6" xfId="46754" xr:uid="{00000000-0005-0000-0000-000012BF0000}"/>
    <cellStyle name="Normal 6 4 3 2 2 7" xfId="46755" xr:uid="{00000000-0005-0000-0000-000013BF0000}"/>
    <cellStyle name="Normal 6 4 3 2 2 8" xfId="46756" xr:uid="{00000000-0005-0000-0000-000014BF0000}"/>
    <cellStyle name="Normal 6 4 3 2 2 9" xfId="46757" xr:uid="{00000000-0005-0000-0000-000015BF0000}"/>
    <cellStyle name="Normal 6 4 3 2 2_OATT calc" xfId="46758" xr:uid="{00000000-0005-0000-0000-000016BF0000}"/>
    <cellStyle name="Normal 6 4 3 2 3" xfId="46759" xr:uid="{00000000-0005-0000-0000-000017BF0000}"/>
    <cellStyle name="Normal 6 4 3 2 3 2" xfId="46760" xr:uid="{00000000-0005-0000-0000-000018BF0000}"/>
    <cellStyle name="Normal 6 4 3 2 3 2 2" xfId="46761" xr:uid="{00000000-0005-0000-0000-000019BF0000}"/>
    <cellStyle name="Normal 6 4 3 2 3 2 3" xfId="46762" xr:uid="{00000000-0005-0000-0000-00001ABF0000}"/>
    <cellStyle name="Normal 6 4 3 2 3 2_OATT calc" xfId="46763" xr:uid="{00000000-0005-0000-0000-00001BBF0000}"/>
    <cellStyle name="Normal 6 4 3 2 3 3" xfId="46764" xr:uid="{00000000-0005-0000-0000-00001CBF0000}"/>
    <cellStyle name="Normal 6 4 3 2 3 4" xfId="46765" xr:uid="{00000000-0005-0000-0000-00001DBF0000}"/>
    <cellStyle name="Normal 6 4 3 2 3 5" xfId="46766" xr:uid="{00000000-0005-0000-0000-00001EBF0000}"/>
    <cellStyle name="Normal 6 4 3 2 3_OATT calc" xfId="46767" xr:uid="{00000000-0005-0000-0000-00001FBF0000}"/>
    <cellStyle name="Normal 6 4 3 2 4" xfId="46768" xr:uid="{00000000-0005-0000-0000-000020BF0000}"/>
    <cellStyle name="Normal 6 4 3 2 4 2" xfId="46769" xr:uid="{00000000-0005-0000-0000-000021BF0000}"/>
    <cellStyle name="Normal 6 4 3 2 4 2 2" xfId="46770" xr:uid="{00000000-0005-0000-0000-000022BF0000}"/>
    <cellStyle name="Normal 6 4 3 2 4 2 3" xfId="46771" xr:uid="{00000000-0005-0000-0000-000023BF0000}"/>
    <cellStyle name="Normal 6 4 3 2 4 2_OATT calc" xfId="46772" xr:uid="{00000000-0005-0000-0000-000024BF0000}"/>
    <cellStyle name="Normal 6 4 3 2 4 3" xfId="46773" xr:uid="{00000000-0005-0000-0000-000025BF0000}"/>
    <cellStyle name="Normal 6 4 3 2 4 4" xfId="46774" xr:uid="{00000000-0005-0000-0000-000026BF0000}"/>
    <cellStyle name="Normal 6 4 3 2 4_OATT calc" xfId="46775" xr:uid="{00000000-0005-0000-0000-000027BF0000}"/>
    <cellStyle name="Normal 6 4 3 2 5" xfId="46776" xr:uid="{00000000-0005-0000-0000-000028BF0000}"/>
    <cellStyle name="Normal 6 4 3 2 5 2" xfId="46777" xr:uid="{00000000-0005-0000-0000-000029BF0000}"/>
    <cellStyle name="Normal 6 4 3 2 5 3" xfId="46778" xr:uid="{00000000-0005-0000-0000-00002ABF0000}"/>
    <cellStyle name="Normal 6 4 3 2 5_OATT calc" xfId="46779" xr:uid="{00000000-0005-0000-0000-00002BBF0000}"/>
    <cellStyle name="Normal 6 4 3 2 6" xfId="46780" xr:uid="{00000000-0005-0000-0000-00002CBF0000}"/>
    <cellStyle name="Normal 6 4 3 2 7" xfId="46781" xr:uid="{00000000-0005-0000-0000-00002DBF0000}"/>
    <cellStyle name="Normal 6 4 3 2 8" xfId="46782" xr:uid="{00000000-0005-0000-0000-00002EBF0000}"/>
    <cellStyle name="Normal 6 4 3 2 9" xfId="46783" xr:uid="{00000000-0005-0000-0000-00002FBF0000}"/>
    <cellStyle name="Normal 6 4 3 2_OATT calc" xfId="46784" xr:uid="{00000000-0005-0000-0000-000030BF0000}"/>
    <cellStyle name="Normal 6 4 3 3" xfId="46785" xr:uid="{00000000-0005-0000-0000-000031BF0000}"/>
    <cellStyle name="Normal 6 4 3 3 10" xfId="46786" xr:uid="{00000000-0005-0000-0000-000032BF0000}"/>
    <cellStyle name="Normal 6 4 3 3 11" xfId="46787" xr:uid="{00000000-0005-0000-0000-000033BF0000}"/>
    <cellStyle name="Normal 6 4 3 3 2" xfId="46788" xr:uid="{00000000-0005-0000-0000-000034BF0000}"/>
    <cellStyle name="Normal 6 4 3 3 2 2" xfId="46789" xr:uid="{00000000-0005-0000-0000-000035BF0000}"/>
    <cellStyle name="Normal 6 4 3 3 2 2 2" xfId="46790" xr:uid="{00000000-0005-0000-0000-000036BF0000}"/>
    <cellStyle name="Normal 6 4 3 3 2 2 3" xfId="46791" xr:uid="{00000000-0005-0000-0000-000037BF0000}"/>
    <cellStyle name="Normal 6 4 3 3 2 2_OATT calc" xfId="46792" xr:uid="{00000000-0005-0000-0000-000038BF0000}"/>
    <cellStyle name="Normal 6 4 3 3 2 3" xfId="46793" xr:uid="{00000000-0005-0000-0000-000039BF0000}"/>
    <cellStyle name="Normal 6 4 3 3 2 4" xfId="46794" xr:uid="{00000000-0005-0000-0000-00003ABF0000}"/>
    <cellStyle name="Normal 6 4 3 3 2 5" xfId="46795" xr:uid="{00000000-0005-0000-0000-00003BBF0000}"/>
    <cellStyle name="Normal 6 4 3 3 2_OATT calc" xfId="46796" xr:uid="{00000000-0005-0000-0000-00003CBF0000}"/>
    <cellStyle name="Normal 6 4 3 3 3" xfId="46797" xr:uid="{00000000-0005-0000-0000-00003DBF0000}"/>
    <cellStyle name="Normal 6 4 3 3 3 2" xfId="46798" xr:uid="{00000000-0005-0000-0000-00003EBF0000}"/>
    <cellStyle name="Normal 6 4 3 3 3 2 2" xfId="46799" xr:uid="{00000000-0005-0000-0000-00003FBF0000}"/>
    <cellStyle name="Normal 6 4 3 3 3 2 3" xfId="46800" xr:uid="{00000000-0005-0000-0000-000040BF0000}"/>
    <cellStyle name="Normal 6 4 3 3 3 2_OATT calc" xfId="46801" xr:uid="{00000000-0005-0000-0000-000041BF0000}"/>
    <cellStyle name="Normal 6 4 3 3 3 3" xfId="46802" xr:uid="{00000000-0005-0000-0000-000042BF0000}"/>
    <cellStyle name="Normal 6 4 3 3 3 4" xfId="46803" xr:uid="{00000000-0005-0000-0000-000043BF0000}"/>
    <cellStyle name="Normal 6 4 3 3 3_OATT calc" xfId="46804" xr:uid="{00000000-0005-0000-0000-000044BF0000}"/>
    <cellStyle name="Normal 6 4 3 3 4" xfId="46805" xr:uid="{00000000-0005-0000-0000-000045BF0000}"/>
    <cellStyle name="Normal 6 4 3 3 4 2" xfId="46806" xr:uid="{00000000-0005-0000-0000-000046BF0000}"/>
    <cellStyle name="Normal 6 4 3 3 4 3" xfId="46807" xr:uid="{00000000-0005-0000-0000-000047BF0000}"/>
    <cellStyle name="Normal 6 4 3 3 4_OATT calc" xfId="46808" xr:uid="{00000000-0005-0000-0000-000048BF0000}"/>
    <cellStyle name="Normal 6 4 3 3 5" xfId="46809" xr:uid="{00000000-0005-0000-0000-000049BF0000}"/>
    <cellStyle name="Normal 6 4 3 3 6" xfId="46810" xr:uid="{00000000-0005-0000-0000-00004ABF0000}"/>
    <cellStyle name="Normal 6 4 3 3 7" xfId="46811" xr:uid="{00000000-0005-0000-0000-00004BBF0000}"/>
    <cellStyle name="Normal 6 4 3 3 8" xfId="46812" xr:uid="{00000000-0005-0000-0000-00004CBF0000}"/>
    <cellStyle name="Normal 6 4 3 3 9" xfId="46813" xr:uid="{00000000-0005-0000-0000-00004DBF0000}"/>
    <cellStyle name="Normal 6 4 3 3_OATT calc" xfId="46814" xr:uid="{00000000-0005-0000-0000-00004EBF0000}"/>
    <cellStyle name="Normal 6 4 3 4" xfId="46815" xr:uid="{00000000-0005-0000-0000-00004FBF0000}"/>
    <cellStyle name="Normal 6 4 3 4 2" xfId="46816" xr:uid="{00000000-0005-0000-0000-000050BF0000}"/>
    <cellStyle name="Normal 6 4 3 4 2 2" xfId="46817" xr:uid="{00000000-0005-0000-0000-000051BF0000}"/>
    <cellStyle name="Normal 6 4 3 4 2 3" xfId="46818" xr:uid="{00000000-0005-0000-0000-000052BF0000}"/>
    <cellStyle name="Normal 6 4 3 4 2_OATT calc" xfId="46819" xr:uid="{00000000-0005-0000-0000-000053BF0000}"/>
    <cellStyle name="Normal 6 4 3 4 3" xfId="46820" xr:uid="{00000000-0005-0000-0000-000054BF0000}"/>
    <cellStyle name="Normal 6 4 3 4 4" xfId="46821" xr:uid="{00000000-0005-0000-0000-000055BF0000}"/>
    <cellStyle name="Normal 6 4 3 4 5" xfId="46822" xr:uid="{00000000-0005-0000-0000-000056BF0000}"/>
    <cellStyle name="Normal 6 4 3 4_OATT calc" xfId="46823" xr:uid="{00000000-0005-0000-0000-000057BF0000}"/>
    <cellStyle name="Normal 6 4 3 5" xfId="46824" xr:uid="{00000000-0005-0000-0000-000058BF0000}"/>
    <cellStyle name="Normal 6 4 3 5 2" xfId="46825" xr:uid="{00000000-0005-0000-0000-000059BF0000}"/>
    <cellStyle name="Normal 6 4 3 5 2 2" xfId="46826" xr:uid="{00000000-0005-0000-0000-00005ABF0000}"/>
    <cellStyle name="Normal 6 4 3 5 2 3" xfId="46827" xr:uid="{00000000-0005-0000-0000-00005BBF0000}"/>
    <cellStyle name="Normal 6 4 3 5 2_OATT calc" xfId="46828" xr:uid="{00000000-0005-0000-0000-00005CBF0000}"/>
    <cellStyle name="Normal 6 4 3 5 3" xfId="46829" xr:uid="{00000000-0005-0000-0000-00005DBF0000}"/>
    <cellStyle name="Normal 6 4 3 5 4" xfId="46830" xr:uid="{00000000-0005-0000-0000-00005EBF0000}"/>
    <cellStyle name="Normal 6 4 3 5_OATT calc" xfId="46831" xr:uid="{00000000-0005-0000-0000-00005FBF0000}"/>
    <cellStyle name="Normal 6 4 3 6" xfId="46832" xr:uid="{00000000-0005-0000-0000-000060BF0000}"/>
    <cellStyle name="Normal 6 4 3 6 2" xfId="46833" xr:uid="{00000000-0005-0000-0000-000061BF0000}"/>
    <cellStyle name="Normal 6 4 3 6 3" xfId="46834" xr:uid="{00000000-0005-0000-0000-000062BF0000}"/>
    <cellStyle name="Normal 6 4 3 6_OATT calc" xfId="46835" xr:uid="{00000000-0005-0000-0000-000063BF0000}"/>
    <cellStyle name="Normal 6 4 3 7" xfId="46836" xr:uid="{00000000-0005-0000-0000-000064BF0000}"/>
    <cellStyle name="Normal 6 4 3 8" xfId="46837" xr:uid="{00000000-0005-0000-0000-000065BF0000}"/>
    <cellStyle name="Normal 6 4 3 9" xfId="46838" xr:uid="{00000000-0005-0000-0000-000066BF0000}"/>
    <cellStyle name="Normal 6 4 3_OATT calc" xfId="46839" xr:uid="{00000000-0005-0000-0000-000067BF0000}"/>
    <cellStyle name="Normal 6 4 4" xfId="46840" xr:uid="{00000000-0005-0000-0000-000068BF0000}"/>
    <cellStyle name="Normal 6 4 4 10" xfId="46841" xr:uid="{00000000-0005-0000-0000-000069BF0000}"/>
    <cellStyle name="Normal 6 4 4 11" xfId="46842" xr:uid="{00000000-0005-0000-0000-00006ABF0000}"/>
    <cellStyle name="Normal 6 4 4 12" xfId="46843" xr:uid="{00000000-0005-0000-0000-00006BBF0000}"/>
    <cellStyle name="Normal 6 4 4 13" xfId="57306" xr:uid="{00000000-0005-0000-0000-00006CBF0000}"/>
    <cellStyle name="Normal 6 4 4 2" xfId="46844" xr:uid="{00000000-0005-0000-0000-00006DBF0000}"/>
    <cellStyle name="Normal 6 4 4 2 10" xfId="46845" xr:uid="{00000000-0005-0000-0000-00006EBF0000}"/>
    <cellStyle name="Normal 6 4 4 2 11" xfId="46846" xr:uid="{00000000-0005-0000-0000-00006FBF0000}"/>
    <cellStyle name="Normal 6 4 4 2 2" xfId="46847" xr:uid="{00000000-0005-0000-0000-000070BF0000}"/>
    <cellStyle name="Normal 6 4 4 2 2 10" xfId="46848" xr:uid="{00000000-0005-0000-0000-000071BF0000}"/>
    <cellStyle name="Normal 6 4 4 2 2 11" xfId="46849" xr:uid="{00000000-0005-0000-0000-000072BF0000}"/>
    <cellStyle name="Normal 6 4 4 2 2 2" xfId="46850" xr:uid="{00000000-0005-0000-0000-000073BF0000}"/>
    <cellStyle name="Normal 6 4 4 2 2 2 2" xfId="46851" xr:uid="{00000000-0005-0000-0000-000074BF0000}"/>
    <cellStyle name="Normal 6 4 4 2 2 2 2 2" xfId="46852" xr:uid="{00000000-0005-0000-0000-000075BF0000}"/>
    <cellStyle name="Normal 6 4 4 2 2 2 2 3" xfId="46853" xr:uid="{00000000-0005-0000-0000-000076BF0000}"/>
    <cellStyle name="Normal 6 4 4 2 2 2 2_OATT calc" xfId="46854" xr:uid="{00000000-0005-0000-0000-000077BF0000}"/>
    <cellStyle name="Normal 6 4 4 2 2 2 3" xfId="46855" xr:uid="{00000000-0005-0000-0000-000078BF0000}"/>
    <cellStyle name="Normal 6 4 4 2 2 2 4" xfId="46856" xr:uid="{00000000-0005-0000-0000-000079BF0000}"/>
    <cellStyle name="Normal 6 4 4 2 2 2 5" xfId="46857" xr:uid="{00000000-0005-0000-0000-00007ABF0000}"/>
    <cellStyle name="Normal 6 4 4 2 2 2_OATT calc" xfId="46858" xr:uid="{00000000-0005-0000-0000-00007BBF0000}"/>
    <cellStyle name="Normal 6 4 4 2 2 3" xfId="46859" xr:uid="{00000000-0005-0000-0000-00007CBF0000}"/>
    <cellStyle name="Normal 6 4 4 2 2 3 2" xfId="46860" xr:uid="{00000000-0005-0000-0000-00007DBF0000}"/>
    <cellStyle name="Normal 6 4 4 2 2 3 2 2" xfId="46861" xr:uid="{00000000-0005-0000-0000-00007EBF0000}"/>
    <cellStyle name="Normal 6 4 4 2 2 3 2 3" xfId="46862" xr:uid="{00000000-0005-0000-0000-00007FBF0000}"/>
    <cellStyle name="Normal 6 4 4 2 2 3 2_OATT calc" xfId="46863" xr:uid="{00000000-0005-0000-0000-000080BF0000}"/>
    <cellStyle name="Normal 6 4 4 2 2 3 3" xfId="46864" xr:uid="{00000000-0005-0000-0000-000081BF0000}"/>
    <cellStyle name="Normal 6 4 4 2 2 3 4" xfId="46865" xr:uid="{00000000-0005-0000-0000-000082BF0000}"/>
    <cellStyle name="Normal 6 4 4 2 2 3_OATT calc" xfId="46866" xr:uid="{00000000-0005-0000-0000-000083BF0000}"/>
    <cellStyle name="Normal 6 4 4 2 2 4" xfId="46867" xr:uid="{00000000-0005-0000-0000-000084BF0000}"/>
    <cellStyle name="Normal 6 4 4 2 2 4 2" xfId="46868" xr:uid="{00000000-0005-0000-0000-000085BF0000}"/>
    <cellStyle name="Normal 6 4 4 2 2 4 3" xfId="46869" xr:uid="{00000000-0005-0000-0000-000086BF0000}"/>
    <cellStyle name="Normal 6 4 4 2 2 4_OATT calc" xfId="46870" xr:uid="{00000000-0005-0000-0000-000087BF0000}"/>
    <cellStyle name="Normal 6 4 4 2 2 5" xfId="46871" xr:uid="{00000000-0005-0000-0000-000088BF0000}"/>
    <cellStyle name="Normal 6 4 4 2 2 6" xfId="46872" xr:uid="{00000000-0005-0000-0000-000089BF0000}"/>
    <cellStyle name="Normal 6 4 4 2 2 7" xfId="46873" xr:uid="{00000000-0005-0000-0000-00008ABF0000}"/>
    <cellStyle name="Normal 6 4 4 2 2 8" xfId="46874" xr:uid="{00000000-0005-0000-0000-00008BBF0000}"/>
    <cellStyle name="Normal 6 4 4 2 2 9" xfId="46875" xr:uid="{00000000-0005-0000-0000-00008CBF0000}"/>
    <cellStyle name="Normal 6 4 4 2 2_OATT calc" xfId="46876" xr:uid="{00000000-0005-0000-0000-00008DBF0000}"/>
    <cellStyle name="Normal 6 4 4 2 3" xfId="46877" xr:uid="{00000000-0005-0000-0000-00008EBF0000}"/>
    <cellStyle name="Normal 6 4 4 2 3 2" xfId="46878" xr:uid="{00000000-0005-0000-0000-00008FBF0000}"/>
    <cellStyle name="Normal 6 4 4 2 3 2 2" xfId="46879" xr:uid="{00000000-0005-0000-0000-000090BF0000}"/>
    <cellStyle name="Normal 6 4 4 2 3 2 3" xfId="46880" xr:uid="{00000000-0005-0000-0000-000091BF0000}"/>
    <cellStyle name="Normal 6 4 4 2 3 2_OATT calc" xfId="46881" xr:uid="{00000000-0005-0000-0000-000092BF0000}"/>
    <cellStyle name="Normal 6 4 4 2 3 3" xfId="46882" xr:uid="{00000000-0005-0000-0000-000093BF0000}"/>
    <cellStyle name="Normal 6 4 4 2 3 4" xfId="46883" xr:uid="{00000000-0005-0000-0000-000094BF0000}"/>
    <cellStyle name="Normal 6 4 4 2 3 5" xfId="46884" xr:uid="{00000000-0005-0000-0000-000095BF0000}"/>
    <cellStyle name="Normal 6 4 4 2 3_OATT calc" xfId="46885" xr:uid="{00000000-0005-0000-0000-000096BF0000}"/>
    <cellStyle name="Normal 6 4 4 2 4" xfId="46886" xr:uid="{00000000-0005-0000-0000-000097BF0000}"/>
    <cellStyle name="Normal 6 4 4 2 4 2" xfId="46887" xr:uid="{00000000-0005-0000-0000-000098BF0000}"/>
    <cellStyle name="Normal 6 4 4 2 4 2 2" xfId="46888" xr:uid="{00000000-0005-0000-0000-000099BF0000}"/>
    <cellStyle name="Normal 6 4 4 2 4 2 3" xfId="46889" xr:uid="{00000000-0005-0000-0000-00009ABF0000}"/>
    <cellStyle name="Normal 6 4 4 2 4 2_OATT calc" xfId="46890" xr:uid="{00000000-0005-0000-0000-00009BBF0000}"/>
    <cellStyle name="Normal 6 4 4 2 4 3" xfId="46891" xr:uid="{00000000-0005-0000-0000-00009CBF0000}"/>
    <cellStyle name="Normal 6 4 4 2 4 4" xfId="46892" xr:uid="{00000000-0005-0000-0000-00009DBF0000}"/>
    <cellStyle name="Normal 6 4 4 2 4_OATT calc" xfId="46893" xr:uid="{00000000-0005-0000-0000-00009EBF0000}"/>
    <cellStyle name="Normal 6 4 4 2 5" xfId="46894" xr:uid="{00000000-0005-0000-0000-00009FBF0000}"/>
    <cellStyle name="Normal 6 4 4 2 5 2" xfId="46895" xr:uid="{00000000-0005-0000-0000-0000A0BF0000}"/>
    <cellStyle name="Normal 6 4 4 2 5 3" xfId="46896" xr:uid="{00000000-0005-0000-0000-0000A1BF0000}"/>
    <cellStyle name="Normal 6 4 4 2 5_OATT calc" xfId="46897" xr:uid="{00000000-0005-0000-0000-0000A2BF0000}"/>
    <cellStyle name="Normal 6 4 4 2 6" xfId="46898" xr:uid="{00000000-0005-0000-0000-0000A3BF0000}"/>
    <cellStyle name="Normal 6 4 4 2 7" xfId="46899" xr:uid="{00000000-0005-0000-0000-0000A4BF0000}"/>
    <cellStyle name="Normal 6 4 4 2 8" xfId="46900" xr:uid="{00000000-0005-0000-0000-0000A5BF0000}"/>
    <cellStyle name="Normal 6 4 4 2 9" xfId="46901" xr:uid="{00000000-0005-0000-0000-0000A6BF0000}"/>
    <cellStyle name="Normal 6 4 4 2_OATT calc" xfId="46902" xr:uid="{00000000-0005-0000-0000-0000A7BF0000}"/>
    <cellStyle name="Normal 6 4 4 3" xfId="46903" xr:uid="{00000000-0005-0000-0000-0000A8BF0000}"/>
    <cellStyle name="Normal 6 4 4 3 10" xfId="46904" xr:uid="{00000000-0005-0000-0000-0000A9BF0000}"/>
    <cellStyle name="Normal 6 4 4 3 11" xfId="46905" xr:uid="{00000000-0005-0000-0000-0000AABF0000}"/>
    <cellStyle name="Normal 6 4 4 3 2" xfId="46906" xr:uid="{00000000-0005-0000-0000-0000ABBF0000}"/>
    <cellStyle name="Normal 6 4 4 3 2 2" xfId="46907" xr:uid="{00000000-0005-0000-0000-0000ACBF0000}"/>
    <cellStyle name="Normal 6 4 4 3 2 2 2" xfId="46908" xr:uid="{00000000-0005-0000-0000-0000ADBF0000}"/>
    <cellStyle name="Normal 6 4 4 3 2 2 3" xfId="46909" xr:uid="{00000000-0005-0000-0000-0000AEBF0000}"/>
    <cellStyle name="Normal 6 4 4 3 2 2_OATT calc" xfId="46910" xr:uid="{00000000-0005-0000-0000-0000AFBF0000}"/>
    <cellStyle name="Normal 6 4 4 3 2 3" xfId="46911" xr:uid="{00000000-0005-0000-0000-0000B0BF0000}"/>
    <cellStyle name="Normal 6 4 4 3 2 4" xfId="46912" xr:uid="{00000000-0005-0000-0000-0000B1BF0000}"/>
    <cellStyle name="Normal 6 4 4 3 2 5" xfId="46913" xr:uid="{00000000-0005-0000-0000-0000B2BF0000}"/>
    <cellStyle name="Normal 6 4 4 3 2_OATT calc" xfId="46914" xr:uid="{00000000-0005-0000-0000-0000B3BF0000}"/>
    <cellStyle name="Normal 6 4 4 3 3" xfId="46915" xr:uid="{00000000-0005-0000-0000-0000B4BF0000}"/>
    <cellStyle name="Normal 6 4 4 3 3 2" xfId="46916" xr:uid="{00000000-0005-0000-0000-0000B5BF0000}"/>
    <cellStyle name="Normal 6 4 4 3 3 2 2" xfId="46917" xr:uid="{00000000-0005-0000-0000-0000B6BF0000}"/>
    <cellStyle name="Normal 6 4 4 3 3 2 3" xfId="46918" xr:uid="{00000000-0005-0000-0000-0000B7BF0000}"/>
    <cellStyle name="Normal 6 4 4 3 3 2_OATT calc" xfId="46919" xr:uid="{00000000-0005-0000-0000-0000B8BF0000}"/>
    <cellStyle name="Normal 6 4 4 3 3 3" xfId="46920" xr:uid="{00000000-0005-0000-0000-0000B9BF0000}"/>
    <cellStyle name="Normal 6 4 4 3 3 4" xfId="46921" xr:uid="{00000000-0005-0000-0000-0000BABF0000}"/>
    <cellStyle name="Normal 6 4 4 3 3_OATT calc" xfId="46922" xr:uid="{00000000-0005-0000-0000-0000BBBF0000}"/>
    <cellStyle name="Normal 6 4 4 3 4" xfId="46923" xr:uid="{00000000-0005-0000-0000-0000BCBF0000}"/>
    <cellStyle name="Normal 6 4 4 3 4 2" xfId="46924" xr:uid="{00000000-0005-0000-0000-0000BDBF0000}"/>
    <cellStyle name="Normal 6 4 4 3 4 3" xfId="46925" xr:uid="{00000000-0005-0000-0000-0000BEBF0000}"/>
    <cellStyle name="Normal 6 4 4 3 4_OATT calc" xfId="46926" xr:uid="{00000000-0005-0000-0000-0000BFBF0000}"/>
    <cellStyle name="Normal 6 4 4 3 5" xfId="46927" xr:uid="{00000000-0005-0000-0000-0000C0BF0000}"/>
    <cellStyle name="Normal 6 4 4 3 6" xfId="46928" xr:uid="{00000000-0005-0000-0000-0000C1BF0000}"/>
    <cellStyle name="Normal 6 4 4 3 7" xfId="46929" xr:uid="{00000000-0005-0000-0000-0000C2BF0000}"/>
    <cellStyle name="Normal 6 4 4 3 8" xfId="46930" xr:uid="{00000000-0005-0000-0000-0000C3BF0000}"/>
    <cellStyle name="Normal 6 4 4 3 9" xfId="46931" xr:uid="{00000000-0005-0000-0000-0000C4BF0000}"/>
    <cellStyle name="Normal 6 4 4 3_OATT calc" xfId="46932" xr:uid="{00000000-0005-0000-0000-0000C5BF0000}"/>
    <cellStyle name="Normal 6 4 4 4" xfId="46933" xr:uid="{00000000-0005-0000-0000-0000C6BF0000}"/>
    <cellStyle name="Normal 6 4 4 4 2" xfId="46934" xr:uid="{00000000-0005-0000-0000-0000C7BF0000}"/>
    <cellStyle name="Normal 6 4 4 4 2 2" xfId="46935" xr:uid="{00000000-0005-0000-0000-0000C8BF0000}"/>
    <cellStyle name="Normal 6 4 4 4 2 3" xfId="46936" xr:uid="{00000000-0005-0000-0000-0000C9BF0000}"/>
    <cellStyle name="Normal 6 4 4 4 2_OATT calc" xfId="46937" xr:uid="{00000000-0005-0000-0000-0000CABF0000}"/>
    <cellStyle name="Normal 6 4 4 4 3" xfId="46938" xr:uid="{00000000-0005-0000-0000-0000CBBF0000}"/>
    <cellStyle name="Normal 6 4 4 4 4" xfId="46939" xr:uid="{00000000-0005-0000-0000-0000CCBF0000}"/>
    <cellStyle name="Normal 6 4 4 4 5" xfId="46940" xr:uid="{00000000-0005-0000-0000-0000CDBF0000}"/>
    <cellStyle name="Normal 6 4 4 4_OATT calc" xfId="46941" xr:uid="{00000000-0005-0000-0000-0000CEBF0000}"/>
    <cellStyle name="Normal 6 4 4 5" xfId="46942" xr:uid="{00000000-0005-0000-0000-0000CFBF0000}"/>
    <cellStyle name="Normal 6 4 4 5 2" xfId="46943" xr:uid="{00000000-0005-0000-0000-0000D0BF0000}"/>
    <cellStyle name="Normal 6 4 4 5 2 2" xfId="46944" xr:uid="{00000000-0005-0000-0000-0000D1BF0000}"/>
    <cellStyle name="Normal 6 4 4 5 2 3" xfId="46945" xr:uid="{00000000-0005-0000-0000-0000D2BF0000}"/>
    <cellStyle name="Normal 6 4 4 5 2_OATT calc" xfId="46946" xr:uid="{00000000-0005-0000-0000-0000D3BF0000}"/>
    <cellStyle name="Normal 6 4 4 5 3" xfId="46947" xr:uid="{00000000-0005-0000-0000-0000D4BF0000}"/>
    <cellStyle name="Normal 6 4 4 5 4" xfId="46948" xr:uid="{00000000-0005-0000-0000-0000D5BF0000}"/>
    <cellStyle name="Normal 6 4 4 5_OATT calc" xfId="46949" xr:uid="{00000000-0005-0000-0000-0000D6BF0000}"/>
    <cellStyle name="Normal 6 4 4 6" xfId="46950" xr:uid="{00000000-0005-0000-0000-0000D7BF0000}"/>
    <cellStyle name="Normal 6 4 4 6 2" xfId="46951" xr:uid="{00000000-0005-0000-0000-0000D8BF0000}"/>
    <cellStyle name="Normal 6 4 4 6 3" xfId="46952" xr:uid="{00000000-0005-0000-0000-0000D9BF0000}"/>
    <cellStyle name="Normal 6 4 4 6_OATT calc" xfId="46953" xr:uid="{00000000-0005-0000-0000-0000DABF0000}"/>
    <cellStyle name="Normal 6 4 4 7" xfId="46954" xr:uid="{00000000-0005-0000-0000-0000DBBF0000}"/>
    <cellStyle name="Normal 6 4 4 8" xfId="46955" xr:uid="{00000000-0005-0000-0000-0000DCBF0000}"/>
    <cellStyle name="Normal 6 4 4 9" xfId="46956" xr:uid="{00000000-0005-0000-0000-0000DDBF0000}"/>
    <cellStyle name="Normal 6 4 4_OATT calc" xfId="46957" xr:uid="{00000000-0005-0000-0000-0000DEBF0000}"/>
    <cellStyle name="Normal 6 4 5" xfId="46958" xr:uid="{00000000-0005-0000-0000-0000DFBF0000}"/>
    <cellStyle name="Normal 6 4 5 10" xfId="46959" xr:uid="{00000000-0005-0000-0000-0000E0BF0000}"/>
    <cellStyle name="Normal 6 4 5 11" xfId="46960" xr:uid="{00000000-0005-0000-0000-0000E1BF0000}"/>
    <cellStyle name="Normal 6 4 5 12" xfId="57307" xr:uid="{00000000-0005-0000-0000-0000E2BF0000}"/>
    <cellStyle name="Normal 6 4 5 2" xfId="46961" xr:uid="{00000000-0005-0000-0000-0000E3BF0000}"/>
    <cellStyle name="Normal 6 4 5 2 10" xfId="46962" xr:uid="{00000000-0005-0000-0000-0000E4BF0000}"/>
    <cellStyle name="Normal 6 4 5 2 11" xfId="46963" xr:uid="{00000000-0005-0000-0000-0000E5BF0000}"/>
    <cellStyle name="Normal 6 4 5 2 2" xfId="46964" xr:uid="{00000000-0005-0000-0000-0000E6BF0000}"/>
    <cellStyle name="Normal 6 4 5 2 2 2" xfId="46965" xr:uid="{00000000-0005-0000-0000-0000E7BF0000}"/>
    <cellStyle name="Normal 6 4 5 2 2 2 2" xfId="46966" xr:uid="{00000000-0005-0000-0000-0000E8BF0000}"/>
    <cellStyle name="Normal 6 4 5 2 2 2 3" xfId="46967" xr:uid="{00000000-0005-0000-0000-0000E9BF0000}"/>
    <cellStyle name="Normal 6 4 5 2 2 2_OATT calc" xfId="46968" xr:uid="{00000000-0005-0000-0000-0000EABF0000}"/>
    <cellStyle name="Normal 6 4 5 2 2 3" xfId="46969" xr:uid="{00000000-0005-0000-0000-0000EBBF0000}"/>
    <cellStyle name="Normal 6 4 5 2 2 4" xfId="46970" xr:uid="{00000000-0005-0000-0000-0000ECBF0000}"/>
    <cellStyle name="Normal 6 4 5 2 2 5" xfId="46971" xr:uid="{00000000-0005-0000-0000-0000EDBF0000}"/>
    <cellStyle name="Normal 6 4 5 2 2_OATT calc" xfId="46972" xr:uid="{00000000-0005-0000-0000-0000EEBF0000}"/>
    <cellStyle name="Normal 6 4 5 2 3" xfId="46973" xr:uid="{00000000-0005-0000-0000-0000EFBF0000}"/>
    <cellStyle name="Normal 6 4 5 2 3 2" xfId="46974" xr:uid="{00000000-0005-0000-0000-0000F0BF0000}"/>
    <cellStyle name="Normal 6 4 5 2 3 2 2" xfId="46975" xr:uid="{00000000-0005-0000-0000-0000F1BF0000}"/>
    <cellStyle name="Normal 6 4 5 2 3 2 3" xfId="46976" xr:uid="{00000000-0005-0000-0000-0000F2BF0000}"/>
    <cellStyle name="Normal 6 4 5 2 3 2_OATT calc" xfId="46977" xr:uid="{00000000-0005-0000-0000-0000F3BF0000}"/>
    <cellStyle name="Normal 6 4 5 2 3 3" xfId="46978" xr:uid="{00000000-0005-0000-0000-0000F4BF0000}"/>
    <cellStyle name="Normal 6 4 5 2 3 4" xfId="46979" xr:uid="{00000000-0005-0000-0000-0000F5BF0000}"/>
    <cellStyle name="Normal 6 4 5 2 3_OATT calc" xfId="46980" xr:uid="{00000000-0005-0000-0000-0000F6BF0000}"/>
    <cellStyle name="Normal 6 4 5 2 4" xfId="46981" xr:uid="{00000000-0005-0000-0000-0000F7BF0000}"/>
    <cellStyle name="Normal 6 4 5 2 4 2" xfId="46982" xr:uid="{00000000-0005-0000-0000-0000F8BF0000}"/>
    <cellStyle name="Normal 6 4 5 2 4 3" xfId="46983" xr:uid="{00000000-0005-0000-0000-0000F9BF0000}"/>
    <cellStyle name="Normal 6 4 5 2 4_OATT calc" xfId="46984" xr:uid="{00000000-0005-0000-0000-0000FABF0000}"/>
    <cellStyle name="Normal 6 4 5 2 5" xfId="46985" xr:uid="{00000000-0005-0000-0000-0000FBBF0000}"/>
    <cellStyle name="Normal 6 4 5 2 6" xfId="46986" xr:uid="{00000000-0005-0000-0000-0000FCBF0000}"/>
    <cellStyle name="Normal 6 4 5 2 7" xfId="46987" xr:uid="{00000000-0005-0000-0000-0000FDBF0000}"/>
    <cellStyle name="Normal 6 4 5 2 8" xfId="46988" xr:uid="{00000000-0005-0000-0000-0000FEBF0000}"/>
    <cellStyle name="Normal 6 4 5 2 9" xfId="46989" xr:uid="{00000000-0005-0000-0000-0000FFBF0000}"/>
    <cellStyle name="Normal 6 4 5 2_OATT calc" xfId="46990" xr:uid="{00000000-0005-0000-0000-000000C00000}"/>
    <cellStyle name="Normal 6 4 5 3" xfId="46991" xr:uid="{00000000-0005-0000-0000-000001C00000}"/>
    <cellStyle name="Normal 6 4 5 3 2" xfId="46992" xr:uid="{00000000-0005-0000-0000-000002C00000}"/>
    <cellStyle name="Normal 6 4 5 3 2 2" xfId="46993" xr:uid="{00000000-0005-0000-0000-000003C00000}"/>
    <cellStyle name="Normal 6 4 5 3 2 3" xfId="46994" xr:uid="{00000000-0005-0000-0000-000004C00000}"/>
    <cellStyle name="Normal 6 4 5 3 2_OATT calc" xfId="46995" xr:uid="{00000000-0005-0000-0000-000005C00000}"/>
    <cellStyle name="Normal 6 4 5 3 3" xfId="46996" xr:uid="{00000000-0005-0000-0000-000006C00000}"/>
    <cellStyle name="Normal 6 4 5 3 4" xfId="46997" xr:uid="{00000000-0005-0000-0000-000007C00000}"/>
    <cellStyle name="Normal 6 4 5 3 5" xfId="46998" xr:uid="{00000000-0005-0000-0000-000008C00000}"/>
    <cellStyle name="Normal 6 4 5 3_OATT calc" xfId="46999" xr:uid="{00000000-0005-0000-0000-000009C00000}"/>
    <cellStyle name="Normal 6 4 5 4" xfId="47000" xr:uid="{00000000-0005-0000-0000-00000AC00000}"/>
    <cellStyle name="Normal 6 4 5 4 2" xfId="47001" xr:uid="{00000000-0005-0000-0000-00000BC00000}"/>
    <cellStyle name="Normal 6 4 5 4 2 2" xfId="47002" xr:uid="{00000000-0005-0000-0000-00000CC00000}"/>
    <cellStyle name="Normal 6 4 5 4 2 3" xfId="47003" xr:uid="{00000000-0005-0000-0000-00000DC00000}"/>
    <cellStyle name="Normal 6 4 5 4 2_OATT calc" xfId="47004" xr:uid="{00000000-0005-0000-0000-00000EC00000}"/>
    <cellStyle name="Normal 6 4 5 4 3" xfId="47005" xr:uid="{00000000-0005-0000-0000-00000FC00000}"/>
    <cellStyle name="Normal 6 4 5 4 4" xfId="47006" xr:uid="{00000000-0005-0000-0000-000010C00000}"/>
    <cellStyle name="Normal 6 4 5 4_OATT calc" xfId="47007" xr:uid="{00000000-0005-0000-0000-000011C00000}"/>
    <cellStyle name="Normal 6 4 5 5" xfId="47008" xr:uid="{00000000-0005-0000-0000-000012C00000}"/>
    <cellStyle name="Normal 6 4 5 5 2" xfId="47009" xr:uid="{00000000-0005-0000-0000-000013C00000}"/>
    <cellStyle name="Normal 6 4 5 5 3" xfId="47010" xr:uid="{00000000-0005-0000-0000-000014C00000}"/>
    <cellStyle name="Normal 6 4 5 5_OATT calc" xfId="47011" xr:uid="{00000000-0005-0000-0000-000015C00000}"/>
    <cellStyle name="Normal 6 4 5 6" xfId="47012" xr:uid="{00000000-0005-0000-0000-000016C00000}"/>
    <cellStyle name="Normal 6 4 5 7" xfId="47013" xr:uid="{00000000-0005-0000-0000-000017C00000}"/>
    <cellStyle name="Normal 6 4 5 8" xfId="47014" xr:uid="{00000000-0005-0000-0000-000018C00000}"/>
    <cellStyle name="Normal 6 4 5 9" xfId="47015" xr:uid="{00000000-0005-0000-0000-000019C00000}"/>
    <cellStyle name="Normal 6 4 5_OATT calc" xfId="47016" xr:uid="{00000000-0005-0000-0000-00001AC00000}"/>
    <cellStyle name="Normal 6 4 6" xfId="47017" xr:uid="{00000000-0005-0000-0000-00001BC00000}"/>
    <cellStyle name="Normal 6 4 6 10" xfId="47018" xr:uid="{00000000-0005-0000-0000-00001CC00000}"/>
    <cellStyle name="Normal 6 4 6 11" xfId="47019" xr:uid="{00000000-0005-0000-0000-00001DC00000}"/>
    <cellStyle name="Normal 6 4 6 2" xfId="47020" xr:uid="{00000000-0005-0000-0000-00001EC00000}"/>
    <cellStyle name="Normal 6 4 6 2 2" xfId="47021" xr:uid="{00000000-0005-0000-0000-00001FC00000}"/>
    <cellStyle name="Normal 6 4 6 2 2 2" xfId="47022" xr:uid="{00000000-0005-0000-0000-000020C00000}"/>
    <cellStyle name="Normal 6 4 6 2 2 3" xfId="47023" xr:uid="{00000000-0005-0000-0000-000021C00000}"/>
    <cellStyle name="Normal 6 4 6 2 2_OATT calc" xfId="47024" xr:uid="{00000000-0005-0000-0000-000022C00000}"/>
    <cellStyle name="Normal 6 4 6 2 3" xfId="47025" xr:uid="{00000000-0005-0000-0000-000023C00000}"/>
    <cellStyle name="Normal 6 4 6 2 4" xfId="47026" xr:uid="{00000000-0005-0000-0000-000024C00000}"/>
    <cellStyle name="Normal 6 4 6 2 5" xfId="47027" xr:uid="{00000000-0005-0000-0000-000025C00000}"/>
    <cellStyle name="Normal 6 4 6 2_OATT calc" xfId="47028" xr:uid="{00000000-0005-0000-0000-000026C00000}"/>
    <cellStyle name="Normal 6 4 6 3" xfId="47029" xr:uid="{00000000-0005-0000-0000-000027C00000}"/>
    <cellStyle name="Normal 6 4 6 3 2" xfId="47030" xr:uid="{00000000-0005-0000-0000-000028C00000}"/>
    <cellStyle name="Normal 6 4 6 3 2 2" xfId="47031" xr:uid="{00000000-0005-0000-0000-000029C00000}"/>
    <cellStyle name="Normal 6 4 6 3 2 3" xfId="47032" xr:uid="{00000000-0005-0000-0000-00002AC00000}"/>
    <cellStyle name="Normal 6 4 6 3 2_OATT calc" xfId="47033" xr:uid="{00000000-0005-0000-0000-00002BC00000}"/>
    <cellStyle name="Normal 6 4 6 3 3" xfId="47034" xr:uid="{00000000-0005-0000-0000-00002CC00000}"/>
    <cellStyle name="Normal 6 4 6 3 4" xfId="47035" xr:uid="{00000000-0005-0000-0000-00002DC00000}"/>
    <cellStyle name="Normal 6 4 6 3_OATT calc" xfId="47036" xr:uid="{00000000-0005-0000-0000-00002EC00000}"/>
    <cellStyle name="Normal 6 4 6 4" xfId="47037" xr:uid="{00000000-0005-0000-0000-00002FC00000}"/>
    <cellStyle name="Normal 6 4 6 4 2" xfId="47038" xr:uid="{00000000-0005-0000-0000-000030C00000}"/>
    <cellStyle name="Normal 6 4 6 4 3" xfId="47039" xr:uid="{00000000-0005-0000-0000-000031C00000}"/>
    <cellStyle name="Normal 6 4 6 4_OATT calc" xfId="47040" xr:uid="{00000000-0005-0000-0000-000032C00000}"/>
    <cellStyle name="Normal 6 4 6 5" xfId="47041" xr:uid="{00000000-0005-0000-0000-000033C00000}"/>
    <cellStyle name="Normal 6 4 6 6" xfId="47042" xr:uid="{00000000-0005-0000-0000-000034C00000}"/>
    <cellStyle name="Normal 6 4 6 7" xfId="47043" xr:uid="{00000000-0005-0000-0000-000035C00000}"/>
    <cellStyle name="Normal 6 4 6 8" xfId="47044" xr:uid="{00000000-0005-0000-0000-000036C00000}"/>
    <cellStyle name="Normal 6 4 6 9" xfId="47045" xr:uid="{00000000-0005-0000-0000-000037C00000}"/>
    <cellStyle name="Normal 6 4 6_OATT calc" xfId="47046" xr:uid="{00000000-0005-0000-0000-000038C00000}"/>
    <cellStyle name="Normal 6 4 7" xfId="47047" xr:uid="{00000000-0005-0000-0000-000039C00000}"/>
    <cellStyle name="Normal 6 4 7 2" xfId="47048" xr:uid="{00000000-0005-0000-0000-00003AC00000}"/>
    <cellStyle name="Normal 6 4 7 2 2" xfId="47049" xr:uid="{00000000-0005-0000-0000-00003BC00000}"/>
    <cellStyle name="Normal 6 4 7 2 3" xfId="47050" xr:uid="{00000000-0005-0000-0000-00003CC00000}"/>
    <cellStyle name="Normal 6 4 7 2_OATT calc" xfId="47051" xr:uid="{00000000-0005-0000-0000-00003DC00000}"/>
    <cellStyle name="Normal 6 4 7 3" xfId="47052" xr:uid="{00000000-0005-0000-0000-00003EC00000}"/>
    <cellStyle name="Normal 6 4 7 4" xfId="47053" xr:uid="{00000000-0005-0000-0000-00003FC00000}"/>
    <cellStyle name="Normal 6 4 7 5" xfId="47054" xr:uid="{00000000-0005-0000-0000-000040C00000}"/>
    <cellStyle name="Normal 6 4 7_OATT calc" xfId="47055" xr:uid="{00000000-0005-0000-0000-000041C00000}"/>
    <cellStyle name="Normal 6 4 8" xfId="47056" xr:uid="{00000000-0005-0000-0000-000042C00000}"/>
    <cellStyle name="Normal 6 4 8 2" xfId="47057" xr:uid="{00000000-0005-0000-0000-000043C00000}"/>
    <cellStyle name="Normal 6 4 8 2 2" xfId="47058" xr:uid="{00000000-0005-0000-0000-000044C00000}"/>
    <cellStyle name="Normal 6 4 8 2 3" xfId="47059" xr:uid="{00000000-0005-0000-0000-000045C00000}"/>
    <cellStyle name="Normal 6 4 8 2_OATT calc" xfId="47060" xr:uid="{00000000-0005-0000-0000-000046C00000}"/>
    <cellStyle name="Normal 6 4 8 3" xfId="47061" xr:uid="{00000000-0005-0000-0000-000047C00000}"/>
    <cellStyle name="Normal 6 4 8 4" xfId="47062" xr:uid="{00000000-0005-0000-0000-000048C00000}"/>
    <cellStyle name="Normal 6 4 8_OATT calc" xfId="47063" xr:uid="{00000000-0005-0000-0000-000049C00000}"/>
    <cellStyle name="Normal 6 4 9" xfId="47064" xr:uid="{00000000-0005-0000-0000-00004AC00000}"/>
    <cellStyle name="Normal 6 4 9 2" xfId="47065" xr:uid="{00000000-0005-0000-0000-00004BC00000}"/>
    <cellStyle name="Normal 6 4 9 3" xfId="47066" xr:uid="{00000000-0005-0000-0000-00004CC00000}"/>
    <cellStyle name="Normal 6 4 9_OATT calc" xfId="47067" xr:uid="{00000000-0005-0000-0000-00004DC00000}"/>
    <cellStyle name="Normal 6 4_OATT calc" xfId="47068" xr:uid="{00000000-0005-0000-0000-00004EC00000}"/>
    <cellStyle name="Normal 6 5" xfId="47069" xr:uid="{00000000-0005-0000-0000-00004FC00000}"/>
    <cellStyle name="Normal 6 5 10" xfId="47070" xr:uid="{00000000-0005-0000-0000-000050C00000}"/>
    <cellStyle name="Normal 6 5 11" xfId="47071" xr:uid="{00000000-0005-0000-0000-000051C00000}"/>
    <cellStyle name="Normal 6 5 12" xfId="47072" xr:uid="{00000000-0005-0000-0000-000052C00000}"/>
    <cellStyle name="Normal 6 5 13" xfId="47073" xr:uid="{00000000-0005-0000-0000-000053C00000}"/>
    <cellStyle name="Normal 6 5 14" xfId="47074" xr:uid="{00000000-0005-0000-0000-000054C00000}"/>
    <cellStyle name="Normal 6 5 15" xfId="57308" xr:uid="{00000000-0005-0000-0000-000055C00000}"/>
    <cellStyle name="Normal 6 5 2" xfId="47075" xr:uid="{00000000-0005-0000-0000-000056C00000}"/>
    <cellStyle name="Normal 6 5 2 10" xfId="47076" xr:uid="{00000000-0005-0000-0000-000057C00000}"/>
    <cellStyle name="Normal 6 5 2 11" xfId="47077" xr:uid="{00000000-0005-0000-0000-000058C00000}"/>
    <cellStyle name="Normal 6 5 2 12" xfId="47078" xr:uid="{00000000-0005-0000-0000-000059C00000}"/>
    <cellStyle name="Normal 6 5 2 2" xfId="47079" xr:uid="{00000000-0005-0000-0000-00005AC00000}"/>
    <cellStyle name="Normal 6 5 2 2 10" xfId="47080" xr:uid="{00000000-0005-0000-0000-00005BC00000}"/>
    <cellStyle name="Normal 6 5 2 2 11" xfId="47081" xr:uid="{00000000-0005-0000-0000-00005CC00000}"/>
    <cellStyle name="Normal 6 5 2 2 2" xfId="47082" xr:uid="{00000000-0005-0000-0000-00005DC00000}"/>
    <cellStyle name="Normal 6 5 2 2 2 10" xfId="47083" xr:uid="{00000000-0005-0000-0000-00005EC00000}"/>
    <cellStyle name="Normal 6 5 2 2 2 11" xfId="47084" xr:uid="{00000000-0005-0000-0000-00005FC00000}"/>
    <cellStyle name="Normal 6 5 2 2 2 2" xfId="47085" xr:uid="{00000000-0005-0000-0000-000060C00000}"/>
    <cellStyle name="Normal 6 5 2 2 2 2 2" xfId="47086" xr:uid="{00000000-0005-0000-0000-000061C00000}"/>
    <cellStyle name="Normal 6 5 2 2 2 2 2 2" xfId="47087" xr:uid="{00000000-0005-0000-0000-000062C00000}"/>
    <cellStyle name="Normal 6 5 2 2 2 2 2 3" xfId="47088" xr:uid="{00000000-0005-0000-0000-000063C00000}"/>
    <cellStyle name="Normal 6 5 2 2 2 2 2_OATT calc" xfId="47089" xr:uid="{00000000-0005-0000-0000-000064C00000}"/>
    <cellStyle name="Normal 6 5 2 2 2 2 3" xfId="47090" xr:uid="{00000000-0005-0000-0000-000065C00000}"/>
    <cellStyle name="Normal 6 5 2 2 2 2 4" xfId="47091" xr:uid="{00000000-0005-0000-0000-000066C00000}"/>
    <cellStyle name="Normal 6 5 2 2 2 2 5" xfId="47092" xr:uid="{00000000-0005-0000-0000-000067C00000}"/>
    <cellStyle name="Normal 6 5 2 2 2 2_OATT calc" xfId="47093" xr:uid="{00000000-0005-0000-0000-000068C00000}"/>
    <cellStyle name="Normal 6 5 2 2 2 3" xfId="47094" xr:uid="{00000000-0005-0000-0000-000069C00000}"/>
    <cellStyle name="Normal 6 5 2 2 2 3 2" xfId="47095" xr:uid="{00000000-0005-0000-0000-00006AC00000}"/>
    <cellStyle name="Normal 6 5 2 2 2 3 2 2" xfId="47096" xr:uid="{00000000-0005-0000-0000-00006BC00000}"/>
    <cellStyle name="Normal 6 5 2 2 2 3 2 3" xfId="47097" xr:uid="{00000000-0005-0000-0000-00006CC00000}"/>
    <cellStyle name="Normal 6 5 2 2 2 3 2_OATT calc" xfId="47098" xr:uid="{00000000-0005-0000-0000-00006DC00000}"/>
    <cellStyle name="Normal 6 5 2 2 2 3 3" xfId="47099" xr:uid="{00000000-0005-0000-0000-00006EC00000}"/>
    <cellStyle name="Normal 6 5 2 2 2 3 4" xfId="47100" xr:uid="{00000000-0005-0000-0000-00006FC00000}"/>
    <cellStyle name="Normal 6 5 2 2 2 3_OATT calc" xfId="47101" xr:uid="{00000000-0005-0000-0000-000070C00000}"/>
    <cellStyle name="Normal 6 5 2 2 2 4" xfId="47102" xr:uid="{00000000-0005-0000-0000-000071C00000}"/>
    <cellStyle name="Normal 6 5 2 2 2 4 2" xfId="47103" xr:uid="{00000000-0005-0000-0000-000072C00000}"/>
    <cellStyle name="Normal 6 5 2 2 2 4 3" xfId="47104" xr:uid="{00000000-0005-0000-0000-000073C00000}"/>
    <cellStyle name="Normal 6 5 2 2 2 4_OATT calc" xfId="47105" xr:uid="{00000000-0005-0000-0000-000074C00000}"/>
    <cellStyle name="Normal 6 5 2 2 2 5" xfId="47106" xr:uid="{00000000-0005-0000-0000-000075C00000}"/>
    <cellStyle name="Normal 6 5 2 2 2 6" xfId="47107" xr:uid="{00000000-0005-0000-0000-000076C00000}"/>
    <cellStyle name="Normal 6 5 2 2 2 7" xfId="47108" xr:uid="{00000000-0005-0000-0000-000077C00000}"/>
    <cellStyle name="Normal 6 5 2 2 2 8" xfId="47109" xr:uid="{00000000-0005-0000-0000-000078C00000}"/>
    <cellStyle name="Normal 6 5 2 2 2 9" xfId="47110" xr:uid="{00000000-0005-0000-0000-000079C00000}"/>
    <cellStyle name="Normal 6 5 2 2 2_OATT calc" xfId="47111" xr:uid="{00000000-0005-0000-0000-00007AC00000}"/>
    <cellStyle name="Normal 6 5 2 2 3" xfId="47112" xr:uid="{00000000-0005-0000-0000-00007BC00000}"/>
    <cellStyle name="Normal 6 5 2 2 3 2" xfId="47113" xr:uid="{00000000-0005-0000-0000-00007CC00000}"/>
    <cellStyle name="Normal 6 5 2 2 3 2 2" xfId="47114" xr:uid="{00000000-0005-0000-0000-00007DC00000}"/>
    <cellStyle name="Normal 6 5 2 2 3 2 3" xfId="47115" xr:uid="{00000000-0005-0000-0000-00007EC00000}"/>
    <cellStyle name="Normal 6 5 2 2 3 2_OATT calc" xfId="47116" xr:uid="{00000000-0005-0000-0000-00007FC00000}"/>
    <cellStyle name="Normal 6 5 2 2 3 3" xfId="47117" xr:uid="{00000000-0005-0000-0000-000080C00000}"/>
    <cellStyle name="Normal 6 5 2 2 3 4" xfId="47118" xr:uid="{00000000-0005-0000-0000-000081C00000}"/>
    <cellStyle name="Normal 6 5 2 2 3 5" xfId="47119" xr:uid="{00000000-0005-0000-0000-000082C00000}"/>
    <cellStyle name="Normal 6 5 2 2 3_OATT calc" xfId="47120" xr:uid="{00000000-0005-0000-0000-000083C00000}"/>
    <cellStyle name="Normal 6 5 2 2 4" xfId="47121" xr:uid="{00000000-0005-0000-0000-000084C00000}"/>
    <cellStyle name="Normal 6 5 2 2 4 2" xfId="47122" xr:uid="{00000000-0005-0000-0000-000085C00000}"/>
    <cellStyle name="Normal 6 5 2 2 4 2 2" xfId="47123" xr:uid="{00000000-0005-0000-0000-000086C00000}"/>
    <cellStyle name="Normal 6 5 2 2 4 2 3" xfId="47124" xr:uid="{00000000-0005-0000-0000-000087C00000}"/>
    <cellStyle name="Normal 6 5 2 2 4 2_OATT calc" xfId="47125" xr:uid="{00000000-0005-0000-0000-000088C00000}"/>
    <cellStyle name="Normal 6 5 2 2 4 3" xfId="47126" xr:uid="{00000000-0005-0000-0000-000089C00000}"/>
    <cellStyle name="Normal 6 5 2 2 4 4" xfId="47127" xr:uid="{00000000-0005-0000-0000-00008AC00000}"/>
    <cellStyle name="Normal 6 5 2 2 4_OATT calc" xfId="47128" xr:uid="{00000000-0005-0000-0000-00008BC00000}"/>
    <cellStyle name="Normal 6 5 2 2 5" xfId="47129" xr:uid="{00000000-0005-0000-0000-00008CC00000}"/>
    <cellStyle name="Normal 6 5 2 2 5 2" xfId="47130" xr:uid="{00000000-0005-0000-0000-00008DC00000}"/>
    <cellStyle name="Normal 6 5 2 2 5 3" xfId="47131" xr:uid="{00000000-0005-0000-0000-00008EC00000}"/>
    <cellStyle name="Normal 6 5 2 2 5_OATT calc" xfId="47132" xr:uid="{00000000-0005-0000-0000-00008FC00000}"/>
    <cellStyle name="Normal 6 5 2 2 6" xfId="47133" xr:uid="{00000000-0005-0000-0000-000090C00000}"/>
    <cellStyle name="Normal 6 5 2 2 7" xfId="47134" xr:uid="{00000000-0005-0000-0000-000091C00000}"/>
    <cellStyle name="Normal 6 5 2 2 8" xfId="47135" xr:uid="{00000000-0005-0000-0000-000092C00000}"/>
    <cellStyle name="Normal 6 5 2 2 9" xfId="47136" xr:uid="{00000000-0005-0000-0000-000093C00000}"/>
    <cellStyle name="Normal 6 5 2 2_OATT calc" xfId="47137" xr:uid="{00000000-0005-0000-0000-000094C00000}"/>
    <cellStyle name="Normal 6 5 2 3" xfId="47138" xr:uid="{00000000-0005-0000-0000-000095C00000}"/>
    <cellStyle name="Normal 6 5 2 3 10" xfId="47139" xr:uid="{00000000-0005-0000-0000-000096C00000}"/>
    <cellStyle name="Normal 6 5 2 3 11" xfId="47140" xr:uid="{00000000-0005-0000-0000-000097C00000}"/>
    <cellStyle name="Normal 6 5 2 3 2" xfId="47141" xr:uid="{00000000-0005-0000-0000-000098C00000}"/>
    <cellStyle name="Normal 6 5 2 3 2 2" xfId="47142" xr:uid="{00000000-0005-0000-0000-000099C00000}"/>
    <cellStyle name="Normal 6 5 2 3 2 2 2" xfId="47143" xr:uid="{00000000-0005-0000-0000-00009AC00000}"/>
    <cellStyle name="Normal 6 5 2 3 2 2 3" xfId="47144" xr:uid="{00000000-0005-0000-0000-00009BC00000}"/>
    <cellStyle name="Normal 6 5 2 3 2 2_OATT calc" xfId="47145" xr:uid="{00000000-0005-0000-0000-00009CC00000}"/>
    <cellStyle name="Normal 6 5 2 3 2 3" xfId="47146" xr:uid="{00000000-0005-0000-0000-00009DC00000}"/>
    <cellStyle name="Normal 6 5 2 3 2 4" xfId="47147" xr:uid="{00000000-0005-0000-0000-00009EC00000}"/>
    <cellStyle name="Normal 6 5 2 3 2 5" xfId="47148" xr:uid="{00000000-0005-0000-0000-00009FC00000}"/>
    <cellStyle name="Normal 6 5 2 3 2_OATT calc" xfId="47149" xr:uid="{00000000-0005-0000-0000-0000A0C00000}"/>
    <cellStyle name="Normal 6 5 2 3 3" xfId="47150" xr:uid="{00000000-0005-0000-0000-0000A1C00000}"/>
    <cellStyle name="Normal 6 5 2 3 3 2" xfId="47151" xr:uid="{00000000-0005-0000-0000-0000A2C00000}"/>
    <cellStyle name="Normal 6 5 2 3 3 2 2" xfId="47152" xr:uid="{00000000-0005-0000-0000-0000A3C00000}"/>
    <cellStyle name="Normal 6 5 2 3 3 2 3" xfId="47153" xr:uid="{00000000-0005-0000-0000-0000A4C00000}"/>
    <cellStyle name="Normal 6 5 2 3 3 2_OATT calc" xfId="47154" xr:uid="{00000000-0005-0000-0000-0000A5C00000}"/>
    <cellStyle name="Normal 6 5 2 3 3 3" xfId="47155" xr:uid="{00000000-0005-0000-0000-0000A6C00000}"/>
    <cellStyle name="Normal 6 5 2 3 3 4" xfId="47156" xr:uid="{00000000-0005-0000-0000-0000A7C00000}"/>
    <cellStyle name="Normal 6 5 2 3 3_OATT calc" xfId="47157" xr:uid="{00000000-0005-0000-0000-0000A8C00000}"/>
    <cellStyle name="Normal 6 5 2 3 4" xfId="47158" xr:uid="{00000000-0005-0000-0000-0000A9C00000}"/>
    <cellStyle name="Normal 6 5 2 3 4 2" xfId="47159" xr:uid="{00000000-0005-0000-0000-0000AAC00000}"/>
    <cellStyle name="Normal 6 5 2 3 4 3" xfId="47160" xr:uid="{00000000-0005-0000-0000-0000ABC00000}"/>
    <cellStyle name="Normal 6 5 2 3 4_OATT calc" xfId="47161" xr:uid="{00000000-0005-0000-0000-0000ACC00000}"/>
    <cellStyle name="Normal 6 5 2 3 5" xfId="47162" xr:uid="{00000000-0005-0000-0000-0000ADC00000}"/>
    <cellStyle name="Normal 6 5 2 3 6" xfId="47163" xr:uid="{00000000-0005-0000-0000-0000AEC00000}"/>
    <cellStyle name="Normal 6 5 2 3 7" xfId="47164" xr:uid="{00000000-0005-0000-0000-0000AFC00000}"/>
    <cellStyle name="Normal 6 5 2 3 8" xfId="47165" xr:uid="{00000000-0005-0000-0000-0000B0C00000}"/>
    <cellStyle name="Normal 6 5 2 3 9" xfId="47166" xr:uid="{00000000-0005-0000-0000-0000B1C00000}"/>
    <cellStyle name="Normal 6 5 2 3_OATT calc" xfId="47167" xr:uid="{00000000-0005-0000-0000-0000B2C00000}"/>
    <cellStyle name="Normal 6 5 2 4" xfId="47168" xr:uid="{00000000-0005-0000-0000-0000B3C00000}"/>
    <cellStyle name="Normal 6 5 2 4 2" xfId="47169" xr:uid="{00000000-0005-0000-0000-0000B4C00000}"/>
    <cellStyle name="Normal 6 5 2 4 2 2" xfId="47170" xr:uid="{00000000-0005-0000-0000-0000B5C00000}"/>
    <cellStyle name="Normal 6 5 2 4 2 3" xfId="47171" xr:uid="{00000000-0005-0000-0000-0000B6C00000}"/>
    <cellStyle name="Normal 6 5 2 4 2_OATT calc" xfId="47172" xr:uid="{00000000-0005-0000-0000-0000B7C00000}"/>
    <cellStyle name="Normal 6 5 2 4 3" xfId="47173" xr:uid="{00000000-0005-0000-0000-0000B8C00000}"/>
    <cellStyle name="Normal 6 5 2 4 4" xfId="47174" xr:uid="{00000000-0005-0000-0000-0000B9C00000}"/>
    <cellStyle name="Normal 6 5 2 4 5" xfId="47175" xr:uid="{00000000-0005-0000-0000-0000BAC00000}"/>
    <cellStyle name="Normal 6 5 2 4_OATT calc" xfId="47176" xr:uid="{00000000-0005-0000-0000-0000BBC00000}"/>
    <cellStyle name="Normal 6 5 2 5" xfId="47177" xr:uid="{00000000-0005-0000-0000-0000BCC00000}"/>
    <cellStyle name="Normal 6 5 2 5 2" xfId="47178" xr:uid="{00000000-0005-0000-0000-0000BDC00000}"/>
    <cellStyle name="Normal 6 5 2 5 2 2" xfId="47179" xr:uid="{00000000-0005-0000-0000-0000BEC00000}"/>
    <cellStyle name="Normal 6 5 2 5 2 3" xfId="47180" xr:uid="{00000000-0005-0000-0000-0000BFC00000}"/>
    <cellStyle name="Normal 6 5 2 5 2_OATT calc" xfId="47181" xr:uid="{00000000-0005-0000-0000-0000C0C00000}"/>
    <cellStyle name="Normal 6 5 2 5 3" xfId="47182" xr:uid="{00000000-0005-0000-0000-0000C1C00000}"/>
    <cellStyle name="Normal 6 5 2 5 4" xfId="47183" xr:uid="{00000000-0005-0000-0000-0000C2C00000}"/>
    <cellStyle name="Normal 6 5 2 5_OATT calc" xfId="47184" xr:uid="{00000000-0005-0000-0000-0000C3C00000}"/>
    <cellStyle name="Normal 6 5 2 6" xfId="47185" xr:uid="{00000000-0005-0000-0000-0000C4C00000}"/>
    <cellStyle name="Normal 6 5 2 6 2" xfId="47186" xr:uid="{00000000-0005-0000-0000-0000C5C00000}"/>
    <cellStyle name="Normal 6 5 2 6 3" xfId="47187" xr:uid="{00000000-0005-0000-0000-0000C6C00000}"/>
    <cellStyle name="Normal 6 5 2 6_OATT calc" xfId="47188" xr:uid="{00000000-0005-0000-0000-0000C7C00000}"/>
    <cellStyle name="Normal 6 5 2 7" xfId="47189" xr:uid="{00000000-0005-0000-0000-0000C8C00000}"/>
    <cellStyle name="Normal 6 5 2 8" xfId="47190" xr:uid="{00000000-0005-0000-0000-0000C9C00000}"/>
    <cellStyle name="Normal 6 5 2 9" xfId="47191" xr:uid="{00000000-0005-0000-0000-0000CAC00000}"/>
    <cellStyle name="Normal 6 5 2_OATT calc" xfId="47192" xr:uid="{00000000-0005-0000-0000-0000CBC00000}"/>
    <cellStyle name="Normal 6 5 3" xfId="47193" xr:uid="{00000000-0005-0000-0000-0000CCC00000}"/>
    <cellStyle name="Normal 6 5 3 10" xfId="47194" xr:uid="{00000000-0005-0000-0000-0000CDC00000}"/>
    <cellStyle name="Normal 6 5 3 11" xfId="47195" xr:uid="{00000000-0005-0000-0000-0000CEC00000}"/>
    <cellStyle name="Normal 6 5 3 12" xfId="47196" xr:uid="{00000000-0005-0000-0000-0000CFC00000}"/>
    <cellStyle name="Normal 6 5 3 2" xfId="47197" xr:uid="{00000000-0005-0000-0000-0000D0C00000}"/>
    <cellStyle name="Normal 6 5 3 2 10" xfId="47198" xr:uid="{00000000-0005-0000-0000-0000D1C00000}"/>
    <cellStyle name="Normal 6 5 3 2 11" xfId="47199" xr:uid="{00000000-0005-0000-0000-0000D2C00000}"/>
    <cellStyle name="Normal 6 5 3 2 2" xfId="47200" xr:uid="{00000000-0005-0000-0000-0000D3C00000}"/>
    <cellStyle name="Normal 6 5 3 2 2 10" xfId="47201" xr:uid="{00000000-0005-0000-0000-0000D4C00000}"/>
    <cellStyle name="Normal 6 5 3 2 2 11" xfId="47202" xr:uid="{00000000-0005-0000-0000-0000D5C00000}"/>
    <cellStyle name="Normal 6 5 3 2 2 2" xfId="47203" xr:uid="{00000000-0005-0000-0000-0000D6C00000}"/>
    <cellStyle name="Normal 6 5 3 2 2 2 2" xfId="47204" xr:uid="{00000000-0005-0000-0000-0000D7C00000}"/>
    <cellStyle name="Normal 6 5 3 2 2 2 2 2" xfId="47205" xr:uid="{00000000-0005-0000-0000-0000D8C00000}"/>
    <cellStyle name="Normal 6 5 3 2 2 2 2 3" xfId="47206" xr:uid="{00000000-0005-0000-0000-0000D9C00000}"/>
    <cellStyle name="Normal 6 5 3 2 2 2 2_OATT calc" xfId="47207" xr:uid="{00000000-0005-0000-0000-0000DAC00000}"/>
    <cellStyle name="Normal 6 5 3 2 2 2 3" xfId="47208" xr:uid="{00000000-0005-0000-0000-0000DBC00000}"/>
    <cellStyle name="Normal 6 5 3 2 2 2 4" xfId="47209" xr:uid="{00000000-0005-0000-0000-0000DCC00000}"/>
    <cellStyle name="Normal 6 5 3 2 2 2 5" xfId="47210" xr:uid="{00000000-0005-0000-0000-0000DDC00000}"/>
    <cellStyle name="Normal 6 5 3 2 2 2_OATT calc" xfId="47211" xr:uid="{00000000-0005-0000-0000-0000DEC00000}"/>
    <cellStyle name="Normal 6 5 3 2 2 3" xfId="47212" xr:uid="{00000000-0005-0000-0000-0000DFC00000}"/>
    <cellStyle name="Normal 6 5 3 2 2 3 2" xfId="47213" xr:uid="{00000000-0005-0000-0000-0000E0C00000}"/>
    <cellStyle name="Normal 6 5 3 2 2 3 2 2" xfId="47214" xr:uid="{00000000-0005-0000-0000-0000E1C00000}"/>
    <cellStyle name="Normal 6 5 3 2 2 3 2 3" xfId="47215" xr:uid="{00000000-0005-0000-0000-0000E2C00000}"/>
    <cellStyle name="Normal 6 5 3 2 2 3 2_OATT calc" xfId="47216" xr:uid="{00000000-0005-0000-0000-0000E3C00000}"/>
    <cellStyle name="Normal 6 5 3 2 2 3 3" xfId="47217" xr:uid="{00000000-0005-0000-0000-0000E4C00000}"/>
    <cellStyle name="Normal 6 5 3 2 2 3 4" xfId="47218" xr:uid="{00000000-0005-0000-0000-0000E5C00000}"/>
    <cellStyle name="Normal 6 5 3 2 2 3_OATT calc" xfId="47219" xr:uid="{00000000-0005-0000-0000-0000E6C00000}"/>
    <cellStyle name="Normal 6 5 3 2 2 4" xfId="47220" xr:uid="{00000000-0005-0000-0000-0000E7C00000}"/>
    <cellStyle name="Normal 6 5 3 2 2 4 2" xfId="47221" xr:uid="{00000000-0005-0000-0000-0000E8C00000}"/>
    <cellStyle name="Normal 6 5 3 2 2 4 3" xfId="47222" xr:uid="{00000000-0005-0000-0000-0000E9C00000}"/>
    <cellStyle name="Normal 6 5 3 2 2 4_OATT calc" xfId="47223" xr:uid="{00000000-0005-0000-0000-0000EAC00000}"/>
    <cellStyle name="Normal 6 5 3 2 2 5" xfId="47224" xr:uid="{00000000-0005-0000-0000-0000EBC00000}"/>
    <cellStyle name="Normal 6 5 3 2 2 6" xfId="47225" xr:uid="{00000000-0005-0000-0000-0000ECC00000}"/>
    <cellStyle name="Normal 6 5 3 2 2 7" xfId="47226" xr:uid="{00000000-0005-0000-0000-0000EDC00000}"/>
    <cellStyle name="Normal 6 5 3 2 2 8" xfId="47227" xr:uid="{00000000-0005-0000-0000-0000EEC00000}"/>
    <cellStyle name="Normal 6 5 3 2 2 9" xfId="47228" xr:uid="{00000000-0005-0000-0000-0000EFC00000}"/>
    <cellStyle name="Normal 6 5 3 2 2_OATT calc" xfId="47229" xr:uid="{00000000-0005-0000-0000-0000F0C00000}"/>
    <cellStyle name="Normal 6 5 3 2 3" xfId="47230" xr:uid="{00000000-0005-0000-0000-0000F1C00000}"/>
    <cellStyle name="Normal 6 5 3 2 3 2" xfId="47231" xr:uid="{00000000-0005-0000-0000-0000F2C00000}"/>
    <cellStyle name="Normal 6 5 3 2 3 2 2" xfId="47232" xr:uid="{00000000-0005-0000-0000-0000F3C00000}"/>
    <cellStyle name="Normal 6 5 3 2 3 2 3" xfId="47233" xr:uid="{00000000-0005-0000-0000-0000F4C00000}"/>
    <cellStyle name="Normal 6 5 3 2 3 2_OATT calc" xfId="47234" xr:uid="{00000000-0005-0000-0000-0000F5C00000}"/>
    <cellStyle name="Normal 6 5 3 2 3 3" xfId="47235" xr:uid="{00000000-0005-0000-0000-0000F6C00000}"/>
    <cellStyle name="Normal 6 5 3 2 3 4" xfId="47236" xr:uid="{00000000-0005-0000-0000-0000F7C00000}"/>
    <cellStyle name="Normal 6 5 3 2 3 5" xfId="47237" xr:uid="{00000000-0005-0000-0000-0000F8C00000}"/>
    <cellStyle name="Normal 6 5 3 2 3_OATT calc" xfId="47238" xr:uid="{00000000-0005-0000-0000-0000F9C00000}"/>
    <cellStyle name="Normal 6 5 3 2 4" xfId="47239" xr:uid="{00000000-0005-0000-0000-0000FAC00000}"/>
    <cellStyle name="Normal 6 5 3 2 4 2" xfId="47240" xr:uid="{00000000-0005-0000-0000-0000FBC00000}"/>
    <cellStyle name="Normal 6 5 3 2 4 2 2" xfId="47241" xr:uid="{00000000-0005-0000-0000-0000FCC00000}"/>
    <cellStyle name="Normal 6 5 3 2 4 2 3" xfId="47242" xr:uid="{00000000-0005-0000-0000-0000FDC00000}"/>
    <cellStyle name="Normal 6 5 3 2 4 2_OATT calc" xfId="47243" xr:uid="{00000000-0005-0000-0000-0000FEC00000}"/>
    <cellStyle name="Normal 6 5 3 2 4 3" xfId="47244" xr:uid="{00000000-0005-0000-0000-0000FFC00000}"/>
    <cellStyle name="Normal 6 5 3 2 4 4" xfId="47245" xr:uid="{00000000-0005-0000-0000-000000C10000}"/>
    <cellStyle name="Normal 6 5 3 2 4_OATT calc" xfId="47246" xr:uid="{00000000-0005-0000-0000-000001C10000}"/>
    <cellStyle name="Normal 6 5 3 2 5" xfId="47247" xr:uid="{00000000-0005-0000-0000-000002C10000}"/>
    <cellStyle name="Normal 6 5 3 2 5 2" xfId="47248" xr:uid="{00000000-0005-0000-0000-000003C10000}"/>
    <cellStyle name="Normal 6 5 3 2 5 3" xfId="47249" xr:uid="{00000000-0005-0000-0000-000004C10000}"/>
    <cellStyle name="Normal 6 5 3 2 5_OATT calc" xfId="47250" xr:uid="{00000000-0005-0000-0000-000005C10000}"/>
    <cellStyle name="Normal 6 5 3 2 6" xfId="47251" xr:uid="{00000000-0005-0000-0000-000006C10000}"/>
    <cellStyle name="Normal 6 5 3 2 7" xfId="47252" xr:uid="{00000000-0005-0000-0000-000007C10000}"/>
    <cellStyle name="Normal 6 5 3 2 8" xfId="47253" xr:uid="{00000000-0005-0000-0000-000008C10000}"/>
    <cellStyle name="Normal 6 5 3 2 9" xfId="47254" xr:uid="{00000000-0005-0000-0000-000009C10000}"/>
    <cellStyle name="Normal 6 5 3 2_OATT calc" xfId="47255" xr:uid="{00000000-0005-0000-0000-00000AC10000}"/>
    <cellStyle name="Normal 6 5 3 3" xfId="47256" xr:uid="{00000000-0005-0000-0000-00000BC10000}"/>
    <cellStyle name="Normal 6 5 3 3 10" xfId="47257" xr:uid="{00000000-0005-0000-0000-00000CC10000}"/>
    <cellStyle name="Normal 6 5 3 3 11" xfId="47258" xr:uid="{00000000-0005-0000-0000-00000DC10000}"/>
    <cellStyle name="Normal 6 5 3 3 2" xfId="47259" xr:uid="{00000000-0005-0000-0000-00000EC10000}"/>
    <cellStyle name="Normal 6 5 3 3 2 2" xfId="47260" xr:uid="{00000000-0005-0000-0000-00000FC10000}"/>
    <cellStyle name="Normal 6 5 3 3 2 2 2" xfId="47261" xr:uid="{00000000-0005-0000-0000-000010C10000}"/>
    <cellStyle name="Normal 6 5 3 3 2 2 3" xfId="47262" xr:uid="{00000000-0005-0000-0000-000011C10000}"/>
    <cellStyle name="Normal 6 5 3 3 2 2_OATT calc" xfId="47263" xr:uid="{00000000-0005-0000-0000-000012C10000}"/>
    <cellStyle name="Normal 6 5 3 3 2 3" xfId="47264" xr:uid="{00000000-0005-0000-0000-000013C10000}"/>
    <cellStyle name="Normal 6 5 3 3 2 4" xfId="47265" xr:uid="{00000000-0005-0000-0000-000014C10000}"/>
    <cellStyle name="Normal 6 5 3 3 2 5" xfId="47266" xr:uid="{00000000-0005-0000-0000-000015C10000}"/>
    <cellStyle name="Normal 6 5 3 3 2_OATT calc" xfId="47267" xr:uid="{00000000-0005-0000-0000-000016C10000}"/>
    <cellStyle name="Normal 6 5 3 3 3" xfId="47268" xr:uid="{00000000-0005-0000-0000-000017C10000}"/>
    <cellStyle name="Normal 6 5 3 3 3 2" xfId="47269" xr:uid="{00000000-0005-0000-0000-000018C10000}"/>
    <cellStyle name="Normal 6 5 3 3 3 2 2" xfId="47270" xr:uid="{00000000-0005-0000-0000-000019C10000}"/>
    <cellStyle name="Normal 6 5 3 3 3 2 3" xfId="47271" xr:uid="{00000000-0005-0000-0000-00001AC10000}"/>
    <cellStyle name="Normal 6 5 3 3 3 2_OATT calc" xfId="47272" xr:uid="{00000000-0005-0000-0000-00001BC10000}"/>
    <cellStyle name="Normal 6 5 3 3 3 3" xfId="47273" xr:uid="{00000000-0005-0000-0000-00001CC10000}"/>
    <cellStyle name="Normal 6 5 3 3 3 4" xfId="47274" xr:uid="{00000000-0005-0000-0000-00001DC10000}"/>
    <cellStyle name="Normal 6 5 3 3 3_OATT calc" xfId="47275" xr:uid="{00000000-0005-0000-0000-00001EC10000}"/>
    <cellStyle name="Normal 6 5 3 3 4" xfId="47276" xr:uid="{00000000-0005-0000-0000-00001FC10000}"/>
    <cellStyle name="Normal 6 5 3 3 4 2" xfId="47277" xr:uid="{00000000-0005-0000-0000-000020C10000}"/>
    <cellStyle name="Normal 6 5 3 3 4 3" xfId="47278" xr:uid="{00000000-0005-0000-0000-000021C10000}"/>
    <cellStyle name="Normal 6 5 3 3 4_OATT calc" xfId="47279" xr:uid="{00000000-0005-0000-0000-000022C10000}"/>
    <cellStyle name="Normal 6 5 3 3 5" xfId="47280" xr:uid="{00000000-0005-0000-0000-000023C10000}"/>
    <cellStyle name="Normal 6 5 3 3 6" xfId="47281" xr:uid="{00000000-0005-0000-0000-000024C10000}"/>
    <cellStyle name="Normal 6 5 3 3 7" xfId="47282" xr:uid="{00000000-0005-0000-0000-000025C10000}"/>
    <cellStyle name="Normal 6 5 3 3 8" xfId="47283" xr:uid="{00000000-0005-0000-0000-000026C10000}"/>
    <cellStyle name="Normal 6 5 3 3 9" xfId="47284" xr:uid="{00000000-0005-0000-0000-000027C10000}"/>
    <cellStyle name="Normal 6 5 3 3_OATT calc" xfId="47285" xr:uid="{00000000-0005-0000-0000-000028C10000}"/>
    <cellStyle name="Normal 6 5 3 4" xfId="47286" xr:uid="{00000000-0005-0000-0000-000029C10000}"/>
    <cellStyle name="Normal 6 5 3 4 2" xfId="47287" xr:uid="{00000000-0005-0000-0000-00002AC10000}"/>
    <cellStyle name="Normal 6 5 3 4 2 2" xfId="47288" xr:uid="{00000000-0005-0000-0000-00002BC10000}"/>
    <cellStyle name="Normal 6 5 3 4 2 3" xfId="47289" xr:uid="{00000000-0005-0000-0000-00002CC10000}"/>
    <cellStyle name="Normal 6 5 3 4 2_OATT calc" xfId="47290" xr:uid="{00000000-0005-0000-0000-00002DC10000}"/>
    <cellStyle name="Normal 6 5 3 4 3" xfId="47291" xr:uid="{00000000-0005-0000-0000-00002EC10000}"/>
    <cellStyle name="Normal 6 5 3 4 4" xfId="47292" xr:uid="{00000000-0005-0000-0000-00002FC10000}"/>
    <cellStyle name="Normal 6 5 3 4 5" xfId="47293" xr:uid="{00000000-0005-0000-0000-000030C10000}"/>
    <cellStyle name="Normal 6 5 3 4_OATT calc" xfId="47294" xr:uid="{00000000-0005-0000-0000-000031C10000}"/>
    <cellStyle name="Normal 6 5 3 5" xfId="47295" xr:uid="{00000000-0005-0000-0000-000032C10000}"/>
    <cellStyle name="Normal 6 5 3 5 2" xfId="47296" xr:uid="{00000000-0005-0000-0000-000033C10000}"/>
    <cellStyle name="Normal 6 5 3 5 2 2" xfId="47297" xr:uid="{00000000-0005-0000-0000-000034C10000}"/>
    <cellStyle name="Normal 6 5 3 5 2 3" xfId="47298" xr:uid="{00000000-0005-0000-0000-000035C10000}"/>
    <cellStyle name="Normal 6 5 3 5 2_OATT calc" xfId="47299" xr:uid="{00000000-0005-0000-0000-000036C10000}"/>
    <cellStyle name="Normal 6 5 3 5 3" xfId="47300" xr:uid="{00000000-0005-0000-0000-000037C10000}"/>
    <cellStyle name="Normal 6 5 3 5 4" xfId="47301" xr:uid="{00000000-0005-0000-0000-000038C10000}"/>
    <cellStyle name="Normal 6 5 3 5_OATT calc" xfId="47302" xr:uid="{00000000-0005-0000-0000-000039C10000}"/>
    <cellStyle name="Normal 6 5 3 6" xfId="47303" xr:uid="{00000000-0005-0000-0000-00003AC10000}"/>
    <cellStyle name="Normal 6 5 3 6 2" xfId="47304" xr:uid="{00000000-0005-0000-0000-00003BC10000}"/>
    <cellStyle name="Normal 6 5 3 6 3" xfId="47305" xr:uid="{00000000-0005-0000-0000-00003CC10000}"/>
    <cellStyle name="Normal 6 5 3 6_OATT calc" xfId="47306" xr:uid="{00000000-0005-0000-0000-00003DC10000}"/>
    <cellStyle name="Normal 6 5 3 7" xfId="47307" xr:uid="{00000000-0005-0000-0000-00003EC10000}"/>
    <cellStyle name="Normal 6 5 3 8" xfId="47308" xr:uid="{00000000-0005-0000-0000-00003FC10000}"/>
    <cellStyle name="Normal 6 5 3 9" xfId="47309" xr:uid="{00000000-0005-0000-0000-000040C10000}"/>
    <cellStyle name="Normal 6 5 3_OATT calc" xfId="47310" xr:uid="{00000000-0005-0000-0000-000041C10000}"/>
    <cellStyle name="Normal 6 5 4" xfId="47311" xr:uid="{00000000-0005-0000-0000-000042C10000}"/>
    <cellStyle name="Normal 6 5 4 10" xfId="47312" xr:uid="{00000000-0005-0000-0000-000043C10000}"/>
    <cellStyle name="Normal 6 5 4 11" xfId="47313" xr:uid="{00000000-0005-0000-0000-000044C10000}"/>
    <cellStyle name="Normal 6 5 4 2" xfId="47314" xr:uid="{00000000-0005-0000-0000-000045C10000}"/>
    <cellStyle name="Normal 6 5 4 2 10" xfId="47315" xr:uid="{00000000-0005-0000-0000-000046C10000}"/>
    <cellStyle name="Normal 6 5 4 2 11" xfId="47316" xr:uid="{00000000-0005-0000-0000-000047C10000}"/>
    <cellStyle name="Normal 6 5 4 2 2" xfId="47317" xr:uid="{00000000-0005-0000-0000-000048C10000}"/>
    <cellStyle name="Normal 6 5 4 2 2 2" xfId="47318" xr:uid="{00000000-0005-0000-0000-000049C10000}"/>
    <cellStyle name="Normal 6 5 4 2 2 2 2" xfId="47319" xr:uid="{00000000-0005-0000-0000-00004AC10000}"/>
    <cellStyle name="Normal 6 5 4 2 2 2 3" xfId="47320" xr:uid="{00000000-0005-0000-0000-00004BC10000}"/>
    <cellStyle name="Normal 6 5 4 2 2 2_OATT calc" xfId="47321" xr:uid="{00000000-0005-0000-0000-00004CC10000}"/>
    <cellStyle name="Normal 6 5 4 2 2 3" xfId="47322" xr:uid="{00000000-0005-0000-0000-00004DC10000}"/>
    <cellStyle name="Normal 6 5 4 2 2 4" xfId="47323" xr:uid="{00000000-0005-0000-0000-00004EC10000}"/>
    <cellStyle name="Normal 6 5 4 2 2 5" xfId="47324" xr:uid="{00000000-0005-0000-0000-00004FC10000}"/>
    <cellStyle name="Normal 6 5 4 2 2_OATT calc" xfId="47325" xr:uid="{00000000-0005-0000-0000-000050C10000}"/>
    <cellStyle name="Normal 6 5 4 2 3" xfId="47326" xr:uid="{00000000-0005-0000-0000-000051C10000}"/>
    <cellStyle name="Normal 6 5 4 2 3 2" xfId="47327" xr:uid="{00000000-0005-0000-0000-000052C10000}"/>
    <cellStyle name="Normal 6 5 4 2 3 2 2" xfId="47328" xr:uid="{00000000-0005-0000-0000-000053C10000}"/>
    <cellStyle name="Normal 6 5 4 2 3 2 3" xfId="47329" xr:uid="{00000000-0005-0000-0000-000054C10000}"/>
    <cellStyle name="Normal 6 5 4 2 3 2_OATT calc" xfId="47330" xr:uid="{00000000-0005-0000-0000-000055C10000}"/>
    <cellStyle name="Normal 6 5 4 2 3 3" xfId="47331" xr:uid="{00000000-0005-0000-0000-000056C10000}"/>
    <cellStyle name="Normal 6 5 4 2 3 4" xfId="47332" xr:uid="{00000000-0005-0000-0000-000057C10000}"/>
    <cellStyle name="Normal 6 5 4 2 3_OATT calc" xfId="47333" xr:uid="{00000000-0005-0000-0000-000058C10000}"/>
    <cellStyle name="Normal 6 5 4 2 4" xfId="47334" xr:uid="{00000000-0005-0000-0000-000059C10000}"/>
    <cellStyle name="Normal 6 5 4 2 4 2" xfId="47335" xr:uid="{00000000-0005-0000-0000-00005AC10000}"/>
    <cellStyle name="Normal 6 5 4 2 4 3" xfId="47336" xr:uid="{00000000-0005-0000-0000-00005BC10000}"/>
    <cellStyle name="Normal 6 5 4 2 4_OATT calc" xfId="47337" xr:uid="{00000000-0005-0000-0000-00005CC10000}"/>
    <cellStyle name="Normal 6 5 4 2 5" xfId="47338" xr:uid="{00000000-0005-0000-0000-00005DC10000}"/>
    <cellStyle name="Normal 6 5 4 2 6" xfId="47339" xr:uid="{00000000-0005-0000-0000-00005EC10000}"/>
    <cellStyle name="Normal 6 5 4 2 7" xfId="47340" xr:uid="{00000000-0005-0000-0000-00005FC10000}"/>
    <cellStyle name="Normal 6 5 4 2 8" xfId="47341" xr:uid="{00000000-0005-0000-0000-000060C10000}"/>
    <cellStyle name="Normal 6 5 4 2 9" xfId="47342" xr:uid="{00000000-0005-0000-0000-000061C10000}"/>
    <cellStyle name="Normal 6 5 4 2_OATT calc" xfId="47343" xr:uid="{00000000-0005-0000-0000-000062C10000}"/>
    <cellStyle name="Normal 6 5 4 3" xfId="47344" xr:uid="{00000000-0005-0000-0000-000063C10000}"/>
    <cellStyle name="Normal 6 5 4 3 2" xfId="47345" xr:uid="{00000000-0005-0000-0000-000064C10000}"/>
    <cellStyle name="Normal 6 5 4 3 2 2" xfId="47346" xr:uid="{00000000-0005-0000-0000-000065C10000}"/>
    <cellStyle name="Normal 6 5 4 3 2 3" xfId="47347" xr:uid="{00000000-0005-0000-0000-000066C10000}"/>
    <cellStyle name="Normal 6 5 4 3 2_OATT calc" xfId="47348" xr:uid="{00000000-0005-0000-0000-000067C10000}"/>
    <cellStyle name="Normal 6 5 4 3 3" xfId="47349" xr:uid="{00000000-0005-0000-0000-000068C10000}"/>
    <cellStyle name="Normal 6 5 4 3 4" xfId="47350" xr:uid="{00000000-0005-0000-0000-000069C10000}"/>
    <cellStyle name="Normal 6 5 4 3 5" xfId="47351" xr:uid="{00000000-0005-0000-0000-00006AC10000}"/>
    <cellStyle name="Normal 6 5 4 3_OATT calc" xfId="47352" xr:uid="{00000000-0005-0000-0000-00006BC10000}"/>
    <cellStyle name="Normal 6 5 4 4" xfId="47353" xr:uid="{00000000-0005-0000-0000-00006CC10000}"/>
    <cellStyle name="Normal 6 5 4 4 2" xfId="47354" xr:uid="{00000000-0005-0000-0000-00006DC10000}"/>
    <cellStyle name="Normal 6 5 4 4 2 2" xfId="47355" xr:uid="{00000000-0005-0000-0000-00006EC10000}"/>
    <cellStyle name="Normal 6 5 4 4 2 3" xfId="47356" xr:uid="{00000000-0005-0000-0000-00006FC10000}"/>
    <cellStyle name="Normal 6 5 4 4 2_OATT calc" xfId="47357" xr:uid="{00000000-0005-0000-0000-000070C10000}"/>
    <cellStyle name="Normal 6 5 4 4 3" xfId="47358" xr:uid="{00000000-0005-0000-0000-000071C10000}"/>
    <cellStyle name="Normal 6 5 4 4 4" xfId="47359" xr:uid="{00000000-0005-0000-0000-000072C10000}"/>
    <cellStyle name="Normal 6 5 4 4_OATT calc" xfId="47360" xr:uid="{00000000-0005-0000-0000-000073C10000}"/>
    <cellStyle name="Normal 6 5 4 5" xfId="47361" xr:uid="{00000000-0005-0000-0000-000074C10000}"/>
    <cellStyle name="Normal 6 5 4 5 2" xfId="47362" xr:uid="{00000000-0005-0000-0000-000075C10000}"/>
    <cellStyle name="Normal 6 5 4 5 3" xfId="47363" xr:uid="{00000000-0005-0000-0000-000076C10000}"/>
    <cellStyle name="Normal 6 5 4 5_OATT calc" xfId="47364" xr:uid="{00000000-0005-0000-0000-000077C10000}"/>
    <cellStyle name="Normal 6 5 4 6" xfId="47365" xr:uid="{00000000-0005-0000-0000-000078C10000}"/>
    <cellStyle name="Normal 6 5 4 7" xfId="47366" xr:uid="{00000000-0005-0000-0000-000079C10000}"/>
    <cellStyle name="Normal 6 5 4 8" xfId="47367" xr:uid="{00000000-0005-0000-0000-00007AC10000}"/>
    <cellStyle name="Normal 6 5 4 9" xfId="47368" xr:uid="{00000000-0005-0000-0000-00007BC10000}"/>
    <cellStyle name="Normal 6 5 4_OATT calc" xfId="47369" xr:uid="{00000000-0005-0000-0000-00007CC10000}"/>
    <cellStyle name="Normal 6 5 5" xfId="47370" xr:uid="{00000000-0005-0000-0000-00007DC10000}"/>
    <cellStyle name="Normal 6 5 5 10" xfId="47371" xr:uid="{00000000-0005-0000-0000-00007EC10000}"/>
    <cellStyle name="Normal 6 5 5 11" xfId="47372" xr:uid="{00000000-0005-0000-0000-00007FC10000}"/>
    <cellStyle name="Normal 6 5 5 2" xfId="47373" xr:uid="{00000000-0005-0000-0000-000080C10000}"/>
    <cellStyle name="Normal 6 5 5 2 2" xfId="47374" xr:uid="{00000000-0005-0000-0000-000081C10000}"/>
    <cellStyle name="Normal 6 5 5 2 2 2" xfId="47375" xr:uid="{00000000-0005-0000-0000-000082C10000}"/>
    <cellStyle name="Normal 6 5 5 2 2 3" xfId="47376" xr:uid="{00000000-0005-0000-0000-000083C10000}"/>
    <cellStyle name="Normal 6 5 5 2 2_OATT calc" xfId="47377" xr:uid="{00000000-0005-0000-0000-000084C10000}"/>
    <cellStyle name="Normal 6 5 5 2 3" xfId="47378" xr:uid="{00000000-0005-0000-0000-000085C10000}"/>
    <cellStyle name="Normal 6 5 5 2 4" xfId="47379" xr:uid="{00000000-0005-0000-0000-000086C10000}"/>
    <cellStyle name="Normal 6 5 5 2 5" xfId="47380" xr:uid="{00000000-0005-0000-0000-000087C10000}"/>
    <cellStyle name="Normal 6 5 5 2_OATT calc" xfId="47381" xr:uid="{00000000-0005-0000-0000-000088C10000}"/>
    <cellStyle name="Normal 6 5 5 3" xfId="47382" xr:uid="{00000000-0005-0000-0000-000089C10000}"/>
    <cellStyle name="Normal 6 5 5 3 2" xfId="47383" xr:uid="{00000000-0005-0000-0000-00008AC10000}"/>
    <cellStyle name="Normal 6 5 5 3 2 2" xfId="47384" xr:uid="{00000000-0005-0000-0000-00008BC10000}"/>
    <cellStyle name="Normal 6 5 5 3 2 3" xfId="47385" xr:uid="{00000000-0005-0000-0000-00008CC10000}"/>
    <cellStyle name="Normal 6 5 5 3 2_OATT calc" xfId="47386" xr:uid="{00000000-0005-0000-0000-00008DC10000}"/>
    <cellStyle name="Normal 6 5 5 3 3" xfId="47387" xr:uid="{00000000-0005-0000-0000-00008EC10000}"/>
    <cellStyle name="Normal 6 5 5 3 4" xfId="47388" xr:uid="{00000000-0005-0000-0000-00008FC10000}"/>
    <cellStyle name="Normal 6 5 5 3_OATT calc" xfId="47389" xr:uid="{00000000-0005-0000-0000-000090C10000}"/>
    <cellStyle name="Normal 6 5 5 4" xfId="47390" xr:uid="{00000000-0005-0000-0000-000091C10000}"/>
    <cellStyle name="Normal 6 5 5 4 2" xfId="47391" xr:uid="{00000000-0005-0000-0000-000092C10000}"/>
    <cellStyle name="Normal 6 5 5 4 3" xfId="47392" xr:uid="{00000000-0005-0000-0000-000093C10000}"/>
    <cellStyle name="Normal 6 5 5 4_OATT calc" xfId="47393" xr:uid="{00000000-0005-0000-0000-000094C10000}"/>
    <cellStyle name="Normal 6 5 5 5" xfId="47394" xr:uid="{00000000-0005-0000-0000-000095C10000}"/>
    <cellStyle name="Normal 6 5 5 6" xfId="47395" xr:uid="{00000000-0005-0000-0000-000096C10000}"/>
    <cellStyle name="Normal 6 5 5 7" xfId="47396" xr:uid="{00000000-0005-0000-0000-000097C10000}"/>
    <cellStyle name="Normal 6 5 5 8" xfId="47397" xr:uid="{00000000-0005-0000-0000-000098C10000}"/>
    <cellStyle name="Normal 6 5 5 9" xfId="47398" xr:uid="{00000000-0005-0000-0000-000099C10000}"/>
    <cellStyle name="Normal 6 5 5_OATT calc" xfId="47399" xr:uid="{00000000-0005-0000-0000-00009AC10000}"/>
    <cellStyle name="Normal 6 5 6" xfId="47400" xr:uid="{00000000-0005-0000-0000-00009BC10000}"/>
    <cellStyle name="Normal 6 5 6 2" xfId="47401" xr:uid="{00000000-0005-0000-0000-00009CC10000}"/>
    <cellStyle name="Normal 6 5 6 2 2" xfId="47402" xr:uid="{00000000-0005-0000-0000-00009DC10000}"/>
    <cellStyle name="Normal 6 5 6 2 3" xfId="47403" xr:uid="{00000000-0005-0000-0000-00009EC10000}"/>
    <cellStyle name="Normal 6 5 6 2_OATT calc" xfId="47404" xr:uid="{00000000-0005-0000-0000-00009FC10000}"/>
    <cellStyle name="Normal 6 5 6 3" xfId="47405" xr:uid="{00000000-0005-0000-0000-0000A0C10000}"/>
    <cellStyle name="Normal 6 5 6 4" xfId="47406" xr:uid="{00000000-0005-0000-0000-0000A1C10000}"/>
    <cellStyle name="Normal 6 5 6 5" xfId="47407" xr:uid="{00000000-0005-0000-0000-0000A2C10000}"/>
    <cellStyle name="Normal 6 5 6_OATT calc" xfId="47408" xr:uid="{00000000-0005-0000-0000-0000A3C10000}"/>
    <cellStyle name="Normal 6 5 7" xfId="47409" xr:uid="{00000000-0005-0000-0000-0000A4C10000}"/>
    <cellStyle name="Normal 6 5 7 2" xfId="47410" xr:uid="{00000000-0005-0000-0000-0000A5C10000}"/>
    <cellStyle name="Normal 6 5 7 2 2" xfId="47411" xr:uid="{00000000-0005-0000-0000-0000A6C10000}"/>
    <cellStyle name="Normal 6 5 7 2 3" xfId="47412" xr:uid="{00000000-0005-0000-0000-0000A7C10000}"/>
    <cellStyle name="Normal 6 5 7 2_OATT calc" xfId="47413" xr:uid="{00000000-0005-0000-0000-0000A8C10000}"/>
    <cellStyle name="Normal 6 5 7 3" xfId="47414" xr:uid="{00000000-0005-0000-0000-0000A9C10000}"/>
    <cellStyle name="Normal 6 5 7 4" xfId="47415" xr:uid="{00000000-0005-0000-0000-0000AAC10000}"/>
    <cellStyle name="Normal 6 5 7_OATT calc" xfId="47416" xr:uid="{00000000-0005-0000-0000-0000ABC10000}"/>
    <cellStyle name="Normal 6 5 8" xfId="47417" xr:uid="{00000000-0005-0000-0000-0000ACC10000}"/>
    <cellStyle name="Normal 6 5 8 2" xfId="47418" xr:uid="{00000000-0005-0000-0000-0000ADC10000}"/>
    <cellStyle name="Normal 6 5 8 3" xfId="47419" xr:uid="{00000000-0005-0000-0000-0000AEC10000}"/>
    <cellStyle name="Normal 6 5 8_OATT calc" xfId="47420" xr:uid="{00000000-0005-0000-0000-0000AFC10000}"/>
    <cellStyle name="Normal 6 5 9" xfId="47421" xr:uid="{00000000-0005-0000-0000-0000B0C10000}"/>
    <cellStyle name="Normal 6 5_OATT calc" xfId="47422" xr:uid="{00000000-0005-0000-0000-0000B1C10000}"/>
    <cellStyle name="Normal 6 6" xfId="47423" xr:uid="{00000000-0005-0000-0000-0000B2C10000}"/>
    <cellStyle name="Normal 6 6 10" xfId="47424" xr:uid="{00000000-0005-0000-0000-0000B3C10000}"/>
    <cellStyle name="Normal 6 6 11" xfId="47425" xr:uid="{00000000-0005-0000-0000-0000B4C10000}"/>
    <cellStyle name="Normal 6 6 12" xfId="47426" xr:uid="{00000000-0005-0000-0000-0000B5C10000}"/>
    <cellStyle name="Normal 6 6 13" xfId="57309" xr:uid="{00000000-0005-0000-0000-0000B6C10000}"/>
    <cellStyle name="Normal 6 6 2" xfId="47427" xr:uid="{00000000-0005-0000-0000-0000B7C10000}"/>
    <cellStyle name="Normal 6 6 2 10" xfId="47428" xr:uid="{00000000-0005-0000-0000-0000B8C10000}"/>
    <cellStyle name="Normal 6 6 2 11" xfId="47429" xr:uid="{00000000-0005-0000-0000-0000B9C10000}"/>
    <cellStyle name="Normal 6 6 2 12" xfId="57310" xr:uid="{00000000-0005-0000-0000-0000BAC10000}"/>
    <cellStyle name="Normal 6 6 2 2" xfId="47430" xr:uid="{00000000-0005-0000-0000-0000BBC10000}"/>
    <cellStyle name="Normal 6 6 2 2 10" xfId="47431" xr:uid="{00000000-0005-0000-0000-0000BCC10000}"/>
    <cellStyle name="Normal 6 6 2 2 11" xfId="47432" xr:uid="{00000000-0005-0000-0000-0000BDC10000}"/>
    <cellStyle name="Normal 6 6 2 2 2" xfId="47433" xr:uid="{00000000-0005-0000-0000-0000BEC10000}"/>
    <cellStyle name="Normal 6 6 2 2 2 2" xfId="47434" xr:uid="{00000000-0005-0000-0000-0000BFC10000}"/>
    <cellStyle name="Normal 6 6 2 2 2 2 2" xfId="47435" xr:uid="{00000000-0005-0000-0000-0000C0C10000}"/>
    <cellStyle name="Normal 6 6 2 2 2 2 3" xfId="47436" xr:uid="{00000000-0005-0000-0000-0000C1C10000}"/>
    <cellStyle name="Normal 6 6 2 2 2 2_OATT calc" xfId="47437" xr:uid="{00000000-0005-0000-0000-0000C2C10000}"/>
    <cellStyle name="Normal 6 6 2 2 2 3" xfId="47438" xr:uid="{00000000-0005-0000-0000-0000C3C10000}"/>
    <cellStyle name="Normal 6 6 2 2 2 4" xfId="47439" xr:uid="{00000000-0005-0000-0000-0000C4C10000}"/>
    <cellStyle name="Normal 6 6 2 2 2 5" xfId="47440" xr:uid="{00000000-0005-0000-0000-0000C5C10000}"/>
    <cellStyle name="Normal 6 6 2 2 2_OATT calc" xfId="47441" xr:uid="{00000000-0005-0000-0000-0000C6C10000}"/>
    <cellStyle name="Normal 6 6 2 2 3" xfId="47442" xr:uid="{00000000-0005-0000-0000-0000C7C10000}"/>
    <cellStyle name="Normal 6 6 2 2 3 2" xfId="47443" xr:uid="{00000000-0005-0000-0000-0000C8C10000}"/>
    <cellStyle name="Normal 6 6 2 2 3 2 2" xfId="47444" xr:uid="{00000000-0005-0000-0000-0000C9C10000}"/>
    <cellStyle name="Normal 6 6 2 2 3 2 3" xfId="47445" xr:uid="{00000000-0005-0000-0000-0000CAC10000}"/>
    <cellStyle name="Normal 6 6 2 2 3 2_OATT calc" xfId="47446" xr:uid="{00000000-0005-0000-0000-0000CBC10000}"/>
    <cellStyle name="Normal 6 6 2 2 3 3" xfId="47447" xr:uid="{00000000-0005-0000-0000-0000CCC10000}"/>
    <cellStyle name="Normal 6 6 2 2 3 4" xfId="47448" xr:uid="{00000000-0005-0000-0000-0000CDC10000}"/>
    <cellStyle name="Normal 6 6 2 2 3_OATT calc" xfId="47449" xr:uid="{00000000-0005-0000-0000-0000CEC10000}"/>
    <cellStyle name="Normal 6 6 2 2 4" xfId="47450" xr:uid="{00000000-0005-0000-0000-0000CFC10000}"/>
    <cellStyle name="Normal 6 6 2 2 4 2" xfId="47451" xr:uid="{00000000-0005-0000-0000-0000D0C10000}"/>
    <cellStyle name="Normal 6 6 2 2 4 3" xfId="47452" xr:uid="{00000000-0005-0000-0000-0000D1C10000}"/>
    <cellStyle name="Normal 6 6 2 2 4_OATT calc" xfId="47453" xr:uid="{00000000-0005-0000-0000-0000D2C10000}"/>
    <cellStyle name="Normal 6 6 2 2 5" xfId="47454" xr:uid="{00000000-0005-0000-0000-0000D3C10000}"/>
    <cellStyle name="Normal 6 6 2 2 6" xfId="47455" xr:uid="{00000000-0005-0000-0000-0000D4C10000}"/>
    <cellStyle name="Normal 6 6 2 2 7" xfId="47456" xr:uid="{00000000-0005-0000-0000-0000D5C10000}"/>
    <cellStyle name="Normal 6 6 2 2 8" xfId="47457" xr:uid="{00000000-0005-0000-0000-0000D6C10000}"/>
    <cellStyle name="Normal 6 6 2 2 9" xfId="47458" xr:uid="{00000000-0005-0000-0000-0000D7C10000}"/>
    <cellStyle name="Normal 6 6 2 2_OATT calc" xfId="47459" xr:uid="{00000000-0005-0000-0000-0000D8C10000}"/>
    <cellStyle name="Normal 6 6 2 3" xfId="47460" xr:uid="{00000000-0005-0000-0000-0000D9C10000}"/>
    <cellStyle name="Normal 6 6 2 3 2" xfId="47461" xr:uid="{00000000-0005-0000-0000-0000DAC10000}"/>
    <cellStyle name="Normal 6 6 2 3 2 2" xfId="47462" xr:uid="{00000000-0005-0000-0000-0000DBC10000}"/>
    <cellStyle name="Normal 6 6 2 3 2 3" xfId="47463" xr:uid="{00000000-0005-0000-0000-0000DCC10000}"/>
    <cellStyle name="Normal 6 6 2 3 2_OATT calc" xfId="47464" xr:uid="{00000000-0005-0000-0000-0000DDC10000}"/>
    <cellStyle name="Normal 6 6 2 3 3" xfId="47465" xr:uid="{00000000-0005-0000-0000-0000DEC10000}"/>
    <cellStyle name="Normal 6 6 2 3 4" xfId="47466" xr:uid="{00000000-0005-0000-0000-0000DFC10000}"/>
    <cellStyle name="Normal 6 6 2 3 5" xfId="47467" xr:uid="{00000000-0005-0000-0000-0000E0C10000}"/>
    <cellStyle name="Normal 6 6 2 3_OATT calc" xfId="47468" xr:uid="{00000000-0005-0000-0000-0000E1C10000}"/>
    <cellStyle name="Normal 6 6 2 4" xfId="47469" xr:uid="{00000000-0005-0000-0000-0000E2C10000}"/>
    <cellStyle name="Normal 6 6 2 4 2" xfId="47470" xr:uid="{00000000-0005-0000-0000-0000E3C10000}"/>
    <cellStyle name="Normal 6 6 2 4 2 2" xfId="47471" xr:uid="{00000000-0005-0000-0000-0000E4C10000}"/>
    <cellStyle name="Normal 6 6 2 4 2 3" xfId="47472" xr:uid="{00000000-0005-0000-0000-0000E5C10000}"/>
    <cellStyle name="Normal 6 6 2 4 2_OATT calc" xfId="47473" xr:uid="{00000000-0005-0000-0000-0000E6C10000}"/>
    <cellStyle name="Normal 6 6 2 4 3" xfId="47474" xr:uid="{00000000-0005-0000-0000-0000E7C10000}"/>
    <cellStyle name="Normal 6 6 2 4 4" xfId="47475" xr:uid="{00000000-0005-0000-0000-0000E8C10000}"/>
    <cellStyle name="Normal 6 6 2 4_OATT calc" xfId="47476" xr:uid="{00000000-0005-0000-0000-0000E9C10000}"/>
    <cellStyle name="Normal 6 6 2 5" xfId="47477" xr:uid="{00000000-0005-0000-0000-0000EAC10000}"/>
    <cellStyle name="Normal 6 6 2 5 2" xfId="47478" xr:uid="{00000000-0005-0000-0000-0000EBC10000}"/>
    <cellStyle name="Normal 6 6 2 5 3" xfId="47479" xr:uid="{00000000-0005-0000-0000-0000ECC10000}"/>
    <cellStyle name="Normal 6 6 2 5_OATT calc" xfId="47480" xr:uid="{00000000-0005-0000-0000-0000EDC10000}"/>
    <cellStyle name="Normal 6 6 2 6" xfId="47481" xr:uid="{00000000-0005-0000-0000-0000EEC10000}"/>
    <cellStyle name="Normal 6 6 2 7" xfId="47482" xr:uid="{00000000-0005-0000-0000-0000EFC10000}"/>
    <cellStyle name="Normal 6 6 2 8" xfId="47483" xr:uid="{00000000-0005-0000-0000-0000F0C10000}"/>
    <cellStyle name="Normal 6 6 2 9" xfId="47484" xr:uid="{00000000-0005-0000-0000-0000F1C10000}"/>
    <cellStyle name="Normal 6 6 2_OATT calc" xfId="47485" xr:uid="{00000000-0005-0000-0000-0000F2C10000}"/>
    <cellStyle name="Normal 6 6 3" xfId="47486" xr:uid="{00000000-0005-0000-0000-0000F3C10000}"/>
    <cellStyle name="Normal 6 6 3 10" xfId="47487" xr:uid="{00000000-0005-0000-0000-0000F4C10000}"/>
    <cellStyle name="Normal 6 6 3 11" xfId="47488" xr:uid="{00000000-0005-0000-0000-0000F5C10000}"/>
    <cellStyle name="Normal 6 6 3 2" xfId="47489" xr:uid="{00000000-0005-0000-0000-0000F6C10000}"/>
    <cellStyle name="Normal 6 6 3 2 2" xfId="47490" xr:uid="{00000000-0005-0000-0000-0000F7C10000}"/>
    <cellStyle name="Normal 6 6 3 2 2 2" xfId="47491" xr:uid="{00000000-0005-0000-0000-0000F8C10000}"/>
    <cellStyle name="Normal 6 6 3 2 2 3" xfId="47492" xr:uid="{00000000-0005-0000-0000-0000F9C10000}"/>
    <cellStyle name="Normal 6 6 3 2 2_OATT calc" xfId="47493" xr:uid="{00000000-0005-0000-0000-0000FAC10000}"/>
    <cellStyle name="Normal 6 6 3 2 3" xfId="47494" xr:uid="{00000000-0005-0000-0000-0000FBC10000}"/>
    <cellStyle name="Normal 6 6 3 2 4" xfId="47495" xr:uid="{00000000-0005-0000-0000-0000FCC10000}"/>
    <cellStyle name="Normal 6 6 3 2 5" xfId="47496" xr:uid="{00000000-0005-0000-0000-0000FDC10000}"/>
    <cellStyle name="Normal 6 6 3 2_OATT calc" xfId="47497" xr:uid="{00000000-0005-0000-0000-0000FEC10000}"/>
    <cellStyle name="Normal 6 6 3 3" xfId="47498" xr:uid="{00000000-0005-0000-0000-0000FFC10000}"/>
    <cellStyle name="Normal 6 6 3 3 2" xfId="47499" xr:uid="{00000000-0005-0000-0000-000000C20000}"/>
    <cellStyle name="Normal 6 6 3 3 2 2" xfId="47500" xr:uid="{00000000-0005-0000-0000-000001C20000}"/>
    <cellStyle name="Normal 6 6 3 3 2 3" xfId="47501" xr:uid="{00000000-0005-0000-0000-000002C20000}"/>
    <cellStyle name="Normal 6 6 3 3 2_OATT calc" xfId="47502" xr:uid="{00000000-0005-0000-0000-000003C20000}"/>
    <cellStyle name="Normal 6 6 3 3 3" xfId="47503" xr:uid="{00000000-0005-0000-0000-000004C20000}"/>
    <cellStyle name="Normal 6 6 3 3 4" xfId="47504" xr:uid="{00000000-0005-0000-0000-000005C20000}"/>
    <cellStyle name="Normal 6 6 3 3_OATT calc" xfId="47505" xr:uid="{00000000-0005-0000-0000-000006C20000}"/>
    <cellStyle name="Normal 6 6 3 4" xfId="47506" xr:uid="{00000000-0005-0000-0000-000007C20000}"/>
    <cellStyle name="Normal 6 6 3 4 2" xfId="47507" xr:uid="{00000000-0005-0000-0000-000008C20000}"/>
    <cellStyle name="Normal 6 6 3 4 3" xfId="47508" xr:uid="{00000000-0005-0000-0000-000009C20000}"/>
    <cellStyle name="Normal 6 6 3 4_OATT calc" xfId="47509" xr:uid="{00000000-0005-0000-0000-00000AC20000}"/>
    <cellStyle name="Normal 6 6 3 5" xfId="47510" xr:uid="{00000000-0005-0000-0000-00000BC20000}"/>
    <cellStyle name="Normal 6 6 3 6" xfId="47511" xr:uid="{00000000-0005-0000-0000-00000CC20000}"/>
    <cellStyle name="Normal 6 6 3 7" xfId="47512" xr:uid="{00000000-0005-0000-0000-00000DC20000}"/>
    <cellStyle name="Normal 6 6 3 8" xfId="47513" xr:uid="{00000000-0005-0000-0000-00000EC20000}"/>
    <cellStyle name="Normal 6 6 3 9" xfId="47514" xr:uid="{00000000-0005-0000-0000-00000FC20000}"/>
    <cellStyle name="Normal 6 6 3_OATT calc" xfId="47515" xr:uid="{00000000-0005-0000-0000-000010C20000}"/>
    <cellStyle name="Normal 6 6 4" xfId="47516" xr:uid="{00000000-0005-0000-0000-000011C20000}"/>
    <cellStyle name="Normal 6 6 4 2" xfId="47517" xr:uid="{00000000-0005-0000-0000-000012C20000}"/>
    <cellStyle name="Normal 6 6 4 2 2" xfId="47518" xr:uid="{00000000-0005-0000-0000-000013C20000}"/>
    <cellStyle name="Normal 6 6 4 2 3" xfId="47519" xr:uid="{00000000-0005-0000-0000-000014C20000}"/>
    <cellStyle name="Normal 6 6 4 2_OATT calc" xfId="47520" xr:uid="{00000000-0005-0000-0000-000015C20000}"/>
    <cellStyle name="Normal 6 6 4 3" xfId="47521" xr:uid="{00000000-0005-0000-0000-000016C20000}"/>
    <cellStyle name="Normal 6 6 4 4" xfId="47522" xr:uid="{00000000-0005-0000-0000-000017C20000}"/>
    <cellStyle name="Normal 6 6 4 5" xfId="47523" xr:uid="{00000000-0005-0000-0000-000018C20000}"/>
    <cellStyle name="Normal 6 6 4_OATT calc" xfId="47524" xr:uid="{00000000-0005-0000-0000-000019C20000}"/>
    <cellStyle name="Normal 6 6 5" xfId="47525" xr:uid="{00000000-0005-0000-0000-00001AC20000}"/>
    <cellStyle name="Normal 6 6 5 2" xfId="47526" xr:uid="{00000000-0005-0000-0000-00001BC20000}"/>
    <cellStyle name="Normal 6 6 5 2 2" xfId="47527" xr:uid="{00000000-0005-0000-0000-00001CC20000}"/>
    <cellStyle name="Normal 6 6 5 2 3" xfId="47528" xr:uid="{00000000-0005-0000-0000-00001DC20000}"/>
    <cellStyle name="Normal 6 6 5 2_OATT calc" xfId="47529" xr:uid="{00000000-0005-0000-0000-00001EC20000}"/>
    <cellStyle name="Normal 6 6 5 3" xfId="47530" xr:uid="{00000000-0005-0000-0000-00001FC20000}"/>
    <cellStyle name="Normal 6 6 5 4" xfId="47531" xr:uid="{00000000-0005-0000-0000-000020C20000}"/>
    <cellStyle name="Normal 6 6 5_OATT calc" xfId="47532" xr:uid="{00000000-0005-0000-0000-000021C20000}"/>
    <cellStyle name="Normal 6 6 6" xfId="47533" xr:uid="{00000000-0005-0000-0000-000022C20000}"/>
    <cellStyle name="Normal 6 6 6 2" xfId="47534" xr:uid="{00000000-0005-0000-0000-000023C20000}"/>
    <cellStyle name="Normal 6 6 6 3" xfId="47535" xr:uid="{00000000-0005-0000-0000-000024C20000}"/>
    <cellStyle name="Normal 6 6 6_OATT calc" xfId="47536" xr:uid="{00000000-0005-0000-0000-000025C20000}"/>
    <cellStyle name="Normal 6 6 7" xfId="47537" xr:uid="{00000000-0005-0000-0000-000026C20000}"/>
    <cellStyle name="Normal 6 6 8" xfId="47538" xr:uid="{00000000-0005-0000-0000-000027C20000}"/>
    <cellStyle name="Normal 6 6 9" xfId="47539" xr:uid="{00000000-0005-0000-0000-000028C20000}"/>
    <cellStyle name="Normal 6 6_OATT calc" xfId="47540" xr:uid="{00000000-0005-0000-0000-000029C20000}"/>
    <cellStyle name="Normal 6 7" xfId="47541" xr:uid="{00000000-0005-0000-0000-00002AC20000}"/>
    <cellStyle name="Normal 6 7 10" xfId="47542" xr:uid="{00000000-0005-0000-0000-00002BC20000}"/>
    <cellStyle name="Normal 6 7 11" xfId="47543" xr:uid="{00000000-0005-0000-0000-00002CC20000}"/>
    <cellStyle name="Normal 6 7 12" xfId="47544" xr:uid="{00000000-0005-0000-0000-00002DC20000}"/>
    <cellStyle name="Normal 6 7 13" xfId="57311" xr:uid="{00000000-0005-0000-0000-00002EC20000}"/>
    <cellStyle name="Normal 6 7 2" xfId="47545" xr:uid="{00000000-0005-0000-0000-00002FC20000}"/>
    <cellStyle name="Normal 6 7 2 10" xfId="47546" xr:uid="{00000000-0005-0000-0000-000030C20000}"/>
    <cellStyle name="Normal 6 7 2 11" xfId="47547" xr:uid="{00000000-0005-0000-0000-000031C20000}"/>
    <cellStyle name="Normal 6 7 2 2" xfId="47548" xr:uid="{00000000-0005-0000-0000-000032C20000}"/>
    <cellStyle name="Normal 6 7 2 2 10" xfId="47549" xr:uid="{00000000-0005-0000-0000-000033C20000}"/>
    <cellStyle name="Normal 6 7 2 2 11" xfId="47550" xr:uid="{00000000-0005-0000-0000-000034C20000}"/>
    <cellStyle name="Normal 6 7 2 2 2" xfId="47551" xr:uid="{00000000-0005-0000-0000-000035C20000}"/>
    <cellStyle name="Normal 6 7 2 2 2 2" xfId="47552" xr:uid="{00000000-0005-0000-0000-000036C20000}"/>
    <cellStyle name="Normal 6 7 2 2 2 2 2" xfId="47553" xr:uid="{00000000-0005-0000-0000-000037C20000}"/>
    <cellStyle name="Normal 6 7 2 2 2 2 3" xfId="47554" xr:uid="{00000000-0005-0000-0000-000038C20000}"/>
    <cellStyle name="Normal 6 7 2 2 2 2_OATT calc" xfId="47555" xr:uid="{00000000-0005-0000-0000-000039C20000}"/>
    <cellStyle name="Normal 6 7 2 2 2 3" xfId="47556" xr:uid="{00000000-0005-0000-0000-00003AC20000}"/>
    <cellStyle name="Normal 6 7 2 2 2 4" xfId="47557" xr:uid="{00000000-0005-0000-0000-00003BC20000}"/>
    <cellStyle name="Normal 6 7 2 2 2 5" xfId="47558" xr:uid="{00000000-0005-0000-0000-00003CC20000}"/>
    <cellStyle name="Normal 6 7 2 2 2_OATT calc" xfId="47559" xr:uid="{00000000-0005-0000-0000-00003DC20000}"/>
    <cellStyle name="Normal 6 7 2 2 3" xfId="47560" xr:uid="{00000000-0005-0000-0000-00003EC20000}"/>
    <cellStyle name="Normal 6 7 2 2 3 2" xfId="47561" xr:uid="{00000000-0005-0000-0000-00003FC20000}"/>
    <cellStyle name="Normal 6 7 2 2 3 2 2" xfId="47562" xr:uid="{00000000-0005-0000-0000-000040C20000}"/>
    <cellStyle name="Normal 6 7 2 2 3 2 3" xfId="47563" xr:uid="{00000000-0005-0000-0000-000041C20000}"/>
    <cellStyle name="Normal 6 7 2 2 3 2_OATT calc" xfId="47564" xr:uid="{00000000-0005-0000-0000-000042C20000}"/>
    <cellStyle name="Normal 6 7 2 2 3 3" xfId="47565" xr:uid="{00000000-0005-0000-0000-000043C20000}"/>
    <cellStyle name="Normal 6 7 2 2 3 4" xfId="47566" xr:uid="{00000000-0005-0000-0000-000044C20000}"/>
    <cellStyle name="Normal 6 7 2 2 3_OATT calc" xfId="47567" xr:uid="{00000000-0005-0000-0000-000045C20000}"/>
    <cellStyle name="Normal 6 7 2 2 4" xfId="47568" xr:uid="{00000000-0005-0000-0000-000046C20000}"/>
    <cellStyle name="Normal 6 7 2 2 4 2" xfId="47569" xr:uid="{00000000-0005-0000-0000-000047C20000}"/>
    <cellStyle name="Normal 6 7 2 2 4 3" xfId="47570" xr:uid="{00000000-0005-0000-0000-000048C20000}"/>
    <cellStyle name="Normal 6 7 2 2 4_OATT calc" xfId="47571" xr:uid="{00000000-0005-0000-0000-000049C20000}"/>
    <cellStyle name="Normal 6 7 2 2 5" xfId="47572" xr:uid="{00000000-0005-0000-0000-00004AC20000}"/>
    <cellStyle name="Normal 6 7 2 2 6" xfId="47573" xr:uid="{00000000-0005-0000-0000-00004BC20000}"/>
    <cellStyle name="Normal 6 7 2 2 7" xfId="47574" xr:uid="{00000000-0005-0000-0000-00004CC20000}"/>
    <cellStyle name="Normal 6 7 2 2 8" xfId="47575" xr:uid="{00000000-0005-0000-0000-00004DC20000}"/>
    <cellStyle name="Normal 6 7 2 2 9" xfId="47576" xr:uid="{00000000-0005-0000-0000-00004EC20000}"/>
    <cellStyle name="Normal 6 7 2 2_OATT calc" xfId="47577" xr:uid="{00000000-0005-0000-0000-00004FC20000}"/>
    <cellStyle name="Normal 6 7 2 3" xfId="47578" xr:uid="{00000000-0005-0000-0000-000050C20000}"/>
    <cellStyle name="Normal 6 7 2 3 2" xfId="47579" xr:uid="{00000000-0005-0000-0000-000051C20000}"/>
    <cellStyle name="Normal 6 7 2 3 2 2" xfId="47580" xr:uid="{00000000-0005-0000-0000-000052C20000}"/>
    <cellStyle name="Normal 6 7 2 3 2 3" xfId="47581" xr:uid="{00000000-0005-0000-0000-000053C20000}"/>
    <cellStyle name="Normal 6 7 2 3 2_OATT calc" xfId="47582" xr:uid="{00000000-0005-0000-0000-000054C20000}"/>
    <cellStyle name="Normal 6 7 2 3 3" xfId="47583" xr:uid="{00000000-0005-0000-0000-000055C20000}"/>
    <cellStyle name="Normal 6 7 2 3 4" xfId="47584" xr:uid="{00000000-0005-0000-0000-000056C20000}"/>
    <cellStyle name="Normal 6 7 2 3 5" xfId="47585" xr:uid="{00000000-0005-0000-0000-000057C20000}"/>
    <cellStyle name="Normal 6 7 2 3_OATT calc" xfId="47586" xr:uid="{00000000-0005-0000-0000-000058C20000}"/>
    <cellStyle name="Normal 6 7 2 4" xfId="47587" xr:uid="{00000000-0005-0000-0000-000059C20000}"/>
    <cellStyle name="Normal 6 7 2 4 2" xfId="47588" xr:uid="{00000000-0005-0000-0000-00005AC20000}"/>
    <cellStyle name="Normal 6 7 2 4 2 2" xfId="47589" xr:uid="{00000000-0005-0000-0000-00005BC20000}"/>
    <cellStyle name="Normal 6 7 2 4 2 3" xfId="47590" xr:uid="{00000000-0005-0000-0000-00005CC20000}"/>
    <cellStyle name="Normal 6 7 2 4 2_OATT calc" xfId="47591" xr:uid="{00000000-0005-0000-0000-00005DC20000}"/>
    <cellStyle name="Normal 6 7 2 4 3" xfId="47592" xr:uid="{00000000-0005-0000-0000-00005EC20000}"/>
    <cellStyle name="Normal 6 7 2 4 4" xfId="47593" xr:uid="{00000000-0005-0000-0000-00005FC20000}"/>
    <cellStyle name="Normal 6 7 2 4_OATT calc" xfId="47594" xr:uid="{00000000-0005-0000-0000-000060C20000}"/>
    <cellStyle name="Normal 6 7 2 5" xfId="47595" xr:uid="{00000000-0005-0000-0000-000061C20000}"/>
    <cellStyle name="Normal 6 7 2 5 2" xfId="47596" xr:uid="{00000000-0005-0000-0000-000062C20000}"/>
    <cellStyle name="Normal 6 7 2 5 3" xfId="47597" xr:uid="{00000000-0005-0000-0000-000063C20000}"/>
    <cellStyle name="Normal 6 7 2 5_OATT calc" xfId="47598" xr:uid="{00000000-0005-0000-0000-000064C20000}"/>
    <cellStyle name="Normal 6 7 2 6" xfId="47599" xr:uid="{00000000-0005-0000-0000-000065C20000}"/>
    <cellStyle name="Normal 6 7 2 7" xfId="47600" xr:uid="{00000000-0005-0000-0000-000066C20000}"/>
    <cellStyle name="Normal 6 7 2 8" xfId="47601" xr:uid="{00000000-0005-0000-0000-000067C20000}"/>
    <cellStyle name="Normal 6 7 2 9" xfId="47602" xr:uid="{00000000-0005-0000-0000-000068C20000}"/>
    <cellStyle name="Normal 6 7 2_OATT calc" xfId="47603" xr:uid="{00000000-0005-0000-0000-000069C20000}"/>
    <cellStyle name="Normal 6 7 3" xfId="47604" xr:uid="{00000000-0005-0000-0000-00006AC20000}"/>
    <cellStyle name="Normal 6 7 3 10" xfId="47605" xr:uid="{00000000-0005-0000-0000-00006BC20000}"/>
    <cellStyle name="Normal 6 7 3 11" xfId="47606" xr:uid="{00000000-0005-0000-0000-00006CC20000}"/>
    <cellStyle name="Normal 6 7 3 2" xfId="47607" xr:uid="{00000000-0005-0000-0000-00006DC20000}"/>
    <cellStyle name="Normal 6 7 3 2 2" xfId="47608" xr:uid="{00000000-0005-0000-0000-00006EC20000}"/>
    <cellStyle name="Normal 6 7 3 2 2 2" xfId="47609" xr:uid="{00000000-0005-0000-0000-00006FC20000}"/>
    <cellStyle name="Normal 6 7 3 2 2 3" xfId="47610" xr:uid="{00000000-0005-0000-0000-000070C20000}"/>
    <cellStyle name="Normal 6 7 3 2 2_OATT calc" xfId="47611" xr:uid="{00000000-0005-0000-0000-000071C20000}"/>
    <cellStyle name="Normal 6 7 3 2 3" xfId="47612" xr:uid="{00000000-0005-0000-0000-000072C20000}"/>
    <cellStyle name="Normal 6 7 3 2 4" xfId="47613" xr:uid="{00000000-0005-0000-0000-000073C20000}"/>
    <cellStyle name="Normal 6 7 3 2 5" xfId="47614" xr:uid="{00000000-0005-0000-0000-000074C20000}"/>
    <cellStyle name="Normal 6 7 3 2_OATT calc" xfId="47615" xr:uid="{00000000-0005-0000-0000-000075C20000}"/>
    <cellStyle name="Normal 6 7 3 3" xfId="47616" xr:uid="{00000000-0005-0000-0000-000076C20000}"/>
    <cellStyle name="Normal 6 7 3 3 2" xfId="47617" xr:uid="{00000000-0005-0000-0000-000077C20000}"/>
    <cellStyle name="Normal 6 7 3 3 2 2" xfId="47618" xr:uid="{00000000-0005-0000-0000-000078C20000}"/>
    <cellStyle name="Normal 6 7 3 3 2 3" xfId="47619" xr:uid="{00000000-0005-0000-0000-000079C20000}"/>
    <cellStyle name="Normal 6 7 3 3 2_OATT calc" xfId="47620" xr:uid="{00000000-0005-0000-0000-00007AC20000}"/>
    <cellStyle name="Normal 6 7 3 3 3" xfId="47621" xr:uid="{00000000-0005-0000-0000-00007BC20000}"/>
    <cellStyle name="Normal 6 7 3 3 4" xfId="47622" xr:uid="{00000000-0005-0000-0000-00007CC20000}"/>
    <cellStyle name="Normal 6 7 3 3_OATT calc" xfId="47623" xr:uid="{00000000-0005-0000-0000-00007DC20000}"/>
    <cellStyle name="Normal 6 7 3 4" xfId="47624" xr:uid="{00000000-0005-0000-0000-00007EC20000}"/>
    <cellStyle name="Normal 6 7 3 4 2" xfId="47625" xr:uid="{00000000-0005-0000-0000-00007FC20000}"/>
    <cellStyle name="Normal 6 7 3 4 3" xfId="47626" xr:uid="{00000000-0005-0000-0000-000080C20000}"/>
    <cellStyle name="Normal 6 7 3 4_OATT calc" xfId="47627" xr:uid="{00000000-0005-0000-0000-000081C20000}"/>
    <cellStyle name="Normal 6 7 3 5" xfId="47628" xr:uid="{00000000-0005-0000-0000-000082C20000}"/>
    <cellStyle name="Normal 6 7 3 6" xfId="47629" xr:uid="{00000000-0005-0000-0000-000083C20000}"/>
    <cellStyle name="Normal 6 7 3 7" xfId="47630" xr:uid="{00000000-0005-0000-0000-000084C20000}"/>
    <cellStyle name="Normal 6 7 3 8" xfId="47631" xr:uid="{00000000-0005-0000-0000-000085C20000}"/>
    <cellStyle name="Normal 6 7 3 9" xfId="47632" xr:uid="{00000000-0005-0000-0000-000086C20000}"/>
    <cellStyle name="Normal 6 7 3_OATT calc" xfId="47633" xr:uid="{00000000-0005-0000-0000-000087C20000}"/>
    <cellStyle name="Normal 6 7 4" xfId="47634" xr:uid="{00000000-0005-0000-0000-000088C20000}"/>
    <cellStyle name="Normal 6 7 4 2" xfId="47635" xr:uid="{00000000-0005-0000-0000-000089C20000}"/>
    <cellStyle name="Normal 6 7 4 2 2" xfId="47636" xr:uid="{00000000-0005-0000-0000-00008AC20000}"/>
    <cellStyle name="Normal 6 7 4 2 3" xfId="47637" xr:uid="{00000000-0005-0000-0000-00008BC20000}"/>
    <cellStyle name="Normal 6 7 4 2_OATT calc" xfId="47638" xr:uid="{00000000-0005-0000-0000-00008CC20000}"/>
    <cellStyle name="Normal 6 7 4 3" xfId="47639" xr:uid="{00000000-0005-0000-0000-00008DC20000}"/>
    <cellStyle name="Normal 6 7 4 4" xfId="47640" xr:uid="{00000000-0005-0000-0000-00008EC20000}"/>
    <cellStyle name="Normal 6 7 4 5" xfId="47641" xr:uid="{00000000-0005-0000-0000-00008FC20000}"/>
    <cellStyle name="Normal 6 7 4_OATT calc" xfId="47642" xr:uid="{00000000-0005-0000-0000-000090C20000}"/>
    <cellStyle name="Normal 6 7 5" xfId="47643" xr:uid="{00000000-0005-0000-0000-000091C20000}"/>
    <cellStyle name="Normal 6 7 5 2" xfId="47644" xr:uid="{00000000-0005-0000-0000-000092C20000}"/>
    <cellStyle name="Normal 6 7 5 2 2" xfId="47645" xr:uid="{00000000-0005-0000-0000-000093C20000}"/>
    <cellStyle name="Normal 6 7 5 2 3" xfId="47646" xr:uid="{00000000-0005-0000-0000-000094C20000}"/>
    <cellStyle name="Normal 6 7 5 2_OATT calc" xfId="47647" xr:uid="{00000000-0005-0000-0000-000095C20000}"/>
    <cellStyle name="Normal 6 7 5 3" xfId="47648" xr:uid="{00000000-0005-0000-0000-000096C20000}"/>
    <cellStyle name="Normal 6 7 5 4" xfId="47649" xr:uid="{00000000-0005-0000-0000-000097C20000}"/>
    <cellStyle name="Normal 6 7 5_OATT calc" xfId="47650" xr:uid="{00000000-0005-0000-0000-000098C20000}"/>
    <cellStyle name="Normal 6 7 6" xfId="47651" xr:uid="{00000000-0005-0000-0000-000099C20000}"/>
    <cellStyle name="Normal 6 7 6 2" xfId="47652" xr:uid="{00000000-0005-0000-0000-00009AC20000}"/>
    <cellStyle name="Normal 6 7 6 3" xfId="47653" xr:uid="{00000000-0005-0000-0000-00009BC20000}"/>
    <cellStyle name="Normal 6 7 6_OATT calc" xfId="47654" xr:uid="{00000000-0005-0000-0000-00009CC20000}"/>
    <cellStyle name="Normal 6 7 7" xfId="47655" xr:uid="{00000000-0005-0000-0000-00009DC20000}"/>
    <cellStyle name="Normal 6 7 8" xfId="47656" xr:uid="{00000000-0005-0000-0000-00009EC20000}"/>
    <cellStyle name="Normal 6 7 9" xfId="47657" xr:uid="{00000000-0005-0000-0000-00009FC20000}"/>
    <cellStyle name="Normal 6 7_OATT calc" xfId="47658" xr:uid="{00000000-0005-0000-0000-0000A0C20000}"/>
    <cellStyle name="Normal 6 8" xfId="47659" xr:uid="{00000000-0005-0000-0000-0000A1C20000}"/>
    <cellStyle name="Normal 6 8 2" xfId="47660" xr:uid="{00000000-0005-0000-0000-0000A2C20000}"/>
    <cellStyle name="Normal 6 8 3" xfId="47661" xr:uid="{00000000-0005-0000-0000-0000A3C20000}"/>
    <cellStyle name="Normal 6 8 3 2" xfId="47662" xr:uid="{00000000-0005-0000-0000-0000A4C20000}"/>
    <cellStyle name="Normal 6 8 4" xfId="47663" xr:uid="{00000000-0005-0000-0000-0000A5C20000}"/>
    <cellStyle name="Normal 6 9" xfId="47664" xr:uid="{00000000-0005-0000-0000-0000A6C20000}"/>
    <cellStyle name="Normal 6 9 10" xfId="47665" xr:uid="{00000000-0005-0000-0000-0000A7C20000}"/>
    <cellStyle name="Normal 6 9 11" xfId="47666" xr:uid="{00000000-0005-0000-0000-0000A8C20000}"/>
    <cellStyle name="Normal 6 9 2" xfId="47667" xr:uid="{00000000-0005-0000-0000-0000A9C20000}"/>
    <cellStyle name="Normal 6 9 2 10" xfId="47668" xr:uid="{00000000-0005-0000-0000-0000AAC20000}"/>
    <cellStyle name="Normal 6 9 2 11" xfId="47669" xr:uid="{00000000-0005-0000-0000-0000ABC20000}"/>
    <cellStyle name="Normal 6 9 2 2" xfId="47670" xr:uid="{00000000-0005-0000-0000-0000ACC20000}"/>
    <cellStyle name="Normal 6 9 2 2 2" xfId="47671" xr:uid="{00000000-0005-0000-0000-0000ADC20000}"/>
    <cellStyle name="Normal 6 9 2 2 2 2" xfId="47672" xr:uid="{00000000-0005-0000-0000-0000AEC20000}"/>
    <cellStyle name="Normal 6 9 2 2 2 3" xfId="47673" xr:uid="{00000000-0005-0000-0000-0000AFC20000}"/>
    <cellStyle name="Normal 6 9 2 2 2_OATT calc" xfId="47674" xr:uid="{00000000-0005-0000-0000-0000B0C20000}"/>
    <cellStyle name="Normal 6 9 2 2 3" xfId="47675" xr:uid="{00000000-0005-0000-0000-0000B1C20000}"/>
    <cellStyle name="Normal 6 9 2 2 4" xfId="47676" xr:uid="{00000000-0005-0000-0000-0000B2C20000}"/>
    <cellStyle name="Normal 6 9 2 2 5" xfId="47677" xr:uid="{00000000-0005-0000-0000-0000B3C20000}"/>
    <cellStyle name="Normal 6 9 2 2_OATT calc" xfId="47678" xr:uid="{00000000-0005-0000-0000-0000B4C20000}"/>
    <cellStyle name="Normal 6 9 2 3" xfId="47679" xr:uid="{00000000-0005-0000-0000-0000B5C20000}"/>
    <cellStyle name="Normal 6 9 2 3 2" xfId="47680" xr:uid="{00000000-0005-0000-0000-0000B6C20000}"/>
    <cellStyle name="Normal 6 9 2 3 2 2" xfId="47681" xr:uid="{00000000-0005-0000-0000-0000B7C20000}"/>
    <cellStyle name="Normal 6 9 2 3 2 3" xfId="47682" xr:uid="{00000000-0005-0000-0000-0000B8C20000}"/>
    <cellStyle name="Normal 6 9 2 3 2_OATT calc" xfId="47683" xr:uid="{00000000-0005-0000-0000-0000B9C20000}"/>
    <cellStyle name="Normal 6 9 2 3 3" xfId="47684" xr:uid="{00000000-0005-0000-0000-0000BAC20000}"/>
    <cellStyle name="Normal 6 9 2 3 4" xfId="47685" xr:uid="{00000000-0005-0000-0000-0000BBC20000}"/>
    <cellStyle name="Normal 6 9 2 3_OATT calc" xfId="47686" xr:uid="{00000000-0005-0000-0000-0000BCC20000}"/>
    <cellStyle name="Normal 6 9 2 4" xfId="47687" xr:uid="{00000000-0005-0000-0000-0000BDC20000}"/>
    <cellStyle name="Normal 6 9 2 4 2" xfId="47688" xr:uid="{00000000-0005-0000-0000-0000BEC20000}"/>
    <cellStyle name="Normal 6 9 2 4 3" xfId="47689" xr:uid="{00000000-0005-0000-0000-0000BFC20000}"/>
    <cellStyle name="Normal 6 9 2 4_OATT calc" xfId="47690" xr:uid="{00000000-0005-0000-0000-0000C0C20000}"/>
    <cellStyle name="Normal 6 9 2 5" xfId="47691" xr:uid="{00000000-0005-0000-0000-0000C1C20000}"/>
    <cellStyle name="Normal 6 9 2 6" xfId="47692" xr:uid="{00000000-0005-0000-0000-0000C2C20000}"/>
    <cellStyle name="Normal 6 9 2 7" xfId="47693" xr:uid="{00000000-0005-0000-0000-0000C3C20000}"/>
    <cellStyle name="Normal 6 9 2 8" xfId="47694" xr:uid="{00000000-0005-0000-0000-0000C4C20000}"/>
    <cellStyle name="Normal 6 9 2 9" xfId="47695" xr:uid="{00000000-0005-0000-0000-0000C5C20000}"/>
    <cellStyle name="Normal 6 9 2_OATT calc" xfId="47696" xr:uid="{00000000-0005-0000-0000-0000C6C20000}"/>
    <cellStyle name="Normal 6 9 3" xfId="47697" xr:uid="{00000000-0005-0000-0000-0000C7C20000}"/>
    <cellStyle name="Normal 6 9 3 2" xfId="47698" xr:uid="{00000000-0005-0000-0000-0000C8C20000}"/>
    <cellStyle name="Normal 6 9 3 2 2" xfId="47699" xr:uid="{00000000-0005-0000-0000-0000C9C20000}"/>
    <cellStyle name="Normal 6 9 3 2 3" xfId="47700" xr:uid="{00000000-0005-0000-0000-0000CAC20000}"/>
    <cellStyle name="Normal 6 9 3 2_OATT calc" xfId="47701" xr:uid="{00000000-0005-0000-0000-0000CBC20000}"/>
    <cellStyle name="Normal 6 9 3 3" xfId="47702" xr:uid="{00000000-0005-0000-0000-0000CCC20000}"/>
    <cellStyle name="Normal 6 9 3 4" xfId="47703" xr:uid="{00000000-0005-0000-0000-0000CDC20000}"/>
    <cellStyle name="Normal 6 9 3 5" xfId="47704" xr:uid="{00000000-0005-0000-0000-0000CEC20000}"/>
    <cellStyle name="Normal 6 9 3_OATT calc" xfId="47705" xr:uid="{00000000-0005-0000-0000-0000CFC20000}"/>
    <cellStyle name="Normal 6 9 4" xfId="47706" xr:uid="{00000000-0005-0000-0000-0000D0C20000}"/>
    <cellStyle name="Normal 6 9 4 2" xfId="47707" xr:uid="{00000000-0005-0000-0000-0000D1C20000}"/>
    <cellStyle name="Normal 6 9 4 2 2" xfId="47708" xr:uid="{00000000-0005-0000-0000-0000D2C20000}"/>
    <cellStyle name="Normal 6 9 4 2 3" xfId="47709" xr:uid="{00000000-0005-0000-0000-0000D3C20000}"/>
    <cellStyle name="Normal 6 9 4 2_OATT calc" xfId="47710" xr:uid="{00000000-0005-0000-0000-0000D4C20000}"/>
    <cellStyle name="Normal 6 9 4 3" xfId="47711" xr:uid="{00000000-0005-0000-0000-0000D5C20000}"/>
    <cellStyle name="Normal 6 9 4 4" xfId="47712" xr:uid="{00000000-0005-0000-0000-0000D6C20000}"/>
    <cellStyle name="Normal 6 9 4_OATT calc" xfId="47713" xr:uid="{00000000-0005-0000-0000-0000D7C20000}"/>
    <cellStyle name="Normal 6 9 5" xfId="47714" xr:uid="{00000000-0005-0000-0000-0000D8C20000}"/>
    <cellStyle name="Normal 6 9 5 2" xfId="47715" xr:uid="{00000000-0005-0000-0000-0000D9C20000}"/>
    <cellStyle name="Normal 6 9 5 3" xfId="47716" xr:uid="{00000000-0005-0000-0000-0000DAC20000}"/>
    <cellStyle name="Normal 6 9 5_OATT calc" xfId="47717" xr:uid="{00000000-0005-0000-0000-0000DBC20000}"/>
    <cellStyle name="Normal 6 9 6" xfId="47718" xr:uid="{00000000-0005-0000-0000-0000DCC20000}"/>
    <cellStyle name="Normal 6 9 7" xfId="47719" xr:uid="{00000000-0005-0000-0000-0000DDC20000}"/>
    <cellStyle name="Normal 6 9 8" xfId="47720" xr:uid="{00000000-0005-0000-0000-0000DEC20000}"/>
    <cellStyle name="Normal 6 9 9" xfId="47721" xr:uid="{00000000-0005-0000-0000-0000DFC20000}"/>
    <cellStyle name="Normal 6 9_OATT calc" xfId="47722" xr:uid="{00000000-0005-0000-0000-0000E0C20000}"/>
    <cellStyle name="Normal 6_OATT calc" xfId="47723" xr:uid="{00000000-0005-0000-0000-0000E1C20000}"/>
    <cellStyle name="Normal 60" xfId="57312" xr:uid="{00000000-0005-0000-0000-0000E2C20000}"/>
    <cellStyle name="Normal 60 2" xfId="57313" xr:uid="{00000000-0005-0000-0000-0000E3C20000}"/>
    <cellStyle name="Normal 61" xfId="57314" xr:uid="{00000000-0005-0000-0000-0000E4C20000}"/>
    <cellStyle name="Normal 61 2" xfId="57315" xr:uid="{00000000-0005-0000-0000-0000E5C20000}"/>
    <cellStyle name="Normal 62" xfId="57316" xr:uid="{00000000-0005-0000-0000-0000E6C20000}"/>
    <cellStyle name="Normal 63" xfId="57317" xr:uid="{00000000-0005-0000-0000-0000E7C20000}"/>
    <cellStyle name="Normal 64" xfId="57318" xr:uid="{00000000-0005-0000-0000-0000E8C20000}"/>
    <cellStyle name="Normal 64 2" xfId="57319" xr:uid="{00000000-0005-0000-0000-0000E9C20000}"/>
    <cellStyle name="Normal 65" xfId="57320" xr:uid="{00000000-0005-0000-0000-0000EAC20000}"/>
    <cellStyle name="Normal 65 2" xfId="57321" xr:uid="{00000000-0005-0000-0000-0000EBC20000}"/>
    <cellStyle name="Normal 66" xfId="57322" xr:uid="{00000000-0005-0000-0000-0000ECC20000}"/>
    <cellStyle name="Normal 66 2" xfId="57323" xr:uid="{00000000-0005-0000-0000-0000EDC20000}"/>
    <cellStyle name="Normal 67" xfId="57324" xr:uid="{00000000-0005-0000-0000-0000EEC20000}"/>
    <cellStyle name="Normal 67 2" xfId="57325" xr:uid="{00000000-0005-0000-0000-0000EFC20000}"/>
    <cellStyle name="Normal 68" xfId="57326" xr:uid="{00000000-0005-0000-0000-0000F0C20000}"/>
    <cellStyle name="Normal 68 2" xfId="57327" xr:uid="{00000000-0005-0000-0000-0000F1C20000}"/>
    <cellStyle name="Normal 69" xfId="57328" xr:uid="{00000000-0005-0000-0000-0000F2C20000}"/>
    <cellStyle name="Normal 69 2" xfId="57329" xr:uid="{00000000-0005-0000-0000-0000F3C20000}"/>
    <cellStyle name="Normal 7" xfId="47724" xr:uid="{00000000-0005-0000-0000-0000F4C20000}"/>
    <cellStyle name="Normal 7 10" xfId="47725" xr:uid="{00000000-0005-0000-0000-0000F5C20000}"/>
    <cellStyle name="Normal 7 10 2" xfId="47726" xr:uid="{00000000-0005-0000-0000-0000F6C20000}"/>
    <cellStyle name="Normal 7 10 3" xfId="47727" xr:uid="{00000000-0005-0000-0000-0000F7C20000}"/>
    <cellStyle name="Normal 7 10_OATT calc" xfId="47728" xr:uid="{00000000-0005-0000-0000-0000F8C20000}"/>
    <cellStyle name="Normal 7 11" xfId="47729" xr:uid="{00000000-0005-0000-0000-0000F9C20000}"/>
    <cellStyle name="Normal 7 12" xfId="47730" xr:uid="{00000000-0005-0000-0000-0000FAC20000}"/>
    <cellStyle name="Normal 7 13" xfId="47731" xr:uid="{00000000-0005-0000-0000-0000FBC20000}"/>
    <cellStyle name="Normal 7 14" xfId="47732" xr:uid="{00000000-0005-0000-0000-0000FCC20000}"/>
    <cellStyle name="Normal 7 15" xfId="47733" xr:uid="{00000000-0005-0000-0000-0000FDC20000}"/>
    <cellStyle name="Normal 7 16" xfId="47734" xr:uid="{00000000-0005-0000-0000-0000FEC20000}"/>
    <cellStyle name="Normal 7 17" xfId="47735" xr:uid="{00000000-0005-0000-0000-0000FFC20000}"/>
    <cellStyle name="Normal 7 18" xfId="47736" xr:uid="{00000000-0005-0000-0000-000000C30000}"/>
    <cellStyle name="Normal 7 19" xfId="47737" xr:uid="{00000000-0005-0000-0000-000001C30000}"/>
    <cellStyle name="Normal 7 2" xfId="47738" xr:uid="{00000000-0005-0000-0000-000002C30000}"/>
    <cellStyle name="Normal 7 2 2" xfId="47739" xr:uid="{00000000-0005-0000-0000-000003C30000}"/>
    <cellStyle name="Normal 7 2 2 2" xfId="47740" xr:uid="{00000000-0005-0000-0000-000004C30000}"/>
    <cellStyle name="Normal 7 2 2 3" xfId="57332" xr:uid="{00000000-0005-0000-0000-000005C30000}"/>
    <cellStyle name="Normal 7 2 3" xfId="47741" xr:uid="{00000000-0005-0000-0000-000006C30000}"/>
    <cellStyle name="Normal 7 2 3 2" xfId="57333" xr:uid="{00000000-0005-0000-0000-000007C30000}"/>
    <cellStyle name="Normal 7 2 4" xfId="47742" xr:uid="{00000000-0005-0000-0000-000008C30000}"/>
    <cellStyle name="Normal 7 2 5" xfId="55289" xr:uid="{00000000-0005-0000-0000-000009C30000}"/>
    <cellStyle name="Normal 7 2 6" xfId="57331" xr:uid="{00000000-0005-0000-0000-00000AC30000}"/>
    <cellStyle name="Normal 7 20" xfId="57330" xr:uid="{00000000-0005-0000-0000-00000BC30000}"/>
    <cellStyle name="Normal 7 21" xfId="59098" xr:uid="{00000000-0005-0000-0000-00000CC30000}"/>
    <cellStyle name="Normal 7 22" xfId="59052" xr:uid="{00000000-0005-0000-0000-00000DC30000}"/>
    <cellStyle name="Normal 7 3" xfId="47743" xr:uid="{00000000-0005-0000-0000-00000EC30000}"/>
    <cellStyle name="Normal 7 3 10" xfId="47744" xr:uid="{00000000-0005-0000-0000-00000FC30000}"/>
    <cellStyle name="Normal 7 3 11" xfId="47745" xr:uid="{00000000-0005-0000-0000-000010C30000}"/>
    <cellStyle name="Normal 7 3 12" xfId="47746" xr:uid="{00000000-0005-0000-0000-000011C30000}"/>
    <cellStyle name="Normal 7 3 13" xfId="47747" xr:uid="{00000000-0005-0000-0000-000012C30000}"/>
    <cellStyle name="Normal 7 3 14" xfId="47748" xr:uid="{00000000-0005-0000-0000-000013C30000}"/>
    <cellStyle name="Normal 7 3 15" xfId="57334" xr:uid="{00000000-0005-0000-0000-000014C30000}"/>
    <cellStyle name="Normal 7 3 2" xfId="47749" xr:uid="{00000000-0005-0000-0000-000015C30000}"/>
    <cellStyle name="Normal 7 3 2 10" xfId="47750" xr:uid="{00000000-0005-0000-0000-000016C30000}"/>
    <cellStyle name="Normal 7 3 2 11" xfId="47751" xr:uid="{00000000-0005-0000-0000-000017C30000}"/>
    <cellStyle name="Normal 7 3 2 12" xfId="47752" xr:uid="{00000000-0005-0000-0000-000018C30000}"/>
    <cellStyle name="Normal 7 3 2 13" xfId="57335" xr:uid="{00000000-0005-0000-0000-000019C30000}"/>
    <cellStyle name="Normal 7 3 2 2" xfId="47753" xr:uid="{00000000-0005-0000-0000-00001AC30000}"/>
    <cellStyle name="Normal 7 3 2 2 10" xfId="47754" xr:uid="{00000000-0005-0000-0000-00001BC30000}"/>
    <cellStyle name="Normal 7 3 2 2 11" xfId="47755" xr:uid="{00000000-0005-0000-0000-00001CC30000}"/>
    <cellStyle name="Normal 7 3 2 2 2" xfId="47756" xr:uid="{00000000-0005-0000-0000-00001DC30000}"/>
    <cellStyle name="Normal 7 3 2 2 2 10" xfId="47757" xr:uid="{00000000-0005-0000-0000-00001EC30000}"/>
    <cellStyle name="Normal 7 3 2 2 2 11" xfId="47758" xr:uid="{00000000-0005-0000-0000-00001FC30000}"/>
    <cellStyle name="Normal 7 3 2 2 2 2" xfId="47759" xr:uid="{00000000-0005-0000-0000-000020C30000}"/>
    <cellStyle name="Normal 7 3 2 2 2 2 2" xfId="47760" xr:uid="{00000000-0005-0000-0000-000021C30000}"/>
    <cellStyle name="Normal 7 3 2 2 2 2 2 2" xfId="47761" xr:uid="{00000000-0005-0000-0000-000022C30000}"/>
    <cellStyle name="Normal 7 3 2 2 2 2 2 3" xfId="47762" xr:uid="{00000000-0005-0000-0000-000023C30000}"/>
    <cellStyle name="Normal 7 3 2 2 2 2 2_OATT calc" xfId="47763" xr:uid="{00000000-0005-0000-0000-000024C30000}"/>
    <cellStyle name="Normal 7 3 2 2 2 2 3" xfId="47764" xr:uid="{00000000-0005-0000-0000-000025C30000}"/>
    <cellStyle name="Normal 7 3 2 2 2 2 4" xfId="47765" xr:uid="{00000000-0005-0000-0000-000026C30000}"/>
    <cellStyle name="Normal 7 3 2 2 2 2 5" xfId="47766" xr:uid="{00000000-0005-0000-0000-000027C30000}"/>
    <cellStyle name="Normal 7 3 2 2 2 2_OATT calc" xfId="47767" xr:uid="{00000000-0005-0000-0000-000028C30000}"/>
    <cellStyle name="Normal 7 3 2 2 2 3" xfId="47768" xr:uid="{00000000-0005-0000-0000-000029C30000}"/>
    <cellStyle name="Normal 7 3 2 2 2 3 2" xfId="47769" xr:uid="{00000000-0005-0000-0000-00002AC30000}"/>
    <cellStyle name="Normal 7 3 2 2 2 3 2 2" xfId="47770" xr:uid="{00000000-0005-0000-0000-00002BC30000}"/>
    <cellStyle name="Normal 7 3 2 2 2 3 2 3" xfId="47771" xr:uid="{00000000-0005-0000-0000-00002CC30000}"/>
    <cellStyle name="Normal 7 3 2 2 2 3 2_OATT calc" xfId="47772" xr:uid="{00000000-0005-0000-0000-00002DC30000}"/>
    <cellStyle name="Normal 7 3 2 2 2 3 3" xfId="47773" xr:uid="{00000000-0005-0000-0000-00002EC30000}"/>
    <cellStyle name="Normal 7 3 2 2 2 3 4" xfId="47774" xr:uid="{00000000-0005-0000-0000-00002FC30000}"/>
    <cellStyle name="Normal 7 3 2 2 2 3_OATT calc" xfId="47775" xr:uid="{00000000-0005-0000-0000-000030C30000}"/>
    <cellStyle name="Normal 7 3 2 2 2 4" xfId="47776" xr:uid="{00000000-0005-0000-0000-000031C30000}"/>
    <cellStyle name="Normal 7 3 2 2 2 4 2" xfId="47777" xr:uid="{00000000-0005-0000-0000-000032C30000}"/>
    <cellStyle name="Normal 7 3 2 2 2 4 3" xfId="47778" xr:uid="{00000000-0005-0000-0000-000033C30000}"/>
    <cellStyle name="Normal 7 3 2 2 2 4_OATT calc" xfId="47779" xr:uid="{00000000-0005-0000-0000-000034C30000}"/>
    <cellStyle name="Normal 7 3 2 2 2 5" xfId="47780" xr:uid="{00000000-0005-0000-0000-000035C30000}"/>
    <cellStyle name="Normal 7 3 2 2 2 6" xfId="47781" xr:uid="{00000000-0005-0000-0000-000036C30000}"/>
    <cellStyle name="Normal 7 3 2 2 2 7" xfId="47782" xr:uid="{00000000-0005-0000-0000-000037C30000}"/>
    <cellStyle name="Normal 7 3 2 2 2 8" xfId="47783" xr:uid="{00000000-0005-0000-0000-000038C30000}"/>
    <cellStyle name="Normal 7 3 2 2 2 9" xfId="47784" xr:uid="{00000000-0005-0000-0000-000039C30000}"/>
    <cellStyle name="Normal 7 3 2 2 2_OATT calc" xfId="47785" xr:uid="{00000000-0005-0000-0000-00003AC30000}"/>
    <cellStyle name="Normal 7 3 2 2 3" xfId="47786" xr:uid="{00000000-0005-0000-0000-00003BC30000}"/>
    <cellStyle name="Normal 7 3 2 2 3 2" xfId="47787" xr:uid="{00000000-0005-0000-0000-00003CC30000}"/>
    <cellStyle name="Normal 7 3 2 2 3 2 2" xfId="47788" xr:uid="{00000000-0005-0000-0000-00003DC30000}"/>
    <cellStyle name="Normal 7 3 2 2 3 2 3" xfId="47789" xr:uid="{00000000-0005-0000-0000-00003EC30000}"/>
    <cellStyle name="Normal 7 3 2 2 3 2_OATT calc" xfId="47790" xr:uid="{00000000-0005-0000-0000-00003FC30000}"/>
    <cellStyle name="Normal 7 3 2 2 3 3" xfId="47791" xr:uid="{00000000-0005-0000-0000-000040C30000}"/>
    <cellStyle name="Normal 7 3 2 2 3 4" xfId="47792" xr:uid="{00000000-0005-0000-0000-000041C30000}"/>
    <cellStyle name="Normal 7 3 2 2 3 5" xfId="47793" xr:uid="{00000000-0005-0000-0000-000042C30000}"/>
    <cellStyle name="Normal 7 3 2 2 3_OATT calc" xfId="47794" xr:uid="{00000000-0005-0000-0000-000043C30000}"/>
    <cellStyle name="Normal 7 3 2 2 4" xfId="47795" xr:uid="{00000000-0005-0000-0000-000044C30000}"/>
    <cellStyle name="Normal 7 3 2 2 4 2" xfId="47796" xr:uid="{00000000-0005-0000-0000-000045C30000}"/>
    <cellStyle name="Normal 7 3 2 2 4 2 2" xfId="47797" xr:uid="{00000000-0005-0000-0000-000046C30000}"/>
    <cellStyle name="Normal 7 3 2 2 4 2 3" xfId="47798" xr:uid="{00000000-0005-0000-0000-000047C30000}"/>
    <cellStyle name="Normal 7 3 2 2 4 2_OATT calc" xfId="47799" xr:uid="{00000000-0005-0000-0000-000048C30000}"/>
    <cellStyle name="Normal 7 3 2 2 4 3" xfId="47800" xr:uid="{00000000-0005-0000-0000-000049C30000}"/>
    <cellStyle name="Normal 7 3 2 2 4 4" xfId="47801" xr:uid="{00000000-0005-0000-0000-00004AC30000}"/>
    <cellStyle name="Normal 7 3 2 2 4_OATT calc" xfId="47802" xr:uid="{00000000-0005-0000-0000-00004BC30000}"/>
    <cellStyle name="Normal 7 3 2 2 5" xfId="47803" xr:uid="{00000000-0005-0000-0000-00004CC30000}"/>
    <cellStyle name="Normal 7 3 2 2 5 2" xfId="47804" xr:uid="{00000000-0005-0000-0000-00004DC30000}"/>
    <cellStyle name="Normal 7 3 2 2 5 3" xfId="47805" xr:uid="{00000000-0005-0000-0000-00004EC30000}"/>
    <cellStyle name="Normal 7 3 2 2 5_OATT calc" xfId="47806" xr:uid="{00000000-0005-0000-0000-00004FC30000}"/>
    <cellStyle name="Normal 7 3 2 2 6" xfId="47807" xr:uid="{00000000-0005-0000-0000-000050C30000}"/>
    <cellStyle name="Normal 7 3 2 2 7" xfId="47808" xr:uid="{00000000-0005-0000-0000-000051C30000}"/>
    <cellStyle name="Normal 7 3 2 2 8" xfId="47809" xr:uid="{00000000-0005-0000-0000-000052C30000}"/>
    <cellStyle name="Normal 7 3 2 2 9" xfId="47810" xr:uid="{00000000-0005-0000-0000-000053C30000}"/>
    <cellStyle name="Normal 7 3 2 2_OATT calc" xfId="47811" xr:uid="{00000000-0005-0000-0000-000054C30000}"/>
    <cellStyle name="Normal 7 3 2 3" xfId="47812" xr:uid="{00000000-0005-0000-0000-000055C30000}"/>
    <cellStyle name="Normal 7 3 2 3 10" xfId="47813" xr:uid="{00000000-0005-0000-0000-000056C30000}"/>
    <cellStyle name="Normal 7 3 2 3 11" xfId="47814" xr:uid="{00000000-0005-0000-0000-000057C30000}"/>
    <cellStyle name="Normal 7 3 2 3 2" xfId="47815" xr:uid="{00000000-0005-0000-0000-000058C30000}"/>
    <cellStyle name="Normal 7 3 2 3 2 2" xfId="47816" xr:uid="{00000000-0005-0000-0000-000059C30000}"/>
    <cellStyle name="Normal 7 3 2 3 2 2 2" xfId="47817" xr:uid="{00000000-0005-0000-0000-00005AC30000}"/>
    <cellStyle name="Normal 7 3 2 3 2 2 3" xfId="47818" xr:uid="{00000000-0005-0000-0000-00005BC30000}"/>
    <cellStyle name="Normal 7 3 2 3 2 2_OATT calc" xfId="47819" xr:uid="{00000000-0005-0000-0000-00005CC30000}"/>
    <cellStyle name="Normal 7 3 2 3 2 3" xfId="47820" xr:uid="{00000000-0005-0000-0000-00005DC30000}"/>
    <cellStyle name="Normal 7 3 2 3 2 4" xfId="47821" xr:uid="{00000000-0005-0000-0000-00005EC30000}"/>
    <cellStyle name="Normal 7 3 2 3 2 5" xfId="47822" xr:uid="{00000000-0005-0000-0000-00005FC30000}"/>
    <cellStyle name="Normal 7 3 2 3 2_OATT calc" xfId="47823" xr:uid="{00000000-0005-0000-0000-000060C30000}"/>
    <cellStyle name="Normal 7 3 2 3 3" xfId="47824" xr:uid="{00000000-0005-0000-0000-000061C30000}"/>
    <cellStyle name="Normal 7 3 2 3 3 2" xfId="47825" xr:uid="{00000000-0005-0000-0000-000062C30000}"/>
    <cellStyle name="Normal 7 3 2 3 3 2 2" xfId="47826" xr:uid="{00000000-0005-0000-0000-000063C30000}"/>
    <cellStyle name="Normal 7 3 2 3 3 2 3" xfId="47827" xr:uid="{00000000-0005-0000-0000-000064C30000}"/>
    <cellStyle name="Normal 7 3 2 3 3 2_OATT calc" xfId="47828" xr:uid="{00000000-0005-0000-0000-000065C30000}"/>
    <cellStyle name="Normal 7 3 2 3 3 3" xfId="47829" xr:uid="{00000000-0005-0000-0000-000066C30000}"/>
    <cellStyle name="Normal 7 3 2 3 3 4" xfId="47830" xr:uid="{00000000-0005-0000-0000-000067C30000}"/>
    <cellStyle name="Normal 7 3 2 3 3_OATT calc" xfId="47831" xr:uid="{00000000-0005-0000-0000-000068C30000}"/>
    <cellStyle name="Normal 7 3 2 3 4" xfId="47832" xr:uid="{00000000-0005-0000-0000-000069C30000}"/>
    <cellStyle name="Normal 7 3 2 3 4 2" xfId="47833" xr:uid="{00000000-0005-0000-0000-00006AC30000}"/>
    <cellStyle name="Normal 7 3 2 3 4 3" xfId="47834" xr:uid="{00000000-0005-0000-0000-00006BC30000}"/>
    <cellStyle name="Normal 7 3 2 3 4_OATT calc" xfId="47835" xr:uid="{00000000-0005-0000-0000-00006CC30000}"/>
    <cellStyle name="Normal 7 3 2 3 5" xfId="47836" xr:uid="{00000000-0005-0000-0000-00006DC30000}"/>
    <cellStyle name="Normal 7 3 2 3 6" xfId="47837" xr:uid="{00000000-0005-0000-0000-00006EC30000}"/>
    <cellStyle name="Normal 7 3 2 3 7" xfId="47838" xr:uid="{00000000-0005-0000-0000-00006FC30000}"/>
    <cellStyle name="Normal 7 3 2 3 8" xfId="47839" xr:uid="{00000000-0005-0000-0000-000070C30000}"/>
    <cellStyle name="Normal 7 3 2 3 9" xfId="47840" xr:uid="{00000000-0005-0000-0000-000071C30000}"/>
    <cellStyle name="Normal 7 3 2 3_OATT calc" xfId="47841" xr:uid="{00000000-0005-0000-0000-000072C30000}"/>
    <cellStyle name="Normal 7 3 2 4" xfId="47842" xr:uid="{00000000-0005-0000-0000-000073C30000}"/>
    <cellStyle name="Normal 7 3 2 4 2" xfId="47843" xr:uid="{00000000-0005-0000-0000-000074C30000}"/>
    <cellStyle name="Normal 7 3 2 4 2 2" xfId="47844" xr:uid="{00000000-0005-0000-0000-000075C30000}"/>
    <cellStyle name="Normal 7 3 2 4 2 3" xfId="47845" xr:uid="{00000000-0005-0000-0000-000076C30000}"/>
    <cellStyle name="Normal 7 3 2 4 2_OATT calc" xfId="47846" xr:uid="{00000000-0005-0000-0000-000077C30000}"/>
    <cellStyle name="Normal 7 3 2 4 3" xfId="47847" xr:uid="{00000000-0005-0000-0000-000078C30000}"/>
    <cellStyle name="Normal 7 3 2 4 4" xfId="47848" xr:uid="{00000000-0005-0000-0000-000079C30000}"/>
    <cellStyle name="Normal 7 3 2 4 5" xfId="47849" xr:uid="{00000000-0005-0000-0000-00007AC30000}"/>
    <cellStyle name="Normal 7 3 2 4_OATT calc" xfId="47850" xr:uid="{00000000-0005-0000-0000-00007BC30000}"/>
    <cellStyle name="Normal 7 3 2 5" xfId="47851" xr:uid="{00000000-0005-0000-0000-00007CC30000}"/>
    <cellStyle name="Normal 7 3 2 5 2" xfId="47852" xr:uid="{00000000-0005-0000-0000-00007DC30000}"/>
    <cellStyle name="Normal 7 3 2 5 2 2" xfId="47853" xr:uid="{00000000-0005-0000-0000-00007EC30000}"/>
    <cellStyle name="Normal 7 3 2 5 2 3" xfId="47854" xr:uid="{00000000-0005-0000-0000-00007FC30000}"/>
    <cellStyle name="Normal 7 3 2 5 2_OATT calc" xfId="47855" xr:uid="{00000000-0005-0000-0000-000080C30000}"/>
    <cellStyle name="Normal 7 3 2 5 3" xfId="47856" xr:uid="{00000000-0005-0000-0000-000081C30000}"/>
    <cellStyle name="Normal 7 3 2 5 4" xfId="47857" xr:uid="{00000000-0005-0000-0000-000082C30000}"/>
    <cellStyle name="Normal 7 3 2 5_OATT calc" xfId="47858" xr:uid="{00000000-0005-0000-0000-000083C30000}"/>
    <cellStyle name="Normal 7 3 2 6" xfId="47859" xr:uid="{00000000-0005-0000-0000-000084C30000}"/>
    <cellStyle name="Normal 7 3 2 6 2" xfId="47860" xr:uid="{00000000-0005-0000-0000-000085C30000}"/>
    <cellStyle name="Normal 7 3 2 6 3" xfId="47861" xr:uid="{00000000-0005-0000-0000-000086C30000}"/>
    <cellStyle name="Normal 7 3 2 6_OATT calc" xfId="47862" xr:uid="{00000000-0005-0000-0000-000087C30000}"/>
    <cellStyle name="Normal 7 3 2 7" xfId="47863" xr:uid="{00000000-0005-0000-0000-000088C30000}"/>
    <cellStyle name="Normal 7 3 2 8" xfId="47864" xr:uid="{00000000-0005-0000-0000-000089C30000}"/>
    <cellStyle name="Normal 7 3 2 9" xfId="47865" xr:uid="{00000000-0005-0000-0000-00008AC30000}"/>
    <cellStyle name="Normal 7 3 2_OATT calc" xfId="47866" xr:uid="{00000000-0005-0000-0000-00008BC30000}"/>
    <cellStyle name="Normal 7 3 3" xfId="47867" xr:uid="{00000000-0005-0000-0000-00008CC30000}"/>
    <cellStyle name="Normal 7 3 3 10" xfId="47868" xr:uid="{00000000-0005-0000-0000-00008DC30000}"/>
    <cellStyle name="Normal 7 3 3 11" xfId="47869" xr:uid="{00000000-0005-0000-0000-00008EC30000}"/>
    <cellStyle name="Normal 7 3 3 12" xfId="47870" xr:uid="{00000000-0005-0000-0000-00008FC30000}"/>
    <cellStyle name="Normal 7 3 3 13" xfId="57336" xr:uid="{00000000-0005-0000-0000-000090C30000}"/>
    <cellStyle name="Normal 7 3 3 2" xfId="47871" xr:uid="{00000000-0005-0000-0000-000091C30000}"/>
    <cellStyle name="Normal 7 3 3 2 10" xfId="47872" xr:uid="{00000000-0005-0000-0000-000092C30000}"/>
    <cellStyle name="Normal 7 3 3 2 11" xfId="47873" xr:uid="{00000000-0005-0000-0000-000093C30000}"/>
    <cellStyle name="Normal 7 3 3 2 2" xfId="47874" xr:uid="{00000000-0005-0000-0000-000094C30000}"/>
    <cellStyle name="Normal 7 3 3 2 2 10" xfId="47875" xr:uid="{00000000-0005-0000-0000-000095C30000}"/>
    <cellStyle name="Normal 7 3 3 2 2 11" xfId="47876" xr:uid="{00000000-0005-0000-0000-000096C30000}"/>
    <cellStyle name="Normal 7 3 3 2 2 2" xfId="47877" xr:uid="{00000000-0005-0000-0000-000097C30000}"/>
    <cellStyle name="Normal 7 3 3 2 2 2 2" xfId="47878" xr:uid="{00000000-0005-0000-0000-000098C30000}"/>
    <cellStyle name="Normal 7 3 3 2 2 2 2 2" xfId="47879" xr:uid="{00000000-0005-0000-0000-000099C30000}"/>
    <cellStyle name="Normal 7 3 3 2 2 2 2 3" xfId="47880" xr:uid="{00000000-0005-0000-0000-00009AC30000}"/>
    <cellStyle name="Normal 7 3 3 2 2 2 2_OATT calc" xfId="47881" xr:uid="{00000000-0005-0000-0000-00009BC30000}"/>
    <cellStyle name="Normal 7 3 3 2 2 2 3" xfId="47882" xr:uid="{00000000-0005-0000-0000-00009CC30000}"/>
    <cellStyle name="Normal 7 3 3 2 2 2 4" xfId="47883" xr:uid="{00000000-0005-0000-0000-00009DC30000}"/>
    <cellStyle name="Normal 7 3 3 2 2 2 5" xfId="47884" xr:uid="{00000000-0005-0000-0000-00009EC30000}"/>
    <cellStyle name="Normal 7 3 3 2 2 2_OATT calc" xfId="47885" xr:uid="{00000000-0005-0000-0000-00009FC30000}"/>
    <cellStyle name="Normal 7 3 3 2 2 3" xfId="47886" xr:uid="{00000000-0005-0000-0000-0000A0C30000}"/>
    <cellStyle name="Normal 7 3 3 2 2 3 2" xfId="47887" xr:uid="{00000000-0005-0000-0000-0000A1C30000}"/>
    <cellStyle name="Normal 7 3 3 2 2 3 2 2" xfId="47888" xr:uid="{00000000-0005-0000-0000-0000A2C30000}"/>
    <cellStyle name="Normal 7 3 3 2 2 3 2 3" xfId="47889" xr:uid="{00000000-0005-0000-0000-0000A3C30000}"/>
    <cellStyle name="Normal 7 3 3 2 2 3 2_OATT calc" xfId="47890" xr:uid="{00000000-0005-0000-0000-0000A4C30000}"/>
    <cellStyle name="Normal 7 3 3 2 2 3 3" xfId="47891" xr:uid="{00000000-0005-0000-0000-0000A5C30000}"/>
    <cellStyle name="Normal 7 3 3 2 2 3 4" xfId="47892" xr:uid="{00000000-0005-0000-0000-0000A6C30000}"/>
    <cellStyle name="Normal 7 3 3 2 2 3_OATT calc" xfId="47893" xr:uid="{00000000-0005-0000-0000-0000A7C30000}"/>
    <cellStyle name="Normal 7 3 3 2 2 4" xfId="47894" xr:uid="{00000000-0005-0000-0000-0000A8C30000}"/>
    <cellStyle name="Normal 7 3 3 2 2 4 2" xfId="47895" xr:uid="{00000000-0005-0000-0000-0000A9C30000}"/>
    <cellStyle name="Normal 7 3 3 2 2 4 3" xfId="47896" xr:uid="{00000000-0005-0000-0000-0000AAC30000}"/>
    <cellStyle name="Normal 7 3 3 2 2 4_OATT calc" xfId="47897" xr:uid="{00000000-0005-0000-0000-0000ABC30000}"/>
    <cellStyle name="Normal 7 3 3 2 2 5" xfId="47898" xr:uid="{00000000-0005-0000-0000-0000ACC30000}"/>
    <cellStyle name="Normal 7 3 3 2 2 6" xfId="47899" xr:uid="{00000000-0005-0000-0000-0000ADC30000}"/>
    <cellStyle name="Normal 7 3 3 2 2 7" xfId="47900" xr:uid="{00000000-0005-0000-0000-0000AEC30000}"/>
    <cellStyle name="Normal 7 3 3 2 2 8" xfId="47901" xr:uid="{00000000-0005-0000-0000-0000AFC30000}"/>
    <cellStyle name="Normal 7 3 3 2 2 9" xfId="47902" xr:uid="{00000000-0005-0000-0000-0000B0C30000}"/>
    <cellStyle name="Normal 7 3 3 2 2_OATT calc" xfId="47903" xr:uid="{00000000-0005-0000-0000-0000B1C30000}"/>
    <cellStyle name="Normal 7 3 3 2 3" xfId="47904" xr:uid="{00000000-0005-0000-0000-0000B2C30000}"/>
    <cellStyle name="Normal 7 3 3 2 3 2" xfId="47905" xr:uid="{00000000-0005-0000-0000-0000B3C30000}"/>
    <cellStyle name="Normal 7 3 3 2 3 2 2" xfId="47906" xr:uid="{00000000-0005-0000-0000-0000B4C30000}"/>
    <cellStyle name="Normal 7 3 3 2 3 2 3" xfId="47907" xr:uid="{00000000-0005-0000-0000-0000B5C30000}"/>
    <cellStyle name="Normal 7 3 3 2 3 2_OATT calc" xfId="47908" xr:uid="{00000000-0005-0000-0000-0000B6C30000}"/>
    <cellStyle name="Normal 7 3 3 2 3 3" xfId="47909" xr:uid="{00000000-0005-0000-0000-0000B7C30000}"/>
    <cellStyle name="Normal 7 3 3 2 3 4" xfId="47910" xr:uid="{00000000-0005-0000-0000-0000B8C30000}"/>
    <cellStyle name="Normal 7 3 3 2 3 5" xfId="47911" xr:uid="{00000000-0005-0000-0000-0000B9C30000}"/>
    <cellStyle name="Normal 7 3 3 2 3_OATT calc" xfId="47912" xr:uid="{00000000-0005-0000-0000-0000BAC30000}"/>
    <cellStyle name="Normal 7 3 3 2 4" xfId="47913" xr:uid="{00000000-0005-0000-0000-0000BBC30000}"/>
    <cellStyle name="Normal 7 3 3 2 4 2" xfId="47914" xr:uid="{00000000-0005-0000-0000-0000BCC30000}"/>
    <cellStyle name="Normal 7 3 3 2 4 2 2" xfId="47915" xr:uid="{00000000-0005-0000-0000-0000BDC30000}"/>
    <cellStyle name="Normal 7 3 3 2 4 2 3" xfId="47916" xr:uid="{00000000-0005-0000-0000-0000BEC30000}"/>
    <cellStyle name="Normal 7 3 3 2 4 2_OATT calc" xfId="47917" xr:uid="{00000000-0005-0000-0000-0000BFC30000}"/>
    <cellStyle name="Normal 7 3 3 2 4 3" xfId="47918" xr:uid="{00000000-0005-0000-0000-0000C0C30000}"/>
    <cellStyle name="Normal 7 3 3 2 4 4" xfId="47919" xr:uid="{00000000-0005-0000-0000-0000C1C30000}"/>
    <cellStyle name="Normal 7 3 3 2 4_OATT calc" xfId="47920" xr:uid="{00000000-0005-0000-0000-0000C2C30000}"/>
    <cellStyle name="Normal 7 3 3 2 5" xfId="47921" xr:uid="{00000000-0005-0000-0000-0000C3C30000}"/>
    <cellStyle name="Normal 7 3 3 2 5 2" xfId="47922" xr:uid="{00000000-0005-0000-0000-0000C4C30000}"/>
    <cellStyle name="Normal 7 3 3 2 5 3" xfId="47923" xr:uid="{00000000-0005-0000-0000-0000C5C30000}"/>
    <cellStyle name="Normal 7 3 3 2 5_OATT calc" xfId="47924" xr:uid="{00000000-0005-0000-0000-0000C6C30000}"/>
    <cellStyle name="Normal 7 3 3 2 6" xfId="47925" xr:uid="{00000000-0005-0000-0000-0000C7C30000}"/>
    <cellStyle name="Normal 7 3 3 2 7" xfId="47926" xr:uid="{00000000-0005-0000-0000-0000C8C30000}"/>
    <cellStyle name="Normal 7 3 3 2 8" xfId="47927" xr:uid="{00000000-0005-0000-0000-0000C9C30000}"/>
    <cellStyle name="Normal 7 3 3 2 9" xfId="47928" xr:uid="{00000000-0005-0000-0000-0000CAC30000}"/>
    <cellStyle name="Normal 7 3 3 2_OATT calc" xfId="47929" xr:uid="{00000000-0005-0000-0000-0000CBC30000}"/>
    <cellStyle name="Normal 7 3 3 3" xfId="47930" xr:uid="{00000000-0005-0000-0000-0000CCC30000}"/>
    <cellStyle name="Normal 7 3 3 3 10" xfId="47931" xr:uid="{00000000-0005-0000-0000-0000CDC30000}"/>
    <cellStyle name="Normal 7 3 3 3 11" xfId="47932" xr:uid="{00000000-0005-0000-0000-0000CEC30000}"/>
    <cellStyle name="Normal 7 3 3 3 2" xfId="47933" xr:uid="{00000000-0005-0000-0000-0000CFC30000}"/>
    <cellStyle name="Normal 7 3 3 3 2 2" xfId="47934" xr:uid="{00000000-0005-0000-0000-0000D0C30000}"/>
    <cellStyle name="Normal 7 3 3 3 2 2 2" xfId="47935" xr:uid="{00000000-0005-0000-0000-0000D1C30000}"/>
    <cellStyle name="Normal 7 3 3 3 2 2 3" xfId="47936" xr:uid="{00000000-0005-0000-0000-0000D2C30000}"/>
    <cellStyle name="Normal 7 3 3 3 2 2_OATT calc" xfId="47937" xr:uid="{00000000-0005-0000-0000-0000D3C30000}"/>
    <cellStyle name="Normal 7 3 3 3 2 3" xfId="47938" xr:uid="{00000000-0005-0000-0000-0000D4C30000}"/>
    <cellStyle name="Normal 7 3 3 3 2 4" xfId="47939" xr:uid="{00000000-0005-0000-0000-0000D5C30000}"/>
    <cellStyle name="Normal 7 3 3 3 2 5" xfId="47940" xr:uid="{00000000-0005-0000-0000-0000D6C30000}"/>
    <cellStyle name="Normal 7 3 3 3 2_OATT calc" xfId="47941" xr:uid="{00000000-0005-0000-0000-0000D7C30000}"/>
    <cellStyle name="Normal 7 3 3 3 3" xfId="47942" xr:uid="{00000000-0005-0000-0000-0000D8C30000}"/>
    <cellStyle name="Normal 7 3 3 3 3 2" xfId="47943" xr:uid="{00000000-0005-0000-0000-0000D9C30000}"/>
    <cellStyle name="Normal 7 3 3 3 3 2 2" xfId="47944" xr:uid="{00000000-0005-0000-0000-0000DAC30000}"/>
    <cellStyle name="Normal 7 3 3 3 3 2 3" xfId="47945" xr:uid="{00000000-0005-0000-0000-0000DBC30000}"/>
    <cellStyle name="Normal 7 3 3 3 3 2_OATT calc" xfId="47946" xr:uid="{00000000-0005-0000-0000-0000DCC30000}"/>
    <cellStyle name="Normal 7 3 3 3 3 3" xfId="47947" xr:uid="{00000000-0005-0000-0000-0000DDC30000}"/>
    <cellStyle name="Normal 7 3 3 3 3 4" xfId="47948" xr:uid="{00000000-0005-0000-0000-0000DEC30000}"/>
    <cellStyle name="Normal 7 3 3 3 3_OATT calc" xfId="47949" xr:uid="{00000000-0005-0000-0000-0000DFC30000}"/>
    <cellStyle name="Normal 7 3 3 3 4" xfId="47950" xr:uid="{00000000-0005-0000-0000-0000E0C30000}"/>
    <cellStyle name="Normal 7 3 3 3 4 2" xfId="47951" xr:uid="{00000000-0005-0000-0000-0000E1C30000}"/>
    <cellStyle name="Normal 7 3 3 3 4 3" xfId="47952" xr:uid="{00000000-0005-0000-0000-0000E2C30000}"/>
    <cellStyle name="Normal 7 3 3 3 4_OATT calc" xfId="47953" xr:uid="{00000000-0005-0000-0000-0000E3C30000}"/>
    <cellStyle name="Normal 7 3 3 3 5" xfId="47954" xr:uid="{00000000-0005-0000-0000-0000E4C30000}"/>
    <cellStyle name="Normal 7 3 3 3 6" xfId="47955" xr:uid="{00000000-0005-0000-0000-0000E5C30000}"/>
    <cellStyle name="Normal 7 3 3 3 7" xfId="47956" xr:uid="{00000000-0005-0000-0000-0000E6C30000}"/>
    <cellStyle name="Normal 7 3 3 3 8" xfId="47957" xr:uid="{00000000-0005-0000-0000-0000E7C30000}"/>
    <cellStyle name="Normal 7 3 3 3 9" xfId="47958" xr:uid="{00000000-0005-0000-0000-0000E8C30000}"/>
    <cellStyle name="Normal 7 3 3 3_OATT calc" xfId="47959" xr:uid="{00000000-0005-0000-0000-0000E9C30000}"/>
    <cellStyle name="Normal 7 3 3 4" xfId="47960" xr:uid="{00000000-0005-0000-0000-0000EAC30000}"/>
    <cellStyle name="Normal 7 3 3 4 2" xfId="47961" xr:uid="{00000000-0005-0000-0000-0000EBC30000}"/>
    <cellStyle name="Normal 7 3 3 4 2 2" xfId="47962" xr:uid="{00000000-0005-0000-0000-0000ECC30000}"/>
    <cellStyle name="Normal 7 3 3 4 2 3" xfId="47963" xr:uid="{00000000-0005-0000-0000-0000EDC30000}"/>
    <cellStyle name="Normal 7 3 3 4 2_OATT calc" xfId="47964" xr:uid="{00000000-0005-0000-0000-0000EEC30000}"/>
    <cellStyle name="Normal 7 3 3 4 3" xfId="47965" xr:uid="{00000000-0005-0000-0000-0000EFC30000}"/>
    <cellStyle name="Normal 7 3 3 4 4" xfId="47966" xr:uid="{00000000-0005-0000-0000-0000F0C30000}"/>
    <cellStyle name="Normal 7 3 3 4 5" xfId="47967" xr:uid="{00000000-0005-0000-0000-0000F1C30000}"/>
    <cellStyle name="Normal 7 3 3 4_OATT calc" xfId="47968" xr:uid="{00000000-0005-0000-0000-0000F2C30000}"/>
    <cellStyle name="Normal 7 3 3 5" xfId="47969" xr:uid="{00000000-0005-0000-0000-0000F3C30000}"/>
    <cellStyle name="Normal 7 3 3 5 2" xfId="47970" xr:uid="{00000000-0005-0000-0000-0000F4C30000}"/>
    <cellStyle name="Normal 7 3 3 5 2 2" xfId="47971" xr:uid="{00000000-0005-0000-0000-0000F5C30000}"/>
    <cellStyle name="Normal 7 3 3 5 2 3" xfId="47972" xr:uid="{00000000-0005-0000-0000-0000F6C30000}"/>
    <cellStyle name="Normal 7 3 3 5 2_OATT calc" xfId="47973" xr:uid="{00000000-0005-0000-0000-0000F7C30000}"/>
    <cellStyle name="Normal 7 3 3 5 3" xfId="47974" xr:uid="{00000000-0005-0000-0000-0000F8C30000}"/>
    <cellStyle name="Normal 7 3 3 5 4" xfId="47975" xr:uid="{00000000-0005-0000-0000-0000F9C30000}"/>
    <cellStyle name="Normal 7 3 3 5_OATT calc" xfId="47976" xr:uid="{00000000-0005-0000-0000-0000FAC30000}"/>
    <cellStyle name="Normal 7 3 3 6" xfId="47977" xr:uid="{00000000-0005-0000-0000-0000FBC30000}"/>
    <cellStyle name="Normal 7 3 3 6 2" xfId="47978" xr:uid="{00000000-0005-0000-0000-0000FCC30000}"/>
    <cellStyle name="Normal 7 3 3 6 3" xfId="47979" xr:uid="{00000000-0005-0000-0000-0000FDC30000}"/>
    <cellStyle name="Normal 7 3 3 6_OATT calc" xfId="47980" xr:uid="{00000000-0005-0000-0000-0000FEC30000}"/>
    <cellStyle name="Normal 7 3 3 7" xfId="47981" xr:uid="{00000000-0005-0000-0000-0000FFC30000}"/>
    <cellStyle name="Normal 7 3 3 8" xfId="47982" xr:uid="{00000000-0005-0000-0000-000000C40000}"/>
    <cellStyle name="Normal 7 3 3 9" xfId="47983" xr:uid="{00000000-0005-0000-0000-000001C40000}"/>
    <cellStyle name="Normal 7 3 3_OATT calc" xfId="47984" xr:uid="{00000000-0005-0000-0000-000002C40000}"/>
    <cellStyle name="Normal 7 3 4" xfId="47985" xr:uid="{00000000-0005-0000-0000-000003C40000}"/>
    <cellStyle name="Normal 7 3 4 10" xfId="47986" xr:uid="{00000000-0005-0000-0000-000004C40000}"/>
    <cellStyle name="Normal 7 3 4 11" xfId="47987" xr:uid="{00000000-0005-0000-0000-000005C40000}"/>
    <cellStyle name="Normal 7 3 4 12" xfId="57337" xr:uid="{00000000-0005-0000-0000-000006C40000}"/>
    <cellStyle name="Normal 7 3 4 2" xfId="47988" xr:uid="{00000000-0005-0000-0000-000007C40000}"/>
    <cellStyle name="Normal 7 3 4 2 10" xfId="47989" xr:uid="{00000000-0005-0000-0000-000008C40000}"/>
    <cellStyle name="Normal 7 3 4 2 11" xfId="47990" xr:uid="{00000000-0005-0000-0000-000009C40000}"/>
    <cellStyle name="Normal 7 3 4 2 2" xfId="47991" xr:uid="{00000000-0005-0000-0000-00000AC40000}"/>
    <cellStyle name="Normal 7 3 4 2 2 2" xfId="47992" xr:uid="{00000000-0005-0000-0000-00000BC40000}"/>
    <cellStyle name="Normal 7 3 4 2 2 2 2" xfId="47993" xr:uid="{00000000-0005-0000-0000-00000CC40000}"/>
    <cellStyle name="Normal 7 3 4 2 2 2 3" xfId="47994" xr:uid="{00000000-0005-0000-0000-00000DC40000}"/>
    <cellStyle name="Normal 7 3 4 2 2 2_OATT calc" xfId="47995" xr:uid="{00000000-0005-0000-0000-00000EC40000}"/>
    <cellStyle name="Normal 7 3 4 2 2 3" xfId="47996" xr:uid="{00000000-0005-0000-0000-00000FC40000}"/>
    <cellStyle name="Normal 7 3 4 2 2 4" xfId="47997" xr:uid="{00000000-0005-0000-0000-000010C40000}"/>
    <cellStyle name="Normal 7 3 4 2 2 5" xfId="47998" xr:uid="{00000000-0005-0000-0000-000011C40000}"/>
    <cellStyle name="Normal 7 3 4 2 2_OATT calc" xfId="47999" xr:uid="{00000000-0005-0000-0000-000012C40000}"/>
    <cellStyle name="Normal 7 3 4 2 3" xfId="48000" xr:uid="{00000000-0005-0000-0000-000013C40000}"/>
    <cellStyle name="Normal 7 3 4 2 3 2" xfId="48001" xr:uid="{00000000-0005-0000-0000-000014C40000}"/>
    <cellStyle name="Normal 7 3 4 2 3 2 2" xfId="48002" xr:uid="{00000000-0005-0000-0000-000015C40000}"/>
    <cellStyle name="Normal 7 3 4 2 3 2 3" xfId="48003" xr:uid="{00000000-0005-0000-0000-000016C40000}"/>
    <cellStyle name="Normal 7 3 4 2 3 2_OATT calc" xfId="48004" xr:uid="{00000000-0005-0000-0000-000017C40000}"/>
    <cellStyle name="Normal 7 3 4 2 3 3" xfId="48005" xr:uid="{00000000-0005-0000-0000-000018C40000}"/>
    <cellStyle name="Normal 7 3 4 2 3 4" xfId="48006" xr:uid="{00000000-0005-0000-0000-000019C40000}"/>
    <cellStyle name="Normal 7 3 4 2 3_OATT calc" xfId="48007" xr:uid="{00000000-0005-0000-0000-00001AC40000}"/>
    <cellStyle name="Normal 7 3 4 2 4" xfId="48008" xr:uid="{00000000-0005-0000-0000-00001BC40000}"/>
    <cellStyle name="Normal 7 3 4 2 4 2" xfId="48009" xr:uid="{00000000-0005-0000-0000-00001CC40000}"/>
    <cellStyle name="Normal 7 3 4 2 4 3" xfId="48010" xr:uid="{00000000-0005-0000-0000-00001DC40000}"/>
    <cellStyle name="Normal 7 3 4 2 4_OATT calc" xfId="48011" xr:uid="{00000000-0005-0000-0000-00001EC40000}"/>
    <cellStyle name="Normal 7 3 4 2 5" xfId="48012" xr:uid="{00000000-0005-0000-0000-00001FC40000}"/>
    <cellStyle name="Normal 7 3 4 2 6" xfId="48013" xr:uid="{00000000-0005-0000-0000-000020C40000}"/>
    <cellStyle name="Normal 7 3 4 2 7" xfId="48014" xr:uid="{00000000-0005-0000-0000-000021C40000}"/>
    <cellStyle name="Normal 7 3 4 2 8" xfId="48015" xr:uid="{00000000-0005-0000-0000-000022C40000}"/>
    <cellStyle name="Normal 7 3 4 2 9" xfId="48016" xr:uid="{00000000-0005-0000-0000-000023C40000}"/>
    <cellStyle name="Normal 7 3 4 2_OATT calc" xfId="48017" xr:uid="{00000000-0005-0000-0000-000024C40000}"/>
    <cellStyle name="Normal 7 3 4 3" xfId="48018" xr:uid="{00000000-0005-0000-0000-000025C40000}"/>
    <cellStyle name="Normal 7 3 4 3 2" xfId="48019" xr:uid="{00000000-0005-0000-0000-000026C40000}"/>
    <cellStyle name="Normal 7 3 4 3 2 2" xfId="48020" xr:uid="{00000000-0005-0000-0000-000027C40000}"/>
    <cellStyle name="Normal 7 3 4 3 2 3" xfId="48021" xr:uid="{00000000-0005-0000-0000-000028C40000}"/>
    <cellStyle name="Normal 7 3 4 3 2_OATT calc" xfId="48022" xr:uid="{00000000-0005-0000-0000-000029C40000}"/>
    <cellStyle name="Normal 7 3 4 3 3" xfId="48023" xr:uid="{00000000-0005-0000-0000-00002AC40000}"/>
    <cellStyle name="Normal 7 3 4 3 4" xfId="48024" xr:uid="{00000000-0005-0000-0000-00002BC40000}"/>
    <cellStyle name="Normal 7 3 4 3 5" xfId="48025" xr:uid="{00000000-0005-0000-0000-00002CC40000}"/>
    <cellStyle name="Normal 7 3 4 3_OATT calc" xfId="48026" xr:uid="{00000000-0005-0000-0000-00002DC40000}"/>
    <cellStyle name="Normal 7 3 4 4" xfId="48027" xr:uid="{00000000-0005-0000-0000-00002EC40000}"/>
    <cellStyle name="Normal 7 3 4 4 2" xfId="48028" xr:uid="{00000000-0005-0000-0000-00002FC40000}"/>
    <cellStyle name="Normal 7 3 4 4 2 2" xfId="48029" xr:uid="{00000000-0005-0000-0000-000030C40000}"/>
    <cellStyle name="Normal 7 3 4 4 2 3" xfId="48030" xr:uid="{00000000-0005-0000-0000-000031C40000}"/>
    <cellStyle name="Normal 7 3 4 4 2_OATT calc" xfId="48031" xr:uid="{00000000-0005-0000-0000-000032C40000}"/>
    <cellStyle name="Normal 7 3 4 4 3" xfId="48032" xr:uid="{00000000-0005-0000-0000-000033C40000}"/>
    <cellStyle name="Normal 7 3 4 4 4" xfId="48033" xr:uid="{00000000-0005-0000-0000-000034C40000}"/>
    <cellStyle name="Normal 7 3 4 4_OATT calc" xfId="48034" xr:uid="{00000000-0005-0000-0000-000035C40000}"/>
    <cellStyle name="Normal 7 3 4 5" xfId="48035" xr:uid="{00000000-0005-0000-0000-000036C40000}"/>
    <cellStyle name="Normal 7 3 4 5 2" xfId="48036" xr:uid="{00000000-0005-0000-0000-000037C40000}"/>
    <cellStyle name="Normal 7 3 4 5 3" xfId="48037" xr:uid="{00000000-0005-0000-0000-000038C40000}"/>
    <cellStyle name="Normal 7 3 4 5_OATT calc" xfId="48038" xr:uid="{00000000-0005-0000-0000-000039C40000}"/>
    <cellStyle name="Normal 7 3 4 6" xfId="48039" xr:uid="{00000000-0005-0000-0000-00003AC40000}"/>
    <cellStyle name="Normal 7 3 4 7" xfId="48040" xr:uid="{00000000-0005-0000-0000-00003BC40000}"/>
    <cellStyle name="Normal 7 3 4 8" xfId="48041" xr:uid="{00000000-0005-0000-0000-00003CC40000}"/>
    <cellStyle name="Normal 7 3 4 9" xfId="48042" xr:uid="{00000000-0005-0000-0000-00003DC40000}"/>
    <cellStyle name="Normal 7 3 4_OATT calc" xfId="48043" xr:uid="{00000000-0005-0000-0000-00003EC40000}"/>
    <cellStyle name="Normal 7 3 5" xfId="48044" xr:uid="{00000000-0005-0000-0000-00003FC40000}"/>
    <cellStyle name="Normal 7 3 5 10" xfId="48045" xr:uid="{00000000-0005-0000-0000-000040C40000}"/>
    <cellStyle name="Normal 7 3 5 11" xfId="48046" xr:uid="{00000000-0005-0000-0000-000041C40000}"/>
    <cellStyle name="Normal 7 3 5 2" xfId="48047" xr:uid="{00000000-0005-0000-0000-000042C40000}"/>
    <cellStyle name="Normal 7 3 5 2 2" xfId="48048" xr:uid="{00000000-0005-0000-0000-000043C40000}"/>
    <cellStyle name="Normal 7 3 5 2 2 2" xfId="48049" xr:uid="{00000000-0005-0000-0000-000044C40000}"/>
    <cellStyle name="Normal 7 3 5 2 2 3" xfId="48050" xr:uid="{00000000-0005-0000-0000-000045C40000}"/>
    <cellStyle name="Normal 7 3 5 2 2_OATT calc" xfId="48051" xr:uid="{00000000-0005-0000-0000-000046C40000}"/>
    <cellStyle name="Normal 7 3 5 2 3" xfId="48052" xr:uid="{00000000-0005-0000-0000-000047C40000}"/>
    <cellStyle name="Normal 7 3 5 2 4" xfId="48053" xr:uid="{00000000-0005-0000-0000-000048C40000}"/>
    <cellStyle name="Normal 7 3 5 2 5" xfId="48054" xr:uid="{00000000-0005-0000-0000-000049C40000}"/>
    <cellStyle name="Normal 7 3 5 2_OATT calc" xfId="48055" xr:uid="{00000000-0005-0000-0000-00004AC40000}"/>
    <cellStyle name="Normal 7 3 5 3" xfId="48056" xr:uid="{00000000-0005-0000-0000-00004BC40000}"/>
    <cellStyle name="Normal 7 3 5 3 2" xfId="48057" xr:uid="{00000000-0005-0000-0000-00004CC40000}"/>
    <cellStyle name="Normal 7 3 5 3 2 2" xfId="48058" xr:uid="{00000000-0005-0000-0000-00004DC40000}"/>
    <cellStyle name="Normal 7 3 5 3 2 3" xfId="48059" xr:uid="{00000000-0005-0000-0000-00004EC40000}"/>
    <cellStyle name="Normal 7 3 5 3 2_OATT calc" xfId="48060" xr:uid="{00000000-0005-0000-0000-00004FC40000}"/>
    <cellStyle name="Normal 7 3 5 3 3" xfId="48061" xr:uid="{00000000-0005-0000-0000-000050C40000}"/>
    <cellStyle name="Normal 7 3 5 3 4" xfId="48062" xr:uid="{00000000-0005-0000-0000-000051C40000}"/>
    <cellStyle name="Normal 7 3 5 3_OATT calc" xfId="48063" xr:uid="{00000000-0005-0000-0000-000052C40000}"/>
    <cellStyle name="Normal 7 3 5 4" xfId="48064" xr:uid="{00000000-0005-0000-0000-000053C40000}"/>
    <cellStyle name="Normal 7 3 5 4 2" xfId="48065" xr:uid="{00000000-0005-0000-0000-000054C40000}"/>
    <cellStyle name="Normal 7 3 5 4 3" xfId="48066" xr:uid="{00000000-0005-0000-0000-000055C40000}"/>
    <cellStyle name="Normal 7 3 5 4_OATT calc" xfId="48067" xr:uid="{00000000-0005-0000-0000-000056C40000}"/>
    <cellStyle name="Normal 7 3 5 5" xfId="48068" xr:uid="{00000000-0005-0000-0000-000057C40000}"/>
    <cellStyle name="Normal 7 3 5 6" xfId="48069" xr:uid="{00000000-0005-0000-0000-000058C40000}"/>
    <cellStyle name="Normal 7 3 5 7" xfId="48070" xr:uid="{00000000-0005-0000-0000-000059C40000}"/>
    <cellStyle name="Normal 7 3 5 8" xfId="48071" xr:uid="{00000000-0005-0000-0000-00005AC40000}"/>
    <cellStyle name="Normal 7 3 5 9" xfId="48072" xr:uid="{00000000-0005-0000-0000-00005BC40000}"/>
    <cellStyle name="Normal 7 3 5_OATT calc" xfId="48073" xr:uid="{00000000-0005-0000-0000-00005CC40000}"/>
    <cellStyle name="Normal 7 3 6" xfId="48074" xr:uid="{00000000-0005-0000-0000-00005DC40000}"/>
    <cellStyle name="Normal 7 3 6 2" xfId="48075" xr:uid="{00000000-0005-0000-0000-00005EC40000}"/>
    <cellStyle name="Normal 7 3 6 2 2" xfId="48076" xr:uid="{00000000-0005-0000-0000-00005FC40000}"/>
    <cellStyle name="Normal 7 3 6 2 3" xfId="48077" xr:uid="{00000000-0005-0000-0000-000060C40000}"/>
    <cellStyle name="Normal 7 3 6 2_OATT calc" xfId="48078" xr:uid="{00000000-0005-0000-0000-000061C40000}"/>
    <cellStyle name="Normal 7 3 6 3" xfId="48079" xr:uid="{00000000-0005-0000-0000-000062C40000}"/>
    <cellStyle name="Normal 7 3 6 4" xfId="48080" xr:uid="{00000000-0005-0000-0000-000063C40000}"/>
    <cellStyle name="Normal 7 3 6 5" xfId="48081" xr:uid="{00000000-0005-0000-0000-000064C40000}"/>
    <cellStyle name="Normal 7 3 6_OATT calc" xfId="48082" xr:uid="{00000000-0005-0000-0000-000065C40000}"/>
    <cellStyle name="Normal 7 3 7" xfId="48083" xr:uid="{00000000-0005-0000-0000-000066C40000}"/>
    <cellStyle name="Normal 7 3 7 2" xfId="48084" xr:uid="{00000000-0005-0000-0000-000067C40000}"/>
    <cellStyle name="Normal 7 3 7 2 2" xfId="48085" xr:uid="{00000000-0005-0000-0000-000068C40000}"/>
    <cellStyle name="Normal 7 3 7 2 3" xfId="48086" xr:uid="{00000000-0005-0000-0000-000069C40000}"/>
    <cellStyle name="Normal 7 3 7 2_OATT calc" xfId="48087" xr:uid="{00000000-0005-0000-0000-00006AC40000}"/>
    <cellStyle name="Normal 7 3 7 3" xfId="48088" xr:uid="{00000000-0005-0000-0000-00006BC40000}"/>
    <cellStyle name="Normal 7 3 7 4" xfId="48089" xr:uid="{00000000-0005-0000-0000-00006CC40000}"/>
    <cellStyle name="Normal 7 3 7_OATT calc" xfId="48090" xr:uid="{00000000-0005-0000-0000-00006DC40000}"/>
    <cellStyle name="Normal 7 3 8" xfId="48091" xr:uid="{00000000-0005-0000-0000-00006EC40000}"/>
    <cellStyle name="Normal 7 3 8 2" xfId="48092" xr:uid="{00000000-0005-0000-0000-00006FC40000}"/>
    <cellStyle name="Normal 7 3 8 3" xfId="48093" xr:uid="{00000000-0005-0000-0000-000070C40000}"/>
    <cellStyle name="Normal 7 3 8_OATT calc" xfId="48094" xr:uid="{00000000-0005-0000-0000-000071C40000}"/>
    <cellStyle name="Normal 7 3 9" xfId="48095" xr:uid="{00000000-0005-0000-0000-000072C40000}"/>
    <cellStyle name="Normal 7 3_OATT calc" xfId="48096" xr:uid="{00000000-0005-0000-0000-000073C40000}"/>
    <cellStyle name="Normal 7 4" xfId="48097" xr:uid="{00000000-0005-0000-0000-000074C40000}"/>
    <cellStyle name="Normal 7 4 2" xfId="48098" xr:uid="{00000000-0005-0000-0000-000075C40000}"/>
    <cellStyle name="Normal 7 4 3" xfId="48099" xr:uid="{00000000-0005-0000-0000-000076C40000}"/>
    <cellStyle name="Normal 7 4 4" xfId="48100" xr:uid="{00000000-0005-0000-0000-000077C40000}"/>
    <cellStyle name="Normal 7 4 4 2" xfId="57339" xr:uid="{00000000-0005-0000-0000-000078C40000}"/>
    <cellStyle name="Normal 7 4 5" xfId="55290" xr:uid="{00000000-0005-0000-0000-000079C40000}"/>
    <cellStyle name="Normal 7 4 5 2" xfId="57340" xr:uid="{00000000-0005-0000-0000-00007AC40000}"/>
    <cellStyle name="Normal 7 4 6" xfId="57338" xr:uid="{00000000-0005-0000-0000-00007BC40000}"/>
    <cellStyle name="Normal 7 4_OATT calc" xfId="48101" xr:uid="{00000000-0005-0000-0000-00007CC40000}"/>
    <cellStyle name="Normal 7 5" xfId="48102" xr:uid="{00000000-0005-0000-0000-00007DC40000}"/>
    <cellStyle name="Normal 7 5 10" xfId="48103" xr:uid="{00000000-0005-0000-0000-00007EC40000}"/>
    <cellStyle name="Normal 7 5 11" xfId="48104" xr:uid="{00000000-0005-0000-0000-00007FC40000}"/>
    <cellStyle name="Normal 7 5 12" xfId="48105" xr:uid="{00000000-0005-0000-0000-000080C40000}"/>
    <cellStyle name="Normal 7 5 13" xfId="57341" xr:uid="{00000000-0005-0000-0000-000081C40000}"/>
    <cellStyle name="Normal 7 5 2" xfId="48106" xr:uid="{00000000-0005-0000-0000-000082C40000}"/>
    <cellStyle name="Normal 7 5 2 10" xfId="48107" xr:uid="{00000000-0005-0000-0000-000083C40000}"/>
    <cellStyle name="Normal 7 5 2 11" xfId="48108" xr:uid="{00000000-0005-0000-0000-000084C40000}"/>
    <cellStyle name="Normal 7 5 2 2" xfId="48109" xr:uid="{00000000-0005-0000-0000-000085C40000}"/>
    <cellStyle name="Normal 7 5 2 2 10" xfId="48110" xr:uid="{00000000-0005-0000-0000-000086C40000}"/>
    <cellStyle name="Normal 7 5 2 2 11" xfId="48111" xr:uid="{00000000-0005-0000-0000-000087C40000}"/>
    <cellStyle name="Normal 7 5 2 2 2" xfId="48112" xr:uid="{00000000-0005-0000-0000-000088C40000}"/>
    <cellStyle name="Normal 7 5 2 2 2 2" xfId="48113" xr:uid="{00000000-0005-0000-0000-000089C40000}"/>
    <cellStyle name="Normal 7 5 2 2 2 2 2" xfId="48114" xr:uid="{00000000-0005-0000-0000-00008AC40000}"/>
    <cellStyle name="Normal 7 5 2 2 2 2 3" xfId="48115" xr:uid="{00000000-0005-0000-0000-00008BC40000}"/>
    <cellStyle name="Normal 7 5 2 2 2 2_OATT calc" xfId="48116" xr:uid="{00000000-0005-0000-0000-00008CC40000}"/>
    <cellStyle name="Normal 7 5 2 2 2 3" xfId="48117" xr:uid="{00000000-0005-0000-0000-00008DC40000}"/>
    <cellStyle name="Normal 7 5 2 2 2 4" xfId="48118" xr:uid="{00000000-0005-0000-0000-00008EC40000}"/>
    <cellStyle name="Normal 7 5 2 2 2 5" xfId="48119" xr:uid="{00000000-0005-0000-0000-00008FC40000}"/>
    <cellStyle name="Normal 7 5 2 2 2_OATT calc" xfId="48120" xr:uid="{00000000-0005-0000-0000-000090C40000}"/>
    <cellStyle name="Normal 7 5 2 2 3" xfId="48121" xr:uid="{00000000-0005-0000-0000-000091C40000}"/>
    <cellStyle name="Normal 7 5 2 2 3 2" xfId="48122" xr:uid="{00000000-0005-0000-0000-000092C40000}"/>
    <cellStyle name="Normal 7 5 2 2 3 2 2" xfId="48123" xr:uid="{00000000-0005-0000-0000-000093C40000}"/>
    <cellStyle name="Normal 7 5 2 2 3 2 3" xfId="48124" xr:uid="{00000000-0005-0000-0000-000094C40000}"/>
    <cellStyle name="Normal 7 5 2 2 3 2_OATT calc" xfId="48125" xr:uid="{00000000-0005-0000-0000-000095C40000}"/>
    <cellStyle name="Normal 7 5 2 2 3 3" xfId="48126" xr:uid="{00000000-0005-0000-0000-000096C40000}"/>
    <cellStyle name="Normal 7 5 2 2 3 4" xfId="48127" xr:uid="{00000000-0005-0000-0000-000097C40000}"/>
    <cellStyle name="Normal 7 5 2 2 3_OATT calc" xfId="48128" xr:uid="{00000000-0005-0000-0000-000098C40000}"/>
    <cellStyle name="Normal 7 5 2 2 4" xfId="48129" xr:uid="{00000000-0005-0000-0000-000099C40000}"/>
    <cellStyle name="Normal 7 5 2 2 4 2" xfId="48130" xr:uid="{00000000-0005-0000-0000-00009AC40000}"/>
    <cellStyle name="Normal 7 5 2 2 4 3" xfId="48131" xr:uid="{00000000-0005-0000-0000-00009BC40000}"/>
    <cellStyle name="Normal 7 5 2 2 4_OATT calc" xfId="48132" xr:uid="{00000000-0005-0000-0000-00009CC40000}"/>
    <cellStyle name="Normal 7 5 2 2 5" xfId="48133" xr:uid="{00000000-0005-0000-0000-00009DC40000}"/>
    <cellStyle name="Normal 7 5 2 2 6" xfId="48134" xr:uid="{00000000-0005-0000-0000-00009EC40000}"/>
    <cellStyle name="Normal 7 5 2 2 7" xfId="48135" xr:uid="{00000000-0005-0000-0000-00009FC40000}"/>
    <cellStyle name="Normal 7 5 2 2 8" xfId="48136" xr:uid="{00000000-0005-0000-0000-0000A0C40000}"/>
    <cellStyle name="Normal 7 5 2 2 9" xfId="48137" xr:uid="{00000000-0005-0000-0000-0000A1C40000}"/>
    <cellStyle name="Normal 7 5 2 2_OATT calc" xfId="48138" xr:uid="{00000000-0005-0000-0000-0000A2C40000}"/>
    <cellStyle name="Normal 7 5 2 3" xfId="48139" xr:uid="{00000000-0005-0000-0000-0000A3C40000}"/>
    <cellStyle name="Normal 7 5 2 3 2" xfId="48140" xr:uid="{00000000-0005-0000-0000-0000A4C40000}"/>
    <cellStyle name="Normal 7 5 2 3 2 2" xfId="48141" xr:uid="{00000000-0005-0000-0000-0000A5C40000}"/>
    <cellStyle name="Normal 7 5 2 3 2 3" xfId="48142" xr:uid="{00000000-0005-0000-0000-0000A6C40000}"/>
    <cellStyle name="Normal 7 5 2 3 2_OATT calc" xfId="48143" xr:uid="{00000000-0005-0000-0000-0000A7C40000}"/>
    <cellStyle name="Normal 7 5 2 3 3" xfId="48144" xr:uid="{00000000-0005-0000-0000-0000A8C40000}"/>
    <cellStyle name="Normal 7 5 2 3 4" xfId="48145" xr:uid="{00000000-0005-0000-0000-0000A9C40000}"/>
    <cellStyle name="Normal 7 5 2 3 5" xfId="48146" xr:uid="{00000000-0005-0000-0000-0000AAC40000}"/>
    <cellStyle name="Normal 7 5 2 3_OATT calc" xfId="48147" xr:uid="{00000000-0005-0000-0000-0000ABC40000}"/>
    <cellStyle name="Normal 7 5 2 4" xfId="48148" xr:uid="{00000000-0005-0000-0000-0000ACC40000}"/>
    <cellStyle name="Normal 7 5 2 4 2" xfId="48149" xr:uid="{00000000-0005-0000-0000-0000ADC40000}"/>
    <cellStyle name="Normal 7 5 2 4 2 2" xfId="48150" xr:uid="{00000000-0005-0000-0000-0000AEC40000}"/>
    <cellStyle name="Normal 7 5 2 4 2 3" xfId="48151" xr:uid="{00000000-0005-0000-0000-0000AFC40000}"/>
    <cellStyle name="Normal 7 5 2 4 2_OATT calc" xfId="48152" xr:uid="{00000000-0005-0000-0000-0000B0C40000}"/>
    <cellStyle name="Normal 7 5 2 4 3" xfId="48153" xr:uid="{00000000-0005-0000-0000-0000B1C40000}"/>
    <cellStyle name="Normal 7 5 2 4 4" xfId="48154" xr:uid="{00000000-0005-0000-0000-0000B2C40000}"/>
    <cellStyle name="Normal 7 5 2 4_OATT calc" xfId="48155" xr:uid="{00000000-0005-0000-0000-0000B3C40000}"/>
    <cellStyle name="Normal 7 5 2 5" xfId="48156" xr:uid="{00000000-0005-0000-0000-0000B4C40000}"/>
    <cellStyle name="Normal 7 5 2 5 2" xfId="48157" xr:uid="{00000000-0005-0000-0000-0000B5C40000}"/>
    <cellStyle name="Normal 7 5 2 5 3" xfId="48158" xr:uid="{00000000-0005-0000-0000-0000B6C40000}"/>
    <cellStyle name="Normal 7 5 2 5_OATT calc" xfId="48159" xr:uid="{00000000-0005-0000-0000-0000B7C40000}"/>
    <cellStyle name="Normal 7 5 2 6" xfId="48160" xr:uid="{00000000-0005-0000-0000-0000B8C40000}"/>
    <cellStyle name="Normal 7 5 2 7" xfId="48161" xr:uid="{00000000-0005-0000-0000-0000B9C40000}"/>
    <cellStyle name="Normal 7 5 2 8" xfId="48162" xr:uid="{00000000-0005-0000-0000-0000BAC40000}"/>
    <cellStyle name="Normal 7 5 2 9" xfId="48163" xr:uid="{00000000-0005-0000-0000-0000BBC40000}"/>
    <cellStyle name="Normal 7 5 2_OATT calc" xfId="48164" xr:uid="{00000000-0005-0000-0000-0000BCC40000}"/>
    <cellStyle name="Normal 7 5 3" xfId="48165" xr:uid="{00000000-0005-0000-0000-0000BDC40000}"/>
    <cellStyle name="Normal 7 5 3 10" xfId="48166" xr:uid="{00000000-0005-0000-0000-0000BEC40000}"/>
    <cellStyle name="Normal 7 5 3 11" xfId="48167" xr:uid="{00000000-0005-0000-0000-0000BFC40000}"/>
    <cellStyle name="Normal 7 5 3 2" xfId="48168" xr:uid="{00000000-0005-0000-0000-0000C0C40000}"/>
    <cellStyle name="Normal 7 5 3 2 2" xfId="48169" xr:uid="{00000000-0005-0000-0000-0000C1C40000}"/>
    <cellStyle name="Normal 7 5 3 2 2 2" xfId="48170" xr:uid="{00000000-0005-0000-0000-0000C2C40000}"/>
    <cellStyle name="Normal 7 5 3 2 2 3" xfId="48171" xr:uid="{00000000-0005-0000-0000-0000C3C40000}"/>
    <cellStyle name="Normal 7 5 3 2 2_OATT calc" xfId="48172" xr:uid="{00000000-0005-0000-0000-0000C4C40000}"/>
    <cellStyle name="Normal 7 5 3 2 3" xfId="48173" xr:uid="{00000000-0005-0000-0000-0000C5C40000}"/>
    <cellStyle name="Normal 7 5 3 2 4" xfId="48174" xr:uid="{00000000-0005-0000-0000-0000C6C40000}"/>
    <cellStyle name="Normal 7 5 3 2 5" xfId="48175" xr:uid="{00000000-0005-0000-0000-0000C7C40000}"/>
    <cellStyle name="Normal 7 5 3 2_OATT calc" xfId="48176" xr:uid="{00000000-0005-0000-0000-0000C8C40000}"/>
    <cellStyle name="Normal 7 5 3 3" xfId="48177" xr:uid="{00000000-0005-0000-0000-0000C9C40000}"/>
    <cellStyle name="Normal 7 5 3 3 2" xfId="48178" xr:uid="{00000000-0005-0000-0000-0000CAC40000}"/>
    <cellStyle name="Normal 7 5 3 3 2 2" xfId="48179" xr:uid="{00000000-0005-0000-0000-0000CBC40000}"/>
    <cellStyle name="Normal 7 5 3 3 2 3" xfId="48180" xr:uid="{00000000-0005-0000-0000-0000CCC40000}"/>
    <cellStyle name="Normal 7 5 3 3 2_OATT calc" xfId="48181" xr:uid="{00000000-0005-0000-0000-0000CDC40000}"/>
    <cellStyle name="Normal 7 5 3 3 3" xfId="48182" xr:uid="{00000000-0005-0000-0000-0000CEC40000}"/>
    <cellStyle name="Normal 7 5 3 3 4" xfId="48183" xr:uid="{00000000-0005-0000-0000-0000CFC40000}"/>
    <cellStyle name="Normal 7 5 3 3_OATT calc" xfId="48184" xr:uid="{00000000-0005-0000-0000-0000D0C40000}"/>
    <cellStyle name="Normal 7 5 3 4" xfId="48185" xr:uid="{00000000-0005-0000-0000-0000D1C40000}"/>
    <cellStyle name="Normal 7 5 3 4 2" xfId="48186" xr:uid="{00000000-0005-0000-0000-0000D2C40000}"/>
    <cellStyle name="Normal 7 5 3 4 3" xfId="48187" xr:uid="{00000000-0005-0000-0000-0000D3C40000}"/>
    <cellStyle name="Normal 7 5 3 4_OATT calc" xfId="48188" xr:uid="{00000000-0005-0000-0000-0000D4C40000}"/>
    <cellStyle name="Normal 7 5 3 5" xfId="48189" xr:uid="{00000000-0005-0000-0000-0000D5C40000}"/>
    <cellStyle name="Normal 7 5 3 6" xfId="48190" xr:uid="{00000000-0005-0000-0000-0000D6C40000}"/>
    <cellStyle name="Normal 7 5 3 7" xfId="48191" xr:uid="{00000000-0005-0000-0000-0000D7C40000}"/>
    <cellStyle name="Normal 7 5 3 8" xfId="48192" xr:uid="{00000000-0005-0000-0000-0000D8C40000}"/>
    <cellStyle name="Normal 7 5 3 9" xfId="48193" xr:uid="{00000000-0005-0000-0000-0000D9C40000}"/>
    <cellStyle name="Normal 7 5 3_OATT calc" xfId="48194" xr:uid="{00000000-0005-0000-0000-0000DAC40000}"/>
    <cellStyle name="Normal 7 5 4" xfId="48195" xr:uid="{00000000-0005-0000-0000-0000DBC40000}"/>
    <cellStyle name="Normal 7 5 4 2" xfId="48196" xr:uid="{00000000-0005-0000-0000-0000DCC40000}"/>
    <cellStyle name="Normal 7 5 4 2 2" xfId="48197" xr:uid="{00000000-0005-0000-0000-0000DDC40000}"/>
    <cellStyle name="Normal 7 5 4 2 3" xfId="48198" xr:uid="{00000000-0005-0000-0000-0000DEC40000}"/>
    <cellStyle name="Normal 7 5 4 2_OATT calc" xfId="48199" xr:uid="{00000000-0005-0000-0000-0000DFC40000}"/>
    <cellStyle name="Normal 7 5 4 3" xfId="48200" xr:uid="{00000000-0005-0000-0000-0000E0C40000}"/>
    <cellStyle name="Normal 7 5 4 4" xfId="48201" xr:uid="{00000000-0005-0000-0000-0000E1C40000}"/>
    <cellStyle name="Normal 7 5 4 5" xfId="48202" xr:uid="{00000000-0005-0000-0000-0000E2C40000}"/>
    <cellStyle name="Normal 7 5 4_OATT calc" xfId="48203" xr:uid="{00000000-0005-0000-0000-0000E3C40000}"/>
    <cellStyle name="Normal 7 5 5" xfId="48204" xr:uid="{00000000-0005-0000-0000-0000E4C40000}"/>
    <cellStyle name="Normal 7 5 5 2" xfId="48205" xr:uid="{00000000-0005-0000-0000-0000E5C40000}"/>
    <cellStyle name="Normal 7 5 5 2 2" xfId="48206" xr:uid="{00000000-0005-0000-0000-0000E6C40000}"/>
    <cellStyle name="Normal 7 5 5 2 3" xfId="48207" xr:uid="{00000000-0005-0000-0000-0000E7C40000}"/>
    <cellStyle name="Normal 7 5 5 2_OATT calc" xfId="48208" xr:uid="{00000000-0005-0000-0000-0000E8C40000}"/>
    <cellStyle name="Normal 7 5 5 3" xfId="48209" xr:uid="{00000000-0005-0000-0000-0000E9C40000}"/>
    <cellStyle name="Normal 7 5 5 4" xfId="48210" xr:uid="{00000000-0005-0000-0000-0000EAC40000}"/>
    <cellStyle name="Normal 7 5 5_OATT calc" xfId="48211" xr:uid="{00000000-0005-0000-0000-0000EBC40000}"/>
    <cellStyle name="Normal 7 5 6" xfId="48212" xr:uid="{00000000-0005-0000-0000-0000ECC40000}"/>
    <cellStyle name="Normal 7 5 6 2" xfId="48213" xr:uid="{00000000-0005-0000-0000-0000EDC40000}"/>
    <cellStyle name="Normal 7 5 6 3" xfId="48214" xr:uid="{00000000-0005-0000-0000-0000EEC40000}"/>
    <cellStyle name="Normal 7 5 6_OATT calc" xfId="48215" xr:uid="{00000000-0005-0000-0000-0000EFC40000}"/>
    <cellStyle name="Normal 7 5 7" xfId="48216" xr:uid="{00000000-0005-0000-0000-0000F0C40000}"/>
    <cellStyle name="Normal 7 5 8" xfId="48217" xr:uid="{00000000-0005-0000-0000-0000F1C40000}"/>
    <cellStyle name="Normal 7 5 9" xfId="48218" xr:uid="{00000000-0005-0000-0000-0000F2C40000}"/>
    <cellStyle name="Normal 7 5_OATT calc" xfId="48219" xr:uid="{00000000-0005-0000-0000-0000F3C40000}"/>
    <cellStyle name="Normal 7 6" xfId="48220" xr:uid="{00000000-0005-0000-0000-0000F4C40000}"/>
    <cellStyle name="Normal 7 6 2" xfId="48221" xr:uid="{00000000-0005-0000-0000-0000F5C40000}"/>
    <cellStyle name="Normal 7 6 2 2" xfId="57342" xr:uid="{00000000-0005-0000-0000-0000F6C40000}"/>
    <cellStyle name="Normal 7 6 3" xfId="48222" xr:uid="{00000000-0005-0000-0000-0000F7C40000}"/>
    <cellStyle name="Normal 7 6 3 2" xfId="48223" xr:uid="{00000000-0005-0000-0000-0000F8C40000}"/>
    <cellStyle name="Normal 7 6 4" xfId="48224" xr:uid="{00000000-0005-0000-0000-0000F9C40000}"/>
    <cellStyle name="Normal 7 6_OATT calc" xfId="48225" xr:uid="{00000000-0005-0000-0000-0000FAC40000}"/>
    <cellStyle name="Normal 7 7" xfId="48226" xr:uid="{00000000-0005-0000-0000-0000FBC40000}"/>
    <cellStyle name="Normal 7 8" xfId="48227" xr:uid="{00000000-0005-0000-0000-0000FCC40000}"/>
    <cellStyle name="Normal 7 8 2" xfId="48228" xr:uid="{00000000-0005-0000-0000-0000FDC40000}"/>
    <cellStyle name="Normal 7 8 2 2" xfId="48229" xr:uid="{00000000-0005-0000-0000-0000FEC40000}"/>
    <cellStyle name="Normal 7 8 2 3" xfId="48230" xr:uid="{00000000-0005-0000-0000-0000FFC40000}"/>
    <cellStyle name="Normal 7 8 2_OATT calc" xfId="48231" xr:uid="{00000000-0005-0000-0000-000000C50000}"/>
    <cellStyle name="Normal 7 8 3" xfId="48232" xr:uid="{00000000-0005-0000-0000-000001C50000}"/>
    <cellStyle name="Normal 7 8 4" xfId="48233" xr:uid="{00000000-0005-0000-0000-000002C50000}"/>
    <cellStyle name="Normal 7 8 5" xfId="48234" xr:uid="{00000000-0005-0000-0000-000003C50000}"/>
    <cellStyle name="Normal 7 8_OATT calc" xfId="48235" xr:uid="{00000000-0005-0000-0000-000004C50000}"/>
    <cellStyle name="Normal 7 9" xfId="48236" xr:uid="{00000000-0005-0000-0000-000005C50000}"/>
    <cellStyle name="Normal 7 9 2" xfId="48237" xr:uid="{00000000-0005-0000-0000-000006C50000}"/>
    <cellStyle name="Normal 7 9 2 2" xfId="48238" xr:uid="{00000000-0005-0000-0000-000007C50000}"/>
    <cellStyle name="Normal 7 9 2 3" xfId="48239" xr:uid="{00000000-0005-0000-0000-000008C50000}"/>
    <cellStyle name="Normal 7 9 2_OATT calc" xfId="48240" xr:uid="{00000000-0005-0000-0000-000009C50000}"/>
    <cellStyle name="Normal 7 9 3" xfId="48241" xr:uid="{00000000-0005-0000-0000-00000AC50000}"/>
    <cellStyle name="Normal 7 9 4" xfId="48242" xr:uid="{00000000-0005-0000-0000-00000BC50000}"/>
    <cellStyle name="Normal 7 9_OATT calc" xfId="48243" xr:uid="{00000000-0005-0000-0000-00000CC50000}"/>
    <cellStyle name="Normal 7_OATT calc" xfId="48244" xr:uid="{00000000-0005-0000-0000-00000DC50000}"/>
    <cellStyle name="Normal 70" xfId="57343" xr:uid="{00000000-0005-0000-0000-00000EC50000}"/>
    <cellStyle name="Normal 70 2" xfId="57344" xr:uid="{00000000-0005-0000-0000-00000FC50000}"/>
    <cellStyle name="Normal 71" xfId="57345" xr:uid="{00000000-0005-0000-0000-000010C50000}"/>
    <cellStyle name="Normal 71 2" xfId="57346" xr:uid="{00000000-0005-0000-0000-000011C50000}"/>
    <cellStyle name="Normal 72" xfId="57347" xr:uid="{00000000-0005-0000-0000-000012C50000}"/>
    <cellStyle name="Normal 72 2" xfId="57348" xr:uid="{00000000-0005-0000-0000-000013C50000}"/>
    <cellStyle name="Normal 72 2 2" xfId="57349" xr:uid="{00000000-0005-0000-0000-000014C50000}"/>
    <cellStyle name="Normal 72 3" xfId="57350" xr:uid="{00000000-0005-0000-0000-000015C50000}"/>
    <cellStyle name="Normal 73" xfId="57351" xr:uid="{00000000-0005-0000-0000-000016C50000}"/>
    <cellStyle name="Normal 73 2" xfId="57352" xr:uid="{00000000-0005-0000-0000-000017C50000}"/>
    <cellStyle name="Normal 73 2 2" xfId="57353" xr:uid="{00000000-0005-0000-0000-000018C50000}"/>
    <cellStyle name="Normal 73 3" xfId="57354" xr:uid="{00000000-0005-0000-0000-000019C50000}"/>
    <cellStyle name="Normal 74" xfId="57355" xr:uid="{00000000-0005-0000-0000-00001AC50000}"/>
    <cellStyle name="Normal 74 2" xfId="57356" xr:uid="{00000000-0005-0000-0000-00001BC50000}"/>
    <cellStyle name="Normal 74 3" xfId="57357" xr:uid="{00000000-0005-0000-0000-00001CC50000}"/>
    <cellStyle name="Normal 75" xfId="57358" xr:uid="{00000000-0005-0000-0000-00001DC50000}"/>
    <cellStyle name="Normal 75 2" xfId="57359" xr:uid="{00000000-0005-0000-0000-00001EC50000}"/>
    <cellStyle name="Normal 76" xfId="57360" xr:uid="{00000000-0005-0000-0000-00001FC50000}"/>
    <cellStyle name="Normal 76 2" xfId="57361" xr:uid="{00000000-0005-0000-0000-000020C50000}"/>
    <cellStyle name="Normal 77" xfId="57362" xr:uid="{00000000-0005-0000-0000-000021C50000}"/>
    <cellStyle name="Normal 77 2" xfId="57363" xr:uid="{00000000-0005-0000-0000-000022C50000}"/>
    <cellStyle name="Normal 77 2 2" xfId="57364" xr:uid="{00000000-0005-0000-0000-000023C50000}"/>
    <cellStyle name="Normal 78" xfId="57365" xr:uid="{00000000-0005-0000-0000-000024C50000}"/>
    <cellStyle name="Normal 78 2" xfId="57366" xr:uid="{00000000-0005-0000-0000-000025C50000}"/>
    <cellStyle name="Normal 78 3" xfId="57367" xr:uid="{00000000-0005-0000-0000-000026C50000}"/>
    <cellStyle name="Normal 79" xfId="57368" xr:uid="{00000000-0005-0000-0000-000027C50000}"/>
    <cellStyle name="Normal 79 2" xfId="57369" xr:uid="{00000000-0005-0000-0000-000028C50000}"/>
    <cellStyle name="Normal 8" xfId="48245" xr:uid="{00000000-0005-0000-0000-000029C50000}"/>
    <cellStyle name="Normal 8 10" xfId="48246" xr:uid="{00000000-0005-0000-0000-00002AC50000}"/>
    <cellStyle name="Normal 8 11" xfId="48247" xr:uid="{00000000-0005-0000-0000-00002BC50000}"/>
    <cellStyle name="Normal 8 12" xfId="48248" xr:uid="{00000000-0005-0000-0000-00002CC50000}"/>
    <cellStyle name="Normal 8 13" xfId="48249" xr:uid="{00000000-0005-0000-0000-00002DC50000}"/>
    <cellStyle name="Normal 8 14" xfId="48250" xr:uid="{00000000-0005-0000-0000-00002EC50000}"/>
    <cellStyle name="Normal 8 15" xfId="48251" xr:uid="{00000000-0005-0000-0000-00002FC50000}"/>
    <cellStyle name="Normal 8 16" xfId="55291" xr:uid="{00000000-0005-0000-0000-000030C50000}"/>
    <cellStyle name="Normal 8 17" xfId="57370" xr:uid="{00000000-0005-0000-0000-000031C50000}"/>
    <cellStyle name="Normal 8 2" xfId="48252" xr:uid="{00000000-0005-0000-0000-000032C50000}"/>
    <cellStyle name="Normal 8 2 2" xfId="48253" xr:uid="{00000000-0005-0000-0000-000033C50000}"/>
    <cellStyle name="Normal 8 2 2 2" xfId="48254" xr:uid="{00000000-0005-0000-0000-000034C50000}"/>
    <cellStyle name="Normal 8 2 2 3" xfId="48255" xr:uid="{00000000-0005-0000-0000-000035C50000}"/>
    <cellStyle name="Normal 8 2 2 4" xfId="55292" xr:uid="{00000000-0005-0000-0000-000036C50000}"/>
    <cellStyle name="Normal 8 2 2 5" xfId="57372" xr:uid="{00000000-0005-0000-0000-000037C50000}"/>
    <cellStyle name="Normal 8 2 3" xfId="48256" xr:uid="{00000000-0005-0000-0000-000038C50000}"/>
    <cellStyle name="Normal 8 2 3 2" xfId="57373" xr:uid="{00000000-0005-0000-0000-000039C50000}"/>
    <cellStyle name="Normal 8 2 4" xfId="48257" xr:uid="{00000000-0005-0000-0000-00003AC50000}"/>
    <cellStyle name="Normal 8 2 5" xfId="55293" xr:uid="{00000000-0005-0000-0000-00003BC50000}"/>
    <cellStyle name="Normal 8 2 6" xfId="57371" xr:uid="{00000000-0005-0000-0000-00003CC50000}"/>
    <cellStyle name="Normal 8 2_OATT calc" xfId="48258" xr:uid="{00000000-0005-0000-0000-00003DC50000}"/>
    <cellStyle name="Normal 8 3" xfId="48259" xr:uid="{00000000-0005-0000-0000-00003EC50000}"/>
    <cellStyle name="Normal 8 3 10" xfId="48260" xr:uid="{00000000-0005-0000-0000-00003FC50000}"/>
    <cellStyle name="Normal 8 3 11" xfId="48261" xr:uid="{00000000-0005-0000-0000-000040C50000}"/>
    <cellStyle name="Normal 8 3 12" xfId="48262" xr:uid="{00000000-0005-0000-0000-000041C50000}"/>
    <cellStyle name="Normal 8 3 13" xfId="48263" xr:uid="{00000000-0005-0000-0000-000042C50000}"/>
    <cellStyle name="Normal 8 3 14" xfId="48264" xr:uid="{00000000-0005-0000-0000-000043C50000}"/>
    <cellStyle name="Normal 8 3 15" xfId="57374" xr:uid="{00000000-0005-0000-0000-000044C50000}"/>
    <cellStyle name="Normal 8 3 2" xfId="48265" xr:uid="{00000000-0005-0000-0000-000045C50000}"/>
    <cellStyle name="Normal 8 3 2 10" xfId="48266" xr:uid="{00000000-0005-0000-0000-000046C50000}"/>
    <cellStyle name="Normal 8 3 2 11" xfId="48267" xr:uid="{00000000-0005-0000-0000-000047C50000}"/>
    <cellStyle name="Normal 8 3 2 12" xfId="48268" xr:uid="{00000000-0005-0000-0000-000048C50000}"/>
    <cellStyle name="Normal 8 3 2 13" xfId="57375" xr:uid="{00000000-0005-0000-0000-000049C50000}"/>
    <cellStyle name="Normal 8 3 2 2" xfId="48269" xr:uid="{00000000-0005-0000-0000-00004AC50000}"/>
    <cellStyle name="Normal 8 3 2 2 10" xfId="48270" xr:uid="{00000000-0005-0000-0000-00004BC50000}"/>
    <cellStyle name="Normal 8 3 2 2 11" xfId="48271" xr:uid="{00000000-0005-0000-0000-00004CC50000}"/>
    <cellStyle name="Normal 8 3 2 2 2" xfId="48272" xr:uid="{00000000-0005-0000-0000-00004DC50000}"/>
    <cellStyle name="Normal 8 3 2 2 2 10" xfId="48273" xr:uid="{00000000-0005-0000-0000-00004EC50000}"/>
    <cellStyle name="Normal 8 3 2 2 2 11" xfId="48274" xr:uid="{00000000-0005-0000-0000-00004FC50000}"/>
    <cellStyle name="Normal 8 3 2 2 2 2" xfId="48275" xr:uid="{00000000-0005-0000-0000-000050C50000}"/>
    <cellStyle name="Normal 8 3 2 2 2 2 2" xfId="48276" xr:uid="{00000000-0005-0000-0000-000051C50000}"/>
    <cellStyle name="Normal 8 3 2 2 2 2 2 2" xfId="48277" xr:uid="{00000000-0005-0000-0000-000052C50000}"/>
    <cellStyle name="Normal 8 3 2 2 2 2 2 3" xfId="48278" xr:uid="{00000000-0005-0000-0000-000053C50000}"/>
    <cellStyle name="Normal 8 3 2 2 2 2 2_OATT calc" xfId="48279" xr:uid="{00000000-0005-0000-0000-000054C50000}"/>
    <cellStyle name="Normal 8 3 2 2 2 2 3" xfId="48280" xr:uid="{00000000-0005-0000-0000-000055C50000}"/>
    <cellStyle name="Normal 8 3 2 2 2 2 4" xfId="48281" xr:uid="{00000000-0005-0000-0000-000056C50000}"/>
    <cellStyle name="Normal 8 3 2 2 2 2 5" xfId="48282" xr:uid="{00000000-0005-0000-0000-000057C50000}"/>
    <cellStyle name="Normal 8 3 2 2 2 2_OATT calc" xfId="48283" xr:uid="{00000000-0005-0000-0000-000058C50000}"/>
    <cellStyle name="Normal 8 3 2 2 2 3" xfId="48284" xr:uid="{00000000-0005-0000-0000-000059C50000}"/>
    <cellStyle name="Normal 8 3 2 2 2 3 2" xfId="48285" xr:uid="{00000000-0005-0000-0000-00005AC50000}"/>
    <cellStyle name="Normal 8 3 2 2 2 3 2 2" xfId="48286" xr:uid="{00000000-0005-0000-0000-00005BC50000}"/>
    <cellStyle name="Normal 8 3 2 2 2 3 2 3" xfId="48287" xr:uid="{00000000-0005-0000-0000-00005CC50000}"/>
    <cellStyle name="Normal 8 3 2 2 2 3 2_OATT calc" xfId="48288" xr:uid="{00000000-0005-0000-0000-00005DC50000}"/>
    <cellStyle name="Normal 8 3 2 2 2 3 3" xfId="48289" xr:uid="{00000000-0005-0000-0000-00005EC50000}"/>
    <cellStyle name="Normal 8 3 2 2 2 3 4" xfId="48290" xr:uid="{00000000-0005-0000-0000-00005FC50000}"/>
    <cellStyle name="Normal 8 3 2 2 2 3_OATT calc" xfId="48291" xr:uid="{00000000-0005-0000-0000-000060C50000}"/>
    <cellStyle name="Normal 8 3 2 2 2 4" xfId="48292" xr:uid="{00000000-0005-0000-0000-000061C50000}"/>
    <cellStyle name="Normal 8 3 2 2 2 4 2" xfId="48293" xr:uid="{00000000-0005-0000-0000-000062C50000}"/>
    <cellStyle name="Normal 8 3 2 2 2 4 3" xfId="48294" xr:uid="{00000000-0005-0000-0000-000063C50000}"/>
    <cellStyle name="Normal 8 3 2 2 2 4_OATT calc" xfId="48295" xr:uid="{00000000-0005-0000-0000-000064C50000}"/>
    <cellStyle name="Normal 8 3 2 2 2 5" xfId="48296" xr:uid="{00000000-0005-0000-0000-000065C50000}"/>
    <cellStyle name="Normal 8 3 2 2 2 6" xfId="48297" xr:uid="{00000000-0005-0000-0000-000066C50000}"/>
    <cellStyle name="Normal 8 3 2 2 2 7" xfId="48298" xr:uid="{00000000-0005-0000-0000-000067C50000}"/>
    <cellStyle name="Normal 8 3 2 2 2 8" xfId="48299" xr:uid="{00000000-0005-0000-0000-000068C50000}"/>
    <cellStyle name="Normal 8 3 2 2 2 9" xfId="48300" xr:uid="{00000000-0005-0000-0000-000069C50000}"/>
    <cellStyle name="Normal 8 3 2 2 2_OATT calc" xfId="48301" xr:uid="{00000000-0005-0000-0000-00006AC50000}"/>
    <cellStyle name="Normal 8 3 2 2 3" xfId="48302" xr:uid="{00000000-0005-0000-0000-00006BC50000}"/>
    <cellStyle name="Normal 8 3 2 2 3 2" xfId="48303" xr:uid="{00000000-0005-0000-0000-00006CC50000}"/>
    <cellStyle name="Normal 8 3 2 2 3 2 2" xfId="48304" xr:uid="{00000000-0005-0000-0000-00006DC50000}"/>
    <cellStyle name="Normal 8 3 2 2 3 2 3" xfId="48305" xr:uid="{00000000-0005-0000-0000-00006EC50000}"/>
    <cellStyle name="Normal 8 3 2 2 3 2_OATT calc" xfId="48306" xr:uid="{00000000-0005-0000-0000-00006FC50000}"/>
    <cellStyle name="Normal 8 3 2 2 3 3" xfId="48307" xr:uid="{00000000-0005-0000-0000-000070C50000}"/>
    <cellStyle name="Normal 8 3 2 2 3 4" xfId="48308" xr:uid="{00000000-0005-0000-0000-000071C50000}"/>
    <cellStyle name="Normal 8 3 2 2 3 5" xfId="48309" xr:uid="{00000000-0005-0000-0000-000072C50000}"/>
    <cellStyle name="Normal 8 3 2 2 3_OATT calc" xfId="48310" xr:uid="{00000000-0005-0000-0000-000073C50000}"/>
    <cellStyle name="Normal 8 3 2 2 4" xfId="48311" xr:uid="{00000000-0005-0000-0000-000074C50000}"/>
    <cellStyle name="Normal 8 3 2 2 4 2" xfId="48312" xr:uid="{00000000-0005-0000-0000-000075C50000}"/>
    <cellStyle name="Normal 8 3 2 2 4 2 2" xfId="48313" xr:uid="{00000000-0005-0000-0000-000076C50000}"/>
    <cellStyle name="Normal 8 3 2 2 4 2 3" xfId="48314" xr:uid="{00000000-0005-0000-0000-000077C50000}"/>
    <cellStyle name="Normal 8 3 2 2 4 2_OATT calc" xfId="48315" xr:uid="{00000000-0005-0000-0000-000078C50000}"/>
    <cellStyle name="Normal 8 3 2 2 4 3" xfId="48316" xr:uid="{00000000-0005-0000-0000-000079C50000}"/>
    <cellStyle name="Normal 8 3 2 2 4 4" xfId="48317" xr:uid="{00000000-0005-0000-0000-00007AC50000}"/>
    <cellStyle name="Normal 8 3 2 2 4_OATT calc" xfId="48318" xr:uid="{00000000-0005-0000-0000-00007BC50000}"/>
    <cellStyle name="Normal 8 3 2 2 5" xfId="48319" xr:uid="{00000000-0005-0000-0000-00007CC50000}"/>
    <cellStyle name="Normal 8 3 2 2 5 2" xfId="48320" xr:uid="{00000000-0005-0000-0000-00007DC50000}"/>
    <cellStyle name="Normal 8 3 2 2 5 3" xfId="48321" xr:uid="{00000000-0005-0000-0000-00007EC50000}"/>
    <cellStyle name="Normal 8 3 2 2 5_OATT calc" xfId="48322" xr:uid="{00000000-0005-0000-0000-00007FC50000}"/>
    <cellStyle name="Normal 8 3 2 2 6" xfId="48323" xr:uid="{00000000-0005-0000-0000-000080C50000}"/>
    <cellStyle name="Normal 8 3 2 2 7" xfId="48324" xr:uid="{00000000-0005-0000-0000-000081C50000}"/>
    <cellStyle name="Normal 8 3 2 2 8" xfId="48325" xr:uid="{00000000-0005-0000-0000-000082C50000}"/>
    <cellStyle name="Normal 8 3 2 2 9" xfId="48326" xr:uid="{00000000-0005-0000-0000-000083C50000}"/>
    <cellStyle name="Normal 8 3 2 2_OATT calc" xfId="48327" xr:uid="{00000000-0005-0000-0000-000084C50000}"/>
    <cellStyle name="Normal 8 3 2 3" xfId="48328" xr:uid="{00000000-0005-0000-0000-000085C50000}"/>
    <cellStyle name="Normal 8 3 2 3 10" xfId="48329" xr:uid="{00000000-0005-0000-0000-000086C50000}"/>
    <cellStyle name="Normal 8 3 2 3 11" xfId="48330" xr:uid="{00000000-0005-0000-0000-000087C50000}"/>
    <cellStyle name="Normal 8 3 2 3 2" xfId="48331" xr:uid="{00000000-0005-0000-0000-000088C50000}"/>
    <cellStyle name="Normal 8 3 2 3 2 2" xfId="48332" xr:uid="{00000000-0005-0000-0000-000089C50000}"/>
    <cellStyle name="Normal 8 3 2 3 2 2 2" xfId="48333" xr:uid="{00000000-0005-0000-0000-00008AC50000}"/>
    <cellStyle name="Normal 8 3 2 3 2 2 3" xfId="48334" xr:uid="{00000000-0005-0000-0000-00008BC50000}"/>
    <cellStyle name="Normal 8 3 2 3 2 2_OATT calc" xfId="48335" xr:uid="{00000000-0005-0000-0000-00008CC50000}"/>
    <cellStyle name="Normal 8 3 2 3 2 3" xfId="48336" xr:uid="{00000000-0005-0000-0000-00008DC50000}"/>
    <cellStyle name="Normal 8 3 2 3 2 4" xfId="48337" xr:uid="{00000000-0005-0000-0000-00008EC50000}"/>
    <cellStyle name="Normal 8 3 2 3 2 5" xfId="48338" xr:uid="{00000000-0005-0000-0000-00008FC50000}"/>
    <cellStyle name="Normal 8 3 2 3 2_OATT calc" xfId="48339" xr:uid="{00000000-0005-0000-0000-000090C50000}"/>
    <cellStyle name="Normal 8 3 2 3 3" xfId="48340" xr:uid="{00000000-0005-0000-0000-000091C50000}"/>
    <cellStyle name="Normal 8 3 2 3 3 2" xfId="48341" xr:uid="{00000000-0005-0000-0000-000092C50000}"/>
    <cellStyle name="Normal 8 3 2 3 3 2 2" xfId="48342" xr:uid="{00000000-0005-0000-0000-000093C50000}"/>
    <cellStyle name="Normal 8 3 2 3 3 2 3" xfId="48343" xr:uid="{00000000-0005-0000-0000-000094C50000}"/>
    <cellStyle name="Normal 8 3 2 3 3 2_OATT calc" xfId="48344" xr:uid="{00000000-0005-0000-0000-000095C50000}"/>
    <cellStyle name="Normal 8 3 2 3 3 3" xfId="48345" xr:uid="{00000000-0005-0000-0000-000096C50000}"/>
    <cellStyle name="Normal 8 3 2 3 3 4" xfId="48346" xr:uid="{00000000-0005-0000-0000-000097C50000}"/>
    <cellStyle name="Normal 8 3 2 3 3_OATT calc" xfId="48347" xr:uid="{00000000-0005-0000-0000-000098C50000}"/>
    <cellStyle name="Normal 8 3 2 3 4" xfId="48348" xr:uid="{00000000-0005-0000-0000-000099C50000}"/>
    <cellStyle name="Normal 8 3 2 3 4 2" xfId="48349" xr:uid="{00000000-0005-0000-0000-00009AC50000}"/>
    <cellStyle name="Normal 8 3 2 3 4 3" xfId="48350" xr:uid="{00000000-0005-0000-0000-00009BC50000}"/>
    <cellStyle name="Normal 8 3 2 3 4_OATT calc" xfId="48351" xr:uid="{00000000-0005-0000-0000-00009CC50000}"/>
    <cellStyle name="Normal 8 3 2 3 5" xfId="48352" xr:uid="{00000000-0005-0000-0000-00009DC50000}"/>
    <cellStyle name="Normal 8 3 2 3 6" xfId="48353" xr:uid="{00000000-0005-0000-0000-00009EC50000}"/>
    <cellStyle name="Normal 8 3 2 3 7" xfId="48354" xr:uid="{00000000-0005-0000-0000-00009FC50000}"/>
    <cellStyle name="Normal 8 3 2 3 8" xfId="48355" xr:uid="{00000000-0005-0000-0000-0000A0C50000}"/>
    <cellStyle name="Normal 8 3 2 3 9" xfId="48356" xr:uid="{00000000-0005-0000-0000-0000A1C50000}"/>
    <cellStyle name="Normal 8 3 2 3_OATT calc" xfId="48357" xr:uid="{00000000-0005-0000-0000-0000A2C50000}"/>
    <cellStyle name="Normal 8 3 2 4" xfId="48358" xr:uid="{00000000-0005-0000-0000-0000A3C50000}"/>
    <cellStyle name="Normal 8 3 2 4 2" xfId="48359" xr:uid="{00000000-0005-0000-0000-0000A4C50000}"/>
    <cellStyle name="Normal 8 3 2 4 2 2" xfId="48360" xr:uid="{00000000-0005-0000-0000-0000A5C50000}"/>
    <cellStyle name="Normal 8 3 2 4 2 3" xfId="48361" xr:uid="{00000000-0005-0000-0000-0000A6C50000}"/>
    <cellStyle name="Normal 8 3 2 4 2_OATT calc" xfId="48362" xr:uid="{00000000-0005-0000-0000-0000A7C50000}"/>
    <cellStyle name="Normal 8 3 2 4 3" xfId="48363" xr:uid="{00000000-0005-0000-0000-0000A8C50000}"/>
    <cellStyle name="Normal 8 3 2 4 4" xfId="48364" xr:uid="{00000000-0005-0000-0000-0000A9C50000}"/>
    <cellStyle name="Normal 8 3 2 4 5" xfId="48365" xr:uid="{00000000-0005-0000-0000-0000AAC50000}"/>
    <cellStyle name="Normal 8 3 2 4_OATT calc" xfId="48366" xr:uid="{00000000-0005-0000-0000-0000ABC50000}"/>
    <cellStyle name="Normal 8 3 2 5" xfId="48367" xr:uid="{00000000-0005-0000-0000-0000ACC50000}"/>
    <cellStyle name="Normal 8 3 2 5 2" xfId="48368" xr:uid="{00000000-0005-0000-0000-0000ADC50000}"/>
    <cellStyle name="Normal 8 3 2 5 2 2" xfId="48369" xr:uid="{00000000-0005-0000-0000-0000AEC50000}"/>
    <cellStyle name="Normal 8 3 2 5 2 3" xfId="48370" xr:uid="{00000000-0005-0000-0000-0000AFC50000}"/>
    <cellStyle name="Normal 8 3 2 5 2_OATT calc" xfId="48371" xr:uid="{00000000-0005-0000-0000-0000B0C50000}"/>
    <cellStyle name="Normal 8 3 2 5 3" xfId="48372" xr:uid="{00000000-0005-0000-0000-0000B1C50000}"/>
    <cellStyle name="Normal 8 3 2 5 4" xfId="48373" xr:uid="{00000000-0005-0000-0000-0000B2C50000}"/>
    <cellStyle name="Normal 8 3 2 5_OATT calc" xfId="48374" xr:uid="{00000000-0005-0000-0000-0000B3C50000}"/>
    <cellStyle name="Normal 8 3 2 6" xfId="48375" xr:uid="{00000000-0005-0000-0000-0000B4C50000}"/>
    <cellStyle name="Normal 8 3 2 6 2" xfId="48376" xr:uid="{00000000-0005-0000-0000-0000B5C50000}"/>
    <cellStyle name="Normal 8 3 2 6 3" xfId="48377" xr:uid="{00000000-0005-0000-0000-0000B6C50000}"/>
    <cellStyle name="Normal 8 3 2 6_OATT calc" xfId="48378" xr:uid="{00000000-0005-0000-0000-0000B7C50000}"/>
    <cellStyle name="Normal 8 3 2 7" xfId="48379" xr:uid="{00000000-0005-0000-0000-0000B8C50000}"/>
    <cellStyle name="Normal 8 3 2 8" xfId="48380" xr:uid="{00000000-0005-0000-0000-0000B9C50000}"/>
    <cellStyle name="Normal 8 3 2 9" xfId="48381" xr:uid="{00000000-0005-0000-0000-0000BAC50000}"/>
    <cellStyle name="Normal 8 3 2_OATT calc" xfId="48382" xr:uid="{00000000-0005-0000-0000-0000BBC50000}"/>
    <cellStyle name="Normal 8 3 3" xfId="48383" xr:uid="{00000000-0005-0000-0000-0000BCC50000}"/>
    <cellStyle name="Normal 8 3 3 10" xfId="48384" xr:uid="{00000000-0005-0000-0000-0000BDC50000}"/>
    <cellStyle name="Normal 8 3 3 11" xfId="48385" xr:uid="{00000000-0005-0000-0000-0000BEC50000}"/>
    <cellStyle name="Normal 8 3 3 12" xfId="48386" xr:uid="{00000000-0005-0000-0000-0000BFC50000}"/>
    <cellStyle name="Normal 8 3 3 13" xfId="57376" xr:uid="{00000000-0005-0000-0000-0000C0C50000}"/>
    <cellStyle name="Normal 8 3 3 2" xfId="48387" xr:uid="{00000000-0005-0000-0000-0000C1C50000}"/>
    <cellStyle name="Normal 8 3 3 2 10" xfId="48388" xr:uid="{00000000-0005-0000-0000-0000C2C50000}"/>
    <cellStyle name="Normal 8 3 3 2 11" xfId="48389" xr:uid="{00000000-0005-0000-0000-0000C3C50000}"/>
    <cellStyle name="Normal 8 3 3 2 2" xfId="48390" xr:uid="{00000000-0005-0000-0000-0000C4C50000}"/>
    <cellStyle name="Normal 8 3 3 2 2 10" xfId="48391" xr:uid="{00000000-0005-0000-0000-0000C5C50000}"/>
    <cellStyle name="Normal 8 3 3 2 2 11" xfId="48392" xr:uid="{00000000-0005-0000-0000-0000C6C50000}"/>
    <cellStyle name="Normal 8 3 3 2 2 2" xfId="48393" xr:uid="{00000000-0005-0000-0000-0000C7C50000}"/>
    <cellStyle name="Normal 8 3 3 2 2 2 2" xfId="48394" xr:uid="{00000000-0005-0000-0000-0000C8C50000}"/>
    <cellStyle name="Normal 8 3 3 2 2 2 2 2" xfId="48395" xr:uid="{00000000-0005-0000-0000-0000C9C50000}"/>
    <cellStyle name="Normal 8 3 3 2 2 2 2 3" xfId="48396" xr:uid="{00000000-0005-0000-0000-0000CAC50000}"/>
    <cellStyle name="Normal 8 3 3 2 2 2 2_OATT calc" xfId="48397" xr:uid="{00000000-0005-0000-0000-0000CBC50000}"/>
    <cellStyle name="Normal 8 3 3 2 2 2 3" xfId="48398" xr:uid="{00000000-0005-0000-0000-0000CCC50000}"/>
    <cellStyle name="Normal 8 3 3 2 2 2 4" xfId="48399" xr:uid="{00000000-0005-0000-0000-0000CDC50000}"/>
    <cellStyle name="Normal 8 3 3 2 2 2 5" xfId="48400" xr:uid="{00000000-0005-0000-0000-0000CEC50000}"/>
    <cellStyle name="Normal 8 3 3 2 2 2_OATT calc" xfId="48401" xr:uid="{00000000-0005-0000-0000-0000CFC50000}"/>
    <cellStyle name="Normal 8 3 3 2 2 3" xfId="48402" xr:uid="{00000000-0005-0000-0000-0000D0C50000}"/>
    <cellStyle name="Normal 8 3 3 2 2 3 2" xfId="48403" xr:uid="{00000000-0005-0000-0000-0000D1C50000}"/>
    <cellStyle name="Normal 8 3 3 2 2 3 2 2" xfId="48404" xr:uid="{00000000-0005-0000-0000-0000D2C50000}"/>
    <cellStyle name="Normal 8 3 3 2 2 3 2 3" xfId="48405" xr:uid="{00000000-0005-0000-0000-0000D3C50000}"/>
    <cellStyle name="Normal 8 3 3 2 2 3 2_OATT calc" xfId="48406" xr:uid="{00000000-0005-0000-0000-0000D4C50000}"/>
    <cellStyle name="Normal 8 3 3 2 2 3 3" xfId="48407" xr:uid="{00000000-0005-0000-0000-0000D5C50000}"/>
    <cellStyle name="Normal 8 3 3 2 2 3 4" xfId="48408" xr:uid="{00000000-0005-0000-0000-0000D6C50000}"/>
    <cellStyle name="Normal 8 3 3 2 2 3_OATT calc" xfId="48409" xr:uid="{00000000-0005-0000-0000-0000D7C50000}"/>
    <cellStyle name="Normal 8 3 3 2 2 4" xfId="48410" xr:uid="{00000000-0005-0000-0000-0000D8C50000}"/>
    <cellStyle name="Normal 8 3 3 2 2 4 2" xfId="48411" xr:uid="{00000000-0005-0000-0000-0000D9C50000}"/>
    <cellStyle name="Normal 8 3 3 2 2 4 3" xfId="48412" xr:uid="{00000000-0005-0000-0000-0000DAC50000}"/>
    <cellStyle name="Normal 8 3 3 2 2 4_OATT calc" xfId="48413" xr:uid="{00000000-0005-0000-0000-0000DBC50000}"/>
    <cellStyle name="Normal 8 3 3 2 2 5" xfId="48414" xr:uid="{00000000-0005-0000-0000-0000DCC50000}"/>
    <cellStyle name="Normal 8 3 3 2 2 6" xfId="48415" xr:uid="{00000000-0005-0000-0000-0000DDC50000}"/>
    <cellStyle name="Normal 8 3 3 2 2 7" xfId="48416" xr:uid="{00000000-0005-0000-0000-0000DEC50000}"/>
    <cellStyle name="Normal 8 3 3 2 2 8" xfId="48417" xr:uid="{00000000-0005-0000-0000-0000DFC50000}"/>
    <cellStyle name="Normal 8 3 3 2 2 9" xfId="48418" xr:uid="{00000000-0005-0000-0000-0000E0C50000}"/>
    <cellStyle name="Normal 8 3 3 2 2_OATT calc" xfId="48419" xr:uid="{00000000-0005-0000-0000-0000E1C50000}"/>
    <cellStyle name="Normal 8 3 3 2 3" xfId="48420" xr:uid="{00000000-0005-0000-0000-0000E2C50000}"/>
    <cellStyle name="Normal 8 3 3 2 3 2" xfId="48421" xr:uid="{00000000-0005-0000-0000-0000E3C50000}"/>
    <cellStyle name="Normal 8 3 3 2 3 2 2" xfId="48422" xr:uid="{00000000-0005-0000-0000-0000E4C50000}"/>
    <cellStyle name="Normal 8 3 3 2 3 2 3" xfId="48423" xr:uid="{00000000-0005-0000-0000-0000E5C50000}"/>
    <cellStyle name="Normal 8 3 3 2 3 2_OATT calc" xfId="48424" xr:uid="{00000000-0005-0000-0000-0000E6C50000}"/>
    <cellStyle name="Normal 8 3 3 2 3 3" xfId="48425" xr:uid="{00000000-0005-0000-0000-0000E7C50000}"/>
    <cellStyle name="Normal 8 3 3 2 3 4" xfId="48426" xr:uid="{00000000-0005-0000-0000-0000E8C50000}"/>
    <cellStyle name="Normal 8 3 3 2 3 5" xfId="48427" xr:uid="{00000000-0005-0000-0000-0000E9C50000}"/>
    <cellStyle name="Normal 8 3 3 2 3_OATT calc" xfId="48428" xr:uid="{00000000-0005-0000-0000-0000EAC50000}"/>
    <cellStyle name="Normal 8 3 3 2 4" xfId="48429" xr:uid="{00000000-0005-0000-0000-0000EBC50000}"/>
    <cellStyle name="Normal 8 3 3 2 4 2" xfId="48430" xr:uid="{00000000-0005-0000-0000-0000ECC50000}"/>
    <cellStyle name="Normal 8 3 3 2 4 2 2" xfId="48431" xr:uid="{00000000-0005-0000-0000-0000EDC50000}"/>
    <cellStyle name="Normal 8 3 3 2 4 2 3" xfId="48432" xr:uid="{00000000-0005-0000-0000-0000EEC50000}"/>
    <cellStyle name="Normal 8 3 3 2 4 2_OATT calc" xfId="48433" xr:uid="{00000000-0005-0000-0000-0000EFC50000}"/>
    <cellStyle name="Normal 8 3 3 2 4 3" xfId="48434" xr:uid="{00000000-0005-0000-0000-0000F0C50000}"/>
    <cellStyle name="Normal 8 3 3 2 4 4" xfId="48435" xr:uid="{00000000-0005-0000-0000-0000F1C50000}"/>
    <cellStyle name="Normal 8 3 3 2 4_OATT calc" xfId="48436" xr:uid="{00000000-0005-0000-0000-0000F2C50000}"/>
    <cellStyle name="Normal 8 3 3 2 5" xfId="48437" xr:uid="{00000000-0005-0000-0000-0000F3C50000}"/>
    <cellStyle name="Normal 8 3 3 2 5 2" xfId="48438" xr:uid="{00000000-0005-0000-0000-0000F4C50000}"/>
    <cellStyle name="Normal 8 3 3 2 5 3" xfId="48439" xr:uid="{00000000-0005-0000-0000-0000F5C50000}"/>
    <cellStyle name="Normal 8 3 3 2 5_OATT calc" xfId="48440" xr:uid="{00000000-0005-0000-0000-0000F6C50000}"/>
    <cellStyle name="Normal 8 3 3 2 6" xfId="48441" xr:uid="{00000000-0005-0000-0000-0000F7C50000}"/>
    <cellStyle name="Normal 8 3 3 2 7" xfId="48442" xr:uid="{00000000-0005-0000-0000-0000F8C50000}"/>
    <cellStyle name="Normal 8 3 3 2 8" xfId="48443" xr:uid="{00000000-0005-0000-0000-0000F9C50000}"/>
    <cellStyle name="Normal 8 3 3 2 9" xfId="48444" xr:uid="{00000000-0005-0000-0000-0000FAC50000}"/>
    <cellStyle name="Normal 8 3 3 2_OATT calc" xfId="48445" xr:uid="{00000000-0005-0000-0000-0000FBC50000}"/>
    <cellStyle name="Normal 8 3 3 3" xfId="48446" xr:uid="{00000000-0005-0000-0000-0000FCC50000}"/>
    <cellStyle name="Normal 8 3 3 3 10" xfId="48447" xr:uid="{00000000-0005-0000-0000-0000FDC50000}"/>
    <cellStyle name="Normal 8 3 3 3 11" xfId="48448" xr:uid="{00000000-0005-0000-0000-0000FEC50000}"/>
    <cellStyle name="Normal 8 3 3 3 2" xfId="48449" xr:uid="{00000000-0005-0000-0000-0000FFC50000}"/>
    <cellStyle name="Normal 8 3 3 3 2 2" xfId="48450" xr:uid="{00000000-0005-0000-0000-000000C60000}"/>
    <cellStyle name="Normal 8 3 3 3 2 2 2" xfId="48451" xr:uid="{00000000-0005-0000-0000-000001C60000}"/>
    <cellStyle name="Normal 8 3 3 3 2 2 3" xfId="48452" xr:uid="{00000000-0005-0000-0000-000002C60000}"/>
    <cellStyle name="Normal 8 3 3 3 2 2_OATT calc" xfId="48453" xr:uid="{00000000-0005-0000-0000-000003C60000}"/>
    <cellStyle name="Normal 8 3 3 3 2 3" xfId="48454" xr:uid="{00000000-0005-0000-0000-000004C60000}"/>
    <cellStyle name="Normal 8 3 3 3 2 4" xfId="48455" xr:uid="{00000000-0005-0000-0000-000005C60000}"/>
    <cellStyle name="Normal 8 3 3 3 2 5" xfId="48456" xr:uid="{00000000-0005-0000-0000-000006C60000}"/>
    <cellStyle name="Normal 8 3 3 3 2_OATT calc" xfId="48457" xr:uid="{00000000-0005-0000-0000-000007C60000}"/>
    <cellStyle name="Normal 8 3 3 3 3" xfId="48458" xr:uid="{00000000-0005-0000-0000-000008C60000}"/>
    <cellStyle name="Normal 8 3 3 3 3 2" xfId="48459" xr:uid="{00000000-0005-0000-0000-000009C60000}"/>
    <cellStyle name="Normal 8 3 3 3 3 2 2" xfId="48460" xr:uid="{00000000-0005-0000-0000-00000AC60000}"/>
    <cellStyle name="Normal 8 3 3 3 3 2 3" xfId="48461" xr:uid="{00000000-0005-0000-0000-00000BC60000}"/>
    <cellStyle name="Normal 8 3 3 3 3 2_OATT calc" xfId="48462" xr:uid="{00000000-0005-0000-0000-00000CC60000}"/>
    <cellStyle name="Normal 8 3 3 3 3 3" xfId="48463" xr:uid="{00000000-0005-0000-0000-00000DC60000}"/>
    <cellStyle name="Normal 8 3 3 3 3 4" xfId="48464" xr:uid="{00000000-0005-0000-0000-00000EC60000}"/>
    <cellStyle name="Normal 8 3 3 3 3_OATT calc" xfId="48465" xr:uid="{00000000-0005-0000-0000-00000FC60000}"/>
    <cellStyle name="Normal 8 3 3 3 4" xfId="48466" xr:uid="{00000000-0005-0000-0000-000010C60000}"/>
    <cellStyle name="Normal 8 3 3 3 4 2" xfId="48467" xr:uid="{00000000-0005-0000-0000-000011C60000}"/>
    <cellStyle name="Normal 8 3 3 3 4 3" xfId="48468" xr:uid="{00000000-0005-0000-0000-000012C60000}"/>
    <cellStyle name="Normal 8 3 3 3 4_OATT calc" xfId="48469" xr:uid="{00000000-0005-0000-0000-000013C60000}"/>
    <cellStyle name="Normal 8 3 3 3 5" xfId="48470" xr:uid="{00000000-0005-0000-0000-000014C60000}"/>
    <cellStyle name="Normal 8 3 3 3 6" xfId="48471" xr:uid="{00000000-0005-0000-0000-000015C60000}"/>
    <cellStyle name="Normal 8 3 3 3 7" xfId="48472" xr:uid="{00000000-0005-0000-0000-000016C60000}"/>
    <cellStyle name="Normal 8 3 3 3 8" xfId="48473" xr:uid="{00000000-0005-0000-0000-000017C60000}"/>
    <cellStyle name="Normal 8 3 3 3 9" xfId="48474" xr:uid="{00000000-0005-0000-0000-000018C60000}"/>
    <cellStyle name="Normal 8 3 3 3_OATT calc" xfId="48475" xr:uid="{00000000-0005-0000-0000-000019C60000}"/>
    <cellStyle name="Normal 8 3 3 4" xfId="48476" xr:uid="{00000000-0005-0000-0000-00001AC60000}"/>
    <cellStyle name="Normal 8 3 3 4 2" xfId="48477" xr:uid="{00000000-0005-0000-0000-00001BC60000}"/>
    <cellStyle name="Normal 8 3 3 4 2 2" xfId="48478" xr:uid="{00000000-0005-0000-0000-00001CC60000}"/>
    <cellStyle name="Normal 8 3 3 4 2 3" xfId="48479" xr:uid="{00000000-0005-0000-0000-00001DC60000}"/>
    <cellStyle name="Normal 8 3 3 4 2_OATT calc" xfId="48480" xr:uid="{00000000-0005-0000-0000-00001EC60000}"/>
    <cellStyle name="Normal 8 3 3 4 3" xfId="48481" xr:uid="{00000000-0005-0000-0000-00001FC60000}"/>
    <cellStyle name="Normal 8 3 3 4 4" xfId="48482" xr:uid="{00000000-0005-0000-0000-000020C60000}"/>
    <cellStyle name="Normal 8 3 3 4 5" xfId="48483" xr:uid="{00000000-0005-0000-0000-000021C60000}"/>
    <cellStyle name="Normal 8 3 3 4_OATT calc" xfId="48484" xr:uid="{00000000-0005-0000-0000-000022C60000}"/>
    <cellStyle name="Normal 8 3 3 5" xfId="48485" xr:uid="{00000000-0005-0000-0000-000023C60000}"/>
    <cellStyle name="Normal 8 3 3 5 2" xfId="48486" xr:uid="{00000000-0005-0000-0000-000024C60000}"/>
    <cellStyle name="Normal 8 3 3 5 2 2" xfId="48487" xr:uid="{00000000-0005-0000-0000-000025C60000}"/>
    <cellStyle name="Normal 8 3 3 5 2 3" xfId="48488" xr:uid="{00000000-0005-0000-0000-000026C60000}"/>
    <cellStyle name="Normal 8 3 3 5 2_OATT calc" xfId="48489" xr:uid="{00000000-0005-0000-0000-000027C60000}"/>
    <cellStyle name="Normal 8 3 3 5 3" xfId="48490" xr:uid="{00000000-0005-0000-0000-000028C60000}"/>
    <cellStyle name="Normal 8 3 3 5 4" xfId="48491" xr:uid="{00000000-0005-0000-0000-000029C60000}"/>
    <cellStyle name="Normal 8 3 3 5_OATT calc" xfId="48492" xr:uid="{00000000-0005-0000-0000-00002AC60000}"/>
    <cellStyle name="Normal 8 3 3 6" xfId="48493" xr:uid="{00000000-0005-0000-0000-00002BC60000}"/>
    <cellStyle name="Normal 8 3 3 6 2" xfId="48494" xr:uid="{00000000-0005-0000-0000-00002CC60000}"/>
    <cellStyle name="Normal 8 3 3 6 3" xfId="48495" xr:uid="{00000000-0005-0000-0000-00002DC60000}"/>
    <cellStyle name="Normal 8 3 3 6_OATT calc" xfId="48496" xr:uid="{00000000-0005-0000-0000-00002EC60000}"/>
    <cellStyle name="Normal 8 3 3 7" xfId="48497" xr:uid="{00000000-0005-0000-0000-00002FC60000}"/>
    <cellStyle name="Normal 8 3 3 8" xfId="48498" xr:uid="{00000000-0005-0000-0000-000030C60000}"/>
    <cellStyle name="Normal 8 3 3 9" xfId="48499" xr:uid="{00000000-0005-0000-0000-000031C60000}"/>
    <cellStyle name="Normal 8 3 3_OATT calc" xfId="48500" xr:uid="{00000000-0005-0000-0000-000032C60000}"/>
    <cellStyle name="Normal 8 3 4" xfId="48501" xr:uid="{00000000-0005-0000-0000-000033C60000}"/>
    <cellStyle name="Normal 8 3 4 10" xfId="48502" xr:uid="{00000000-0005-0000-0000-000034C60000}"/>
    <cellStyle name="Normal 8 3 4 11" xfId="48503" xr:uid="{00000000-0005-0000-0000-000035C60000}"/>
    <cellStyle name="Normal 8 3 4 12" xfId="57377" xr:uid="{00000000-0005-0000-0000-000036C60000}"/>
    <cellStyle name="Normal 8 3 4 2" xfId="48504" xr:uid="{00000000-0005-0000-0000-000037C60000}"/>
    <cellStyle name="Normal 8 3 4 2 10" xfId="48505" xr:uid="{00000000-0005-0000-0000-000038C60000}"/>
    <cellStyle name="Normal 8 3 4 2 11" xfId="48506" xr:uid="{00000000-0005-0000-0000-000039C60000}"/>
    <cellStyle name="Normal 8 3 4 2 2" xfId="48507" xr:uid="{00000000-0005-0000-0000-00003AC60000}"/>
    <cellStyle name="Normal 8 3 4 2 2 2" xfId="48508" xr:uid="{00000000-0005-0000-0000-00003BC60000}"/>
    <cellStyle name="Normal 8 3 4 2 2 2 2" xfId="48509" xr:uid="{00000000-0005-0000-0000-00003CC60000}"/>
    <cellStyle name="Normal 8 3 4 2 2 2 3" xfId="48510" xr:uid="{00000000-0005-0000-0000-00003DC60000}"/>
    <cellStyle name="Normal 8 3 4 2 2 2_OATT calc" xfId="48511" xr:uid="{00000000-0005-0000-0000-00003EC60000}"/>
    <cellStyle name="Normal 8 3 4 2 2 3" xfId="48512" xr:uid="{00000000-0005-0000-0000-00003FC60000}"/>
    <cellStyle name="Normal 8 3 4 2 2 4" xfId="48513" xr:uid="{00000000-0005-0000-0000-000040C60000}"/>
    <cellStyle name="Normal 8 3 4 2 2 5" xfId="48514" xr:uid="{00000000-0005-0000-0000-000041C60000}"/>
    <cellStyle name="Normal 8 3 4 2 2_OATT calc" xfId="48515" xr:uid="{00000000-0005-0000-0000-000042C60000}"/>
    <cellStyle name="Normal 8 3 4 2 3" xfId="48516" xr:uid="{00000000-0005-0000-0000-000043C60000}"/>
    <cellStyle name="Normal 8 3 4 2 3 2" xfId="48517" xr:uid="{00000000-0005-0000-0000-000044C60000}"/>
    <cellStyle name="Normal 8 3 4 2 3 2 2" xfId="48518" xr:uid="{00000000-0005-0000-0000-000045C60000}"/>
    <cellStyle name="Normal 8 3 4 2 3 2 3" xfId="48519" xr:uid="{00000000-0005-0000-0000-000046C60000}"/>
    <cellStyle name="Normal 8 3 4 2 3 2_OATT calc" xfId="48520" xr:uid="{00000000-0005-0000-0000-000047C60000}"/>
    <cellStyle name="Normal 8 3 4 2 3 3" xfId="48521" xr:uid="{00000000-0005-0000-0000-000048C60000}"/>
    <cellStyle name="Normal 8 3 4 2 3 4" xfId="48522" xr:uid="{00000000-0005-0000-0000-000049C60000}"/>
    <cellStyle name="Normal 8 3 4 2 3_OATT calc" xfId="48523" xr:uid="{00000000-0005-0000-0000-00004AC60000}"/>
    <cellStyle name="Normal 8 3 4 2 4" xfId="48524" xr:uid="{00000000-0005-0000-0000-00004BC60000}"/>
    <cellStyle name="Normal 8 3 4 2 4 2" xfId="48525" xr:uid="{00000000-0005-0000-0000-00004CC60000}"/>
    <cellStyle name="Normal 8 3 4 2 4 3" xfId="48526" xr:uid="{00000000-0005-0000-0000-00004DC60000}"/>
    <cellStyle name="Normal 8 3 4 2 4_OATT calc" xfId="48527" xr:uid="{00000000-0005-0000-0000-00004EC60000}"/>
    <cellStyle name="Normal 8 3 4 2 5" xfId="48528" xr:uid="{00000000-0005-0000-0000-00004FC60000}"/>
    <cellStyle name="Normal 8 3 4 2 6" xfId="48529" xr:uid="{00000000-0005-0000-0000-000050C60000}"/>
    <cellStyle name="Normal 8 3 4 2 7" xfId="48530" xr:uid="{00000000-0005-0000-0000-000051C60000}"/>
    <cellStyle name="Normal 8 3 4 2 8" xfId="48531" xr:uid="{00000000-0005-0000-0000-000052C60000}"/>
    <cellStyle name="Normal 8 3 4 2 9" xfId="48532" xr:uid="{00000000-0005-0000-0000-000053C60000}"/>
    <cellStyle name="Normal 8 3 4 2_OATT calc" xfId="48533" xr:uid="{00000000-0005-0000-0000-000054C60000}"/>
    <cellStyle name="Normal 8 3 4 3" xfId="48534" xr:uid="{00000000-0005-0000-0000-000055C60000}"/>
    <cellStyle name="Normal 8 3 4 3 2" xfId="48535" xr:uid="{00000000-0005-0000-0000-000056C60000}"/>
    <cellStyle name="Normal 8 3 4 3 2 2" xfId="48536" xr:uid="{00000000-0005-0000-0000-000057C60000}"/>
    <cellStyle name="Normal 8 3 4 3 2 3" xfId="48537" xr:uid="{00000000-0005-0000-0000-000058C60000}"/>
    <cellStyle name="Normal 8 3 4 3 2_OATT calc" xfId="48538" xr:uid="{00000000-0005-0000-0000-000059C60000}"/>
    <cellStyle name="Normal 8 3 4 3 3" xfId="48539" xr:uid="{00000000-0005-0000-0000-00005AC60000}"/>
    <cellStyle name="Normal 8 3 4 3 4" xfId="48540" xr:uid="{00000000-0005-0000-0000-00005BC60000}"/>
    <cellStyle name="Normal 8 3 4 3 5" xfId="48541" xr:uid="{00000000-0005-0000-0000-00005CC60000}"/>
    <cellStyle name="Normal 8 3 4 3_OATT calc" xfId="48542" xr:uid="{00000000-0005-0000-0000-00005DC60000}"/>
    <cellStyle name="Normal 8 3 4 4" xfId="48543" xr:uid="{00000000-0005-0000-0000-00005EC60000}"/>
    <cellStyle name="Normal 8 3 4 4 2" xfId="48544" xr:uid="{00000000-0005-0000-0000-00005FC60000}"/>
    <cellStyle name="Normal 8 3 4 4 2 2" xfId="48545" xr:uid="{00000000-0005-0000-0000-000060C60000}"/>
    <cellStyle name="Normal 8 3 4 4 2 3" xfId="48546" xr:uid="{00000000-0005-0000-0000-000061C60000}"/>
    <cellStyle name="Normal 8 3 4 4 2_OATT calc" xfId="48547" xr:uid="{00000000-0005-0000-0000-000062C60000}"/>
    <cellStyle name="Normal 8 3 4 4 3" xfId="48548" xr:uid="{00000000-0005-0000-0000-000063C60000}"/>
    <cellStyle name="Normal 8 3 4 4 4" xfId="48549" xr:uid="{00000000-0005-0000-0000-000064C60000}"/>
    <cellStyle name="Normal 8 3 4 4_OATT calc" xfId="48550" xr:uid="{00000000-0005-0000-0000-000065C60000}"/>
    <cellStyle name="Normal 8 3 4 5" xfId="48551" xr:uid="{00000000-0005-0000-0000-000066C60000}"/>
    <cellStyle name="Normal 8 3 4 5 2" xfId="48552" xr:uid="{00000000-0005-0000-0000-000067C60000}"/>
    <cellStyle name="Normal 8 3 4 5 3" xfId="48553" xr:uid="{00000000-0005-0000-0000-000068C60000}"/>
    <cellStyle name="Normal 8 3 4 5_OATT calc" xfId="48554" xr:uid="{00000000-0005-0000-0000-000069C60000}"/>
    <cellStyle name="Normal 8 3 4 6" xfId="48555" xr:uid="{00000000-0005-0000-0000-00006AC60000}"/>
    <cellStyle name="Normal 8 3 4 7" xfId="48556" xr:uid="{00000000-0005-0000-0000-00006BC60000}"/>
    <cellStyle name="Normal 8 3 4 8" xfId="48557" xr:uid="{00000000-0005-0000-0000-00006CC60000}"/>
    <cellStyle name="Normal 8 3 4 9" xfId="48558" xr:uid="{00000000-0005-0000-0000-00006DC60000}"/>
    <cellStyle name="Normal 8 3 4_OATT calc" xfId="48559" xr:uid="{00000000-0005-0000-0000-00006EC60000}"/>
    <cellStyle name="Normal 8 3 5" xfId="48560" xr:uid="{00000000-0005-0000-0000-00006FC60000}"/>
    <cellStyle name="Normal 8 3 5 10" xfId="48561" xr:uid="{00000000-0005-0000-0000-000070C60000}"/>
    <cellStyle name="Normal 8 3 5 11" xfId="48562" xr:uid="{00000000-0005-0000-0000-000071C60000}"/>
    <cellStyle name="Normal 8 3 5 12" xfId="57378" xr:uid="{00000000-0005-0000-0000-000072C60000}"/>
    <cellStyle name="Normal 8 3 5 2" xfId="48563" xr:uid="{00000000-0005-0000-0000-000073C60000}"/>
    <cellStyle name="Normal 8 3 5 2 2" xfId="48564" xr:uid="{00000000-0005-0000-0000-000074C60000}"/>
    <cellStyle name="Normal 8 3 5 2 2 2" xfId="48565" xr:uid="{00000000-0005-0000-0000-000075C60000}"/>
    <cellStyle name="Normal 8 3 5 2 2 3" xfId="48566" xr:uid="{00000000-0005-0000-0000-000076C60000}"/>
    <cellStyle name="Normal 8 3 5 2 2_OATT calc" xfId="48567" xr:uid="{00000000-0005-0000-0000-000077C60000}"/>
    <cellStyle name="Normal 8 3 5 2 3" xfId="48568" xr:uid="{00000000-0005-0000-0000-000078C60000}"/>
    <cellStyle name="Normal 8 3 5 2 4" xfId="48569" xr:uid="{00000000-0005-0000-0000-000079C60000}"/>
    <cellStyle name="Normal 8 3 5 2 5" xfId="48570" xr:uid="{00000000-0005-0000-0000-00007AC60000}"/>
    <cellStyle name="Normal 8 3 5 2_OATT calc" xfId="48571" xr:uid="{00000000-0005-0000-0000-00007BC60000}"/>
    <cellStyle name="Normal 8 3 5 3" xfId="48572" xr:uid="{00000000-0005-0000-0000-00007CC60000}"/>
    <cellStyle name="Normal 8 3 5 3 2" xfId="48573" xr:uid="{00000000-0005-0000-0000-00007DC60000}"/>
    <cellStyle name="Normal 8 3 5 3 2 2" xfId="48574" xr:uid="{00000000-0005-0000-0000-00007EC60000}"/>
    <cellStyle name="Normal 8 3 5 3 2 3" xfId="48575" xr:uid="{00000000-0005-0000-0000-00007FC60000}"/>
    <cellStyle name="Normal 8 3 5 3 2_OATT calc" xfId="48576" xr:uid="{00000000-0005-0000-0000-000080C60000}"/>
    <cellStyle name="Normal 8 3 5 3 3" xfId="48577" xr:uid="{00000000-0005-0000-0000-000081C60000}"/>
    <cellStyle name="Normal 8 3 5 3 4" xfId="48578" xr:uid="{00000000-0005-0000-0000-000082C60000}"/>
    <cellStyle name="Normal 8 3 5 3_OATT calc" xfId="48579" xr:uid="{00000000-0005-0000-0000-000083C60000}"/>
    <cellStyle name="Normal 8 3 5 4" xfId="48580" xr:uid="{00000000-0005-0000-0000-000084C60000}"/>
    <cellStyle name="Normal 8 3 5 4 2" xfId="48581" xr:uid="{00000000-0005-0000-0000-000085C60000}"/>
    <cellStyle name="Normal 8 3 5 4 3" xfId="48582" xr:uid="{00000000-0005-0000-0000-000086C60000}"/>
    <cellStyle name="Normal 8 3 5 4_OATT calc" xfId="48583" xr:uid="{00000000-0005-0000-0000-000087C60000}"/>
    <cellStyle name="Normal 8 3 5 5" xfId="48584" xr:uid="{00000000-0005-0000-0000-000088C60000}"/>
    <cellStyle name="Normal 8 3 5 6" xfId="48585" xr:uid="{00000000-0005-0000-0000-000089C60000}"/>
    <cellStyle name="Normal 8 3 5 7" xfId="48586" xr:uid="{00000000-0005-0000-0000-00008AC60000}"/>
    <cellStyle name="Normal 8 3 5 8" xfId="48587" xr:uid="{00000000-0005-0000-0000-00008BC60000}"/>
    <cellStyle name="Normal 8 3 5 9" xfId="48588" xr:uid="{00000000-0005-0000-0000-00008CC60000}"/>
    <cellStyle name="Normal 8 3 5_OATT calc" xfId="48589" xr:uid="{00000000-0005-0000-0000-00008DC60000}"/>
    <cellStyle name="Normal 8 3 6" xfId="48590" xr:uid="{00000000-0005-0000-0000-00008EC60000}"/>
    <cellStyle name="Normal 8 3 6 2" xfId="48591" xr:uid="{00000000-0005-0000-0000-00008FC60000}"/>
    <cellStyle name="Normal 8 3 6 2 2" xfId="48592" xr:uid="{00000000-0005-0000-0000-000090C60000}"/>
    <cellStyle name="Normal 8 3 6 2 3" xfId="48593" xr:uid="{00000000-0005-0000-0000-000091C60000}"/>
    <cellStyle name="Normal 8 3 6 2_OATT calc" xfId="48594" xr:uid="{00000000-0005-0000-0000-000092C60000}"/>
    <cellStyle name="Normal 8 3 6 3" xfId="48595" xr:uid="{00000000-0005-0000-0000-000093C60000}"/>
    <cellStyle name="Normal 8 3 6 4" xfId="48596" xr:uid="{00000000-0005-0000-0000-000094C60000}"/>
    <cellStyle name="Normal 8 3 6 5" xfId="48597" xr:uid="{00000000-0005-0000-0000-000095C60000}"/>
    <cellStyle name="Normal 8 3 6_OATT calc" xfId="48598" xr:uid="{00000000-0005-0000-0000-000096C60000}"/>
    <cellStyle name="Normal 8 3 7" xfId="48599" xr:uid="{00000000-0005-0000-0000-000097C60000}"/>
    <cellStyle name="Normal 8 3 7 2" xfId="48600" xr:uid="{00000000-0005-0000-0000-000098C60000}"/>
    <cellStyle name="Normal 8 3 7 2 2" xfId="48601" xr:uid="{00000000-0005-0000-0000-000099C60000}"/>
    <cellStyle name="Normal 8 3 7 2 3" xfId="48602" xr:uid="{00000000-0005-0000-0000-00009AC60000}"/>
    <cellStyle name="Normal 8 3 7 2_OATT calc" xfId="48603" xr:uid="{00000000-0005-0000-0000-00009BC60000}"/>
    <cellStyle name="Normal 8 3 7 3" xfId="48604" xr:uid="{00000000-0005-0000-0000-00009CC60000}"/>
    <cellStyle name="Normal 8 3 7 4" xfId="48605" xr:uid="{00000000-0005-0000-0000-00009DC60000}"/>
    <cellStyle name="Normal 8 3 7_OATT calc" xfId="48606" xr:uid="{00000000-0005-0000-0000-00009EC60000}"/>
    <cellStyle name="Normal 8 3 8" xfId="48607" xr:uid="{00000000-0005-0000-0000-00009FC60000}"/>
    <cellStyle name="Normal 8 3 8 2" xfId="48608" xr:uid="{00000000-0005-0000-0000-0000A0C60000}"/>
    <cellStyle name="Normal 8 3 8 3" xfId="48609" xr:uid="{00000000-0005-0000-0000-0000A1C60000}"/>
    <cellStyle name="Normal 8 3 8_OATT calc" xfId="48610" xr:uid="{00000000-0005-0000-0000-0000A2C60000}"/>
    <cellStyle name="Normal 8 3 9" xfId="48611" xr:uid="{00000000-0005-0000-0000-0000A3C60000}"/>
    <cellStyle name="Normal 8 3_OATT calc" xfId="48612" xr:uid="{00000000-0005-0000-0000-0000A4C60000}"/>
    <cellStyle name="Normal 8 4" xfId="48613" xr:uid="{00000000-0005-0000-0000-0000A5C60000}"/>
    <cellStyle name="Normal 8 4 2" xfId="48614" xr:uid="{00000000-0005-0000-0000-0000A6C60000}"/>
    <cellStyle name="Normal 8 4 2 2" xfId="48615" xr:uid="{00000000-0005-0000-0000-0000A7C60000}"/>
    <cellStyle name="Normal 8 4 2 2 2" xfId="48616" xr:uid="{00000000-0005-0000-0000-0000A8C60000}"/>
    <cellStyle name="Normal 8 4 2 3" xfId="48617" xr:uid="{00000000-0005-0000-0000-0000A9C60000}"/>
    <cellStyle name="Normal 8 4 2_OATT calc" xfId="48618" xr:uid="{00000000-0005-0000-0000-0000AAC60000}"/>
    <cellStyle name="Normal 8 4 3" xfId="48619" xr:uid="{00000000-0005-0000-0000-0000ABC60000}"/>
    <cellStyle name="Normal 8 4 3 2" xfId="48620" xr:uid="{00000000-0005-0000-0000-0000ACC60000}"/>
    <cellStyle name="Normal 8 4 3 3" xfId="57380" xr:uid="{00000000-0005-0000-0000-0000ADC60000}"/>
    <cellStyle name="Normal 8 4 4" xfId="48621" xr:uid="{00000000-0005-0000-0000-0000AEC60000}"/>
    <cellStyle name="Normal 8 4 4 2" xfId="57381" xr:uid="{00000000-0005-0000-0000-0000AFC60000}"/>
    <cellStyle name="Normal 8 4 5" xfId="57382" xr:uid="{00000000-0005-0000-0000-0000B0C60000}"/>
    <cellStyle name="Normal 8 4 6" xfId="57379" xr:uid="{00000000-0005-0000-0000-0000B1C60000}"/>
    <cellStyle name="Normal 8 4 7" xfId="59099" xr:uid="{00000000-0005-0000-0000-0000B2C60000}"/>
    <cellStyle name="Normal 8 4 8" xfId="59051" xr:uid="{00000000-0005-0000-0000-0000B3C60000}"/>
    <cellStyle name="Normal 8 4_OATT calc" xfId="48622" xr:uid="{00000000-0005-0000-0000-0000B4C60000}"/>
    <cellStyle name="Normal 8 5" xfId="48623" xr:uid="{00000000-0005-0000-0000-0000B5C60000}"/>
    <cellStyle name="Normal 8 5 10" xfId="48624" xr:uid="{00000000-0005-0000-0000-0000B6C60000}"/>
    <cellStyle name="Normal 8 5 11" xfId="48625" xr:uid="{00000000-0005-0000-0000-0000B7C60000}"/>
    <cellStyle name="Normal 8 5 12" xfId="48626" xr:uid="{00000000-0005-0000-0000-0000B8C60000}"/>
    <cellStyle name="Normal 8 5 13" xfId="57383" xr:uid="{00000000-0005-0000-0000-0000B9C60000}"/>
    <cellStyle name="Normal 8 5 2" xfId="48627" xr:uid="{00000000-0005-0000-0000-0000BAC60000}"/>
    <cellStyle name="Normal 8 5 2 10" xfId="48628" xr:uid="{00000000-0005-0000-0000-0000BBC60000}"/>
    <cellStyle name="Normal 8 5 2 11" xfId="48629" xr:uid="{00000000-0005-0000-0000-0000BCC60000}"/>
    <cellStyle name="Normal 8 5 2 12" xfId="57384" xr:uid="{00000000-0005-0000-0000-0000BDC60000}"/>
    <cellStyle name="Normal 8 5 2 2" xfId="48630" xr:uid="{00000000-0005-0000-0000-0000BEC60000}"/>
    <cellStyle name="Normal 8 5 2 2 10" xfId="48631" xr:uid="{00000000-0005-0000-0000-0000BFC60000}"/>
    <cellStyle name="Normal 8 5 2 2 11" xfId="48632" xr:uid="{00000000-0005-0000-0000-0000C0C60000}"/>
    <cellStyle name="Normal 8 5 2 2 2" xfId="48633" xr:uid="{00000000-0005-0000-0000-0000C1C60000}"/>
    <cellStyle name="Normal 8 5 2 2 2 2" xfId="48634" xr:uid="{00000000-0005-0000-0000-0000C2C60000}"/>
    <cellStyle name="Normal 8 5 2 2 2 2 2" xfId="48635" xr:uid="{00000000-0005-0000-0000-0000C3C60000}"/>
    <cellStyle name="Normal 8 5 2 2 2 2 3" xfId="48636" xr:uid="{00000000-0005-0000-0000-0000C4C60000}"/>
    <cellStyle name="Normal 8 5 2 2 2 2_OATT calc" xfId="48637" xr:uid="{00000000-0005-0000-0000-0000C5C60000}"/>
    <cellStyle name="Normal 8 5 2 2 2 3" xfId="48638" xr:uid="{00000000-0005-0000-0000-0000C6C60000}"/>
    <cellStyle name="Normal 8 5 2 2 2 4" xfId="48639" xr:uid="{00000000-0005-0000-0000-0000C7C60000}"/>
    <cellStyle name="Normal 8 5 2 2 2 5" xfId="48640" xr:uid="{00000000-0005-0000-0000-0000C8C60000}"/>
    <cellStyle name="Normal 8 5 2 2 2_OATT calc" xfId="48641" xr:uid="{00000000-0005-0000-0000-0000C9C60000}"/>
    <cellStyle name="Normal 8 5 2 2 3" xfId="48642" xr:uid="{00000000-0005-0000-0000-0000CAC60000}"/>
    <cellStyle name="Normal 8 5 2 2 3 2" xfId="48643" xr:uid="{00000000-0005-0000-0000-0000CBC60000}"/>
    <cellStyle name="Normal 8 5 2 2 3 2 2" xfId="48644" xr:uid="{00000000-0005-0000-0000-0000CCC60000}"/>
    <cellStyle name="Normal 8 5 2 2 3 2 3" xfId="48645" xr:uid="{00000000-0005-0000-0000-0000CDC60000}"/>
    <cellStyle name="Normal 8 5 2 2 3 2_OATT calc" xfId="48646" xr:uid="{00000000-0005-0000-0000-0000CEC60000}"/>
    <cellStyle name="Normal 8 5 2 2 3 3" xfId="48647" xr:uid="{00000000-0005-0000-0000-0000CFC60000}"/>
    <cellStyle name="Normal 8 5 2 2 3 4" xfId="48648" xr:uid="{00000000-0005-0000-0000-0000D0C60000}"/>
    <cellStyle name="Normal 8 5 2 2 3_OATT calc" xfId="48649" xr:uid="{00000000-0005-0000-0000-0000D1C60000}"/>
    <cellStyle name="Normal 8 5 2 2 4" xfId="48650" xr:uid="{00000000-0005-0000-0000-0000D2C60000}"/>
    <cellStyle name="Normal 8 5 2 2 4 2" xfId="48651" xr:uid="{00000000-0005-0000-0000-0000D3C60000}"/>
    <cellStyle name="Normal 8 5 2 2 4 3" xfId="48652" xr:uid="{00000000-0005-0000-0000-0000D4C60000}"/>
    <cellStyle name="Normal 8 5 2 2 4_OATT calc" xfId="48653" xr:uid="{00000000-0005-0000-0000-0000D5C60000}"/>
    <cellStyle name="Normal 8 5 2 2 5" xfId="48654" xr:uid="{00000000-0005-0000-0000-0000D6C60000}"/>
    <cellStyle name="Normal 8 5 2 2 6" xfId="48655" xr:uid="{00000000-0005-0000-0000-0000D7C60000}"/>
    <cellStyle name="Normal 8 5 2 2 7" xfId="48656" xr:uid="{00000000-0005-0000-0000-0000D8C60000}"/>
    <cellStyle name="Normal 8 5 2 2 8" xfId="48657" xr:uid="{00000000-0005-0000-0000-0000D9C60000}"/>
    <cellStyle name="Normal 8 5 2 2 9" xfId="48658" xr:uid="{00000000-0005-0000-0000-0000DAC60000}"/>
    <cellStyle name="Normal 8 5 2 2_OATT calc" xfId="48659" xr:uid="{00000000-0005-0000-0000-0000DBC60000}"/>
    <cellStyle name="Normal 8 5 2 3" xfId="48660" xr:uid="{00000000-0005-0000-0000-0000DCC60000}"/>
    <cellStyle name="Normal 8 5 2 3 2" xfId="48661" xr:uid="{00000000-0005-0000-0000-0000DDC60000}"/>
    <cellStyle name="Normal 8 5 2 3 2 2" xfId="48662" xr:uid="{00000000-0005-0000-0000-0000DEC60000}"/>
    <cellStyle name="Normal 8 5 2 3 2 3" xfId="48663" xr:uid="{00000000-0005-0000-0000-0000DFC60000}"/>
    <cellStyle name="Normal 8 5 2 3 2_OATT calc" xfId="48664" xr:uid="{00000000-0005-0000-0000-0000E0C60000}"/>
    <cellStyle name="Normal 8 5 2 3 3" xfId="48665" xr:uid="{00000000-0005-0000-0000-0000E1C60000}"/>
    <cellStyle name="Normal 8 5 2 3 4" xfId="48666" xr:uid="{00000000-0005-0000-0000-0000E2C60000}"/>
    <cellStyle name="Normal 8 5 2 3 5" xfId="48667" xr:uid="{00000000-0005-0000-0000-0000E3C60000}"/>
    <cellStyle name="Normal 8 5 2 3_OATT calc" xfId="48668" xr:uid="{00000000-0005-0000-0000-0000E4C60000}"/>
    <cellStyle name="Normal 8 5 2 4" xfId="48669" xr:uid="{00000000-0005-0000-0000-0000E5C60000}"/>
    <cellStyle name="Normal 8 5 2 4 2" xfId="48670" xr:uid="{00000000-0005-0000-0000-0000E6C60000}"/>
    <cellStyle name="Normal 8 5 2 4 2 2" xfId="48671" xr:uid="{00000000-0005-0000-0000-0000E7C60000}"/>
    <cellStyle name="Normal 8 5 2 4 2 3" xfId="48672" xr:uid="{00000000-0005-0000-0000-0000E8C60000}"/>
    <cellStyle name="Normal 8 5 2 4 2_OATT calc" xfId="48673" xr:uid="{00000000-0005-0000-0000-0000E9C60000}"/>
    <cellStyle name="Normal 8 5 2 4 3" xfId="48674" xr:uid="{00000000-0005-0000-0000-0000EAC60000}"/>
    <cellStyle name="Normal 8 5 2 4 4" xfId="48675" xr:uid="{00000000-0005-0000-0000-0000EBC60000}"/>
    <cellStyle name="Normal 8 5 2 4_OATT calc" xfId="48676" xr:uid="{00000000-0005-0000-0000-0000ECC60000}"/>
    <cellStyle name="Normal 8 5 2 5" xfId="48677" xr:uid="{00000000-0005-0000-0000-0000EDC60000}"/>
    <cellStyle name="Normal 8 5 2 5 2" xfId="48678" xr:uid="{00000000-0005-0000-0000-0000EEC60000}"/>
    <cellStyle name="Normal 8 5 2 5 3" xfId="48679" xr:uid="{00000000-0005-0000-0000-0000EFC60000}"/>
    <cellStyle name="Normal 8 5 2 5_OATT calc" xfId="48680" xr:uid="{00000000-0005-0000-0000-0000F0C60000}"/>
    <cellStyle name="Normal 8 5 2 6" xfId="48681" xr:uid="{00000000-0005-0000-0000-0000F1C60000}"/>
    <cellStyle name="Normal 8 5 2 7" xfId="48682" xr:uid="{00000000-0005-0000-0000-0000F2C60000}"/>
    <cellStyle name="Normal 8 5 2 8" xfId="48683" xr:uid="{00000000-0005-0000-0000-0000F3C60000}"/>
    <cellStyle name="Normal 8 5 2 9" xfId="48684" xr:uid="{00000000-0005-0000-0000-0000F4C60000}"/>
    <cellStyle name="Normal 8 5 2_OATT calc" xfId="48685" xr:uid="{00000000-0005-0000-0000-0000F5C60000}"/>
    <cellStyle name="Normal 8 5 3" xfId="48686" xr:uid="{00000000-0005-0000-0000-0000F6C60000}"/>
    <cellStyle name="Normal 8 5 3 10" xfId="48687" xr:uid="{00000000-0005-0000-0000-0000F7C60000}"/>
    <cellStyle name="Normal 8 5 3 11" xfId="48688" xr:uid="{00000000-0005-0000-0000-0000F8C60000}"/>
    <cellStyle name="Normal 8 5 3 12" xfId="57385" xr:uid="{00000000-0005-0000-0000-0000F9C60000}"/>
    <cellStyle name="Normal 8 5 3 2" xfId="48689" xr:uid="{00000000-0005-0000-0000-0000FAC60000}"/>
    <cellStyle name="Normal 8 5 3 2 2" xfId="48690" xr:uid="{00000000-0005-0000-0000-0000FBC60000}"/>
    <cellStyle name="Normal 8 5 3 2 2 2" xfId="48691" xr:uid="{00000000-0005-0000-0000-0000FCC60000}"/>
    <cellStyle name="Normal 8 5 3 2 2 3" xfId="48692" xr:uid="{00000000-0005-0000-0000-0000FDC60000}"/>
    <cellStyle name="Normal 8 5 3 2 2_OATT calc" xfId="48693" xr:uid="{00000000-0005-0000-0000-0000FEC60000}"/>
    <cellStyle name="Normal 8 5 3 2 3" xfId="48694" xr:uid="{00000000-0005-0000-0000-0000FFC60000}"/>
    <cellStyle name="Normal 8 5 3 2 4" xfId="48695" xr:uid="{00000000-0005-0000-0000-000000C70000}"/>
    <cellStyle name="Normal 8 5 3 2 5" xfId="48696" xr:uid="{00000000-0005-0000-0000-000001C70000}"/>
    <cellStyle name="Normal 8 5 3 2_OATT calc" xfId="48697" xr:uid="{00000000-0005-0000-0000-000002C70000}"/>
    <cellStyle name="Normal 8 5 3 3" xfId="48698" xr:uid="{00000000-0005-0000-0000-000003C70000}"/>
    <cellStyle name="Normal 8 5 3 3 2" xfId="48699" xr:uid="{00000000-0005-0000-0000-000004C70000}"/>
    <cellStyle name="Normal 8 5 3 3 2 2" xfId="48700" xr:uid="{00000000-0005-0000-0000-000005C70000}"/>
    <cellStyle name="Normal 8 5 3 3 2 3" xfId="48701" xr:uid="{00000000-0005-0000-0000-000006C70000}"/>
    <cellStyle name="Normal 8 5 3 3 2_OATT calc" xfId="48702" xr:uid="{00000000-0005-0000-0000-000007C70000}"/>
    <cellStyle name="Normal 8 5 3 3 3" xfId="48703" xr:uid="{00000000-0005-0000-0000-000008C70000}"/>
    <cellStyle name="Normal 8 5 3 3 4" xfId="48704" xr:uid="{00000000-0005-0000-0000-000009C70000}"/>
    <cellStyle name="Normal 8 5 3 3_OATT calc" xfId="48705" xr:uid="{00000000-0005-0000-0000-00000AC70000}"/>
    <cellStyle name="Normal 8 5 3 4" xfId="48706" xr:uid="{00000000-0005-0000-0000-00000BC70000}"/>
    <cellStyle name="Normal 8 5 3 4 2" xfId="48707" xr:uid="{00000000-0005-0000-0000-00000CC70000}"/>
    <cellStyle name="Normal 8 5 3 4 3" xfId="48708" xr:uid="{00000000-0005-0000-0000-00000DC70000}"/>
    <cellStyle name="Normal 8 5 3 4_OATT calc" xfId="48709" xr:uid="{00000000-0005-0000-0000-00000EC70000}"/>
    <cellStyle name="Normal 8 5 3 5" xfId="48710" xr:uid="{00000000-0005-0000-0000-00000FC70000}"/>
    <cellStyle name="Normal 8 5 3 6" xfId="48711" xr:uid="{00000000-0005-0000-0000-000010C70000}"/>
    <cellStyle name="Normal 8 5 3 7" xfId="48712" xr:uid="{00000000-0005-0000-0000-000011C70000}"/>
    <cellStyle name="Normal 8 5 3 8" xfId="48713" xr:uid="{00000000-0005-0000-0000-000012C70000}"/>
    <cellStyle name="Normal 8 5 3 9" xfId="48714" xr:uid="{00000000-0005-0000-0000-000013C70000}"/>
    <cellStyle name="Normal 8 5 3_OATT calc" xfId="48715" xr:uid="{00000000-0005-0000-0000-000014C70000}"/>
    <cellStyle name="Normal 8 5 4" xfId="48716" xr:uid="{00000000-0005-0000-0000-000015C70000}"/>
    <cellStyle name="Normal 8 5 4 2" xfId="48717" xr:uid="{00000000-0005-0000-0000-000016C70000}"/>
    <cellStyle name="Normal 8 5 4 2 2" xfId="48718" xr:uid="{00000000-0005-0000-0000-000017C70000}"/>
    <cellStyle name="Normal 8 5 4 2 3" xfId="48719" xr:uid="{00000000-0005-0000-0000-000018C70000}"/>
    <cellStyle name="Normal 8 5 4 2_OATT calc" xfId="48720" xr:uid="{00000000-0005-0000-0000-000019C70000}"/>
    <cellStyle name="Normal 8 5 4 3" xfId="48721" xr:uid="{00000000-0005-0000-0000-00001AC70000}"/>
    <cellStyle name="Normal 8 5 4 4" xfId="48722" xr:uid="{00000000-0005-0000-0000-00001BC70000}"/>
    <cellStyle name="Normal 8 5 4 5" xfId="48723" xr:uid="{00000000-0005-0000-0000-00001CC70000}"/>
    <cellStyle name="Normal 8 5 4_OATT calc" xfId="48724" xr:uid="{00000000-0005-0000-0000-00001DC70000}"/>
    <cellStyle name="Normal 8 5 5" xfId="48725" xr:uid="{00000000-0005-0000-0000-00001EC70000}"/>
    <cellStyle name="Normal 8 5 5 2" xfId="48726" xr:uid="{00000000-0005-0000-0000-00001FC70000}"/>
    <cellStyle name="Normal 8 5 5 2 2" xfId="48727" xr:uid="{00000000-0005-0000-0000-000020C70000}"/>
    <cellStyle name="Normal 8 5 5 2 3" xfId="48728" xr:uid="{00000000-0005-0000-0000-000021C70000}"/>
    <cellStyle name="Normal 8 5 5 2_OATT calc" xfId="48729" xr:uid="{00000000-0005-0000-0000-000022C70000}"/>
    <cellStyle name="Normal 8 5 5 3" xfId="48730" xr:uid="{00000000-0005-0000-0000-000023C70000}"/>
    <cellStyle name="Normal 8 5 5 4" xfId="48731" xr:uid="{00000000-0005-0000-0000-000024C70000}"/>
    <cellStyle name="Normal 8 5 5_OATT calc" xfId="48732" xr:uid="{00000000-0005-0000-0000-000025C70000}"/>
    <cellStyle name="Normal 8 5 6" xfId="48733" xr:uid="{00000000-0005-0000-0000-000026C70000}"/>
    <cellStyle name="Normal 8 5 6 2" xfId="48734" xr:uid="{00000000-0005-0000-0000-000027C70000}"/>
    <cellStyle name="Normal 8 5 6 3" xfId="48735" xr:uid="{00000000-0005-0000-0000-000028C70000}"/>
    <cellStyle name="Normal 8 5 6_OATT calc" xfId="48736" xr:uid="{00000000-0005-0000-0000-000029C70000}"/>
    <cellStyle name="Normal 8 5 7" xfId="48737" xr:uid="{00000000-0005-0000-0000-00002AC70000}"/>
    <cellStyle name="Normal 8 5 8" xfId="48738" xr:uid="{00000000-0005-0000-0000-00002BC70000}"/>
    <cellStyle name="Normal 8 5 9" xfId="48739" xr:uid="{00000000-0005-0000-0000-00002CC70000}"/>
    <cellStyle name="Normal 8 5_OATT calc" xfId="48740" xr:uid="{00000000-0005-0000-0000-00002DC70000}"/>
    <cellStyle name="Normal 8 6" xfId="48741" xr:uid="{00000000-0005-0000-0000-00002EC70000}"/>
    <cellStyle name="Normal 8 6 2" xfId="48742" xr:uid="{00000000-0005-0000-0000-00002FC70000}"/>
    <cellStyle name="Normal 8 6 2 2" xfId="48743" xr:uid="{00000000-0005-0000-0000-000030C70000}"/>
    <cellStyle name="Normal 8 6 2 3" xfId="57387" xr:uid="{00000000-0005-0000-0000-000031C70000}"/>
    <cellStyle name="Normal 8 6 3" xfId="48744" xr:uid="{00000000-0005-0000-0000-000032C70000}"/>
    <cellStyle name="Normal 8 6 3 2" xfId="48745" xr:uid="{00000000-0005-0000-0000-000033C70000}"/>
    <cellStyle name="Normal 8 6 4" xfId="48746" xr:uid="{00000000-0005-0000-0000-000034C70000}"/>
    <cellStyle name="Normal 8 6 4 2" xfId="48747" xr:uid="{00000000-0005-0000-0000-000035C70000}"/>
    <cellStyle name="Normal 8 6 5" xfId="48748" xr:uid="{00000000-0005-0000-0000-000036C70000}"/>
    <cellStyle name="Normal 8 6 6" xfId="57386" xr:uid="{00000000-0005-0000-0000-000037C70000}"/>
    <cellStyle name="Normal 8 6_OATT calc" xfId="48749" xr:uid="{00000000-0005-0000-0000-000038C70000}"/>
    <cellStyle name="Normal 8 7" xfId="48750" xr:uid="{00000000-0005-0000-0000-000039C70000}"/>
    <cellStyle name="Normal 8 7 2" xfId="48751" xr:uid="{00000000-0005-0000-0000-00003AC70000}"/>
    <cellStyle name="Normal 8 7 2 2" xfId="48752" xr:uid="{00000000-0005-0000-0000-00003BC70000}"/>
    <cellStyle name="Normal 8 7 2 3" xfId="48753" xr:uid="{00000000-0005-0000-0000-00003CC70000}"/>
    <cellStyle name="Normal 8 7 2_OATT calc" xfId="48754" xr:uid="{00000000-0005-0000-0000-00003DC70000}"/>
    <cellStyle name="Normal 8 7 3" xfId="48755" xr:uid="{00000000-0005-0000-0000-00003EC70000}"/>
    <cellStyle name="Normal 8 7 4" xfId="48756" xr:uid="{00000000-0005-0000-0000-00003FC70000}"/>
    <cellStyle name="Normal 8 7 5" xfId="48757" xr:uid="{00000000-0005-0000-0000-000040C70000}"/>
    <cellStyle name="Normal 8 7 6" xfId="57388" xr:uid="{00000000-0005-0000-0000-000041C70000}"/>
    <cellStyle name="Normal 8 7 7" xfId="59100" xr:uid="{00000000-0005-0000-0000-000042C70000}"/>
    <cellStyle name="Normal 8 7 8" xfId="59050" xr:uid="{00000000-0005-0000-0000-000043C70000}"/>
    <cellStyle name="Normal 8 7_OATT calc" xfId="48758" xr:uid="{00000000-0005-0000-0000-000044C70000}"/>
    <cellStyle name="Normal 8 8" xfId="48759" xr:uid="{00000000-0005-0000-0000-000045C70000}"/>
    <cellStyle name="Normal 8 8 2" xfId="48760" xr:uid="{00000000-0005-0000-0000-000046C70000}"/>
    <cellStyle name="Normal 8 8 2 2" xfId="48761" xr:uid="{00000000-0005-0000-0000-000047C70000}"/>
    <cellStyle name="Normal 8 8 2 3" xfId="48762" xr:uid="{00000000-0005-0000-0000-000048C70000}"/>
    <cellStyle name="Normal 8 8 2_OATT calc" xfId="48763" xr:uid="{00000000-0005-0000-0000-000049C70000}"/>
    <cellStyle name="Normal 8 8 3" xfId="48764" xr:uid="{00000000-0005-0000-0000-00004AC70000}"/>
    <cellStyle name="Normal 8 8 4" xfId="48765" xr:uid="{00000000-0005-0000-0000-00004BC70000}"/>
    <cellStyle name="Normal 8 8_OATT calc" xfId="48766" xr:uid="{00000000-0005-0000-0000-00004CC70000}"/>
    <cellStyle name="Normal 8 9" xfId="48767" xr:uid="{00000000-0005-0000-0000-00004DC70000}"/>
    <cellStyle name="Normal 8 9 2" xfId="48768" xr:uid="{00000000-0005-0000-0000-00004EC70000}"/>
    <cellStyle name="Normal 8 9 3" xfId="48769" xr:uid="{00000000-0005-0000-0000-00004FC70000}"/>
    <cellStyle name="Normal 8 9_OATT calc" xfId="48770" xr:uid="{00000000-0005-0000-0000-000050C70000}"/>
    <cellStyle name="Normal 8_OATT calc" xfId="48771" xr:uid="{00000000-0005-0000-0000-000051C70000}"/>
    <cellStyle name="Normal 80" xfId="57389" xr:uid="{00000000-0005-0000-0000-000052C70000}"/>
    <cellStyle name="Normal 80 2" xfId="57390" xr:uid="{00000000-0005-0000-0000-000053C70000}"/>
    <cellStyle name="Normal 81" xfId="57391" xr:uid="{00000000-0005-0000-0000-000054C70000}"/>
    <cellStyle name="Normal 81 2" xfId="57392" xr:uid="{00000000-0005-0000-0000-000055C70000}"/>
    <cellStyle name="Normal 82" xfId="57393" xr:uid="{00000000-0005-0000-0000-000056C70000}"/>
    <cellStyle name="Normal 82 2" xfId="57394" xr:uid="{00000000-0005-0000-0000-000057C70000}"/>
    <cellStyle name="Normal 83" xfId="57395" xr:uid="{00000000-0005-0000-0000-000058C70000}"/>
    <cellStyle name="Normal 84" xfId="57396" xr:uid="{00000000-0005-0000-0000-000059C70000}"/>
    <cellStyle name="Normal 85" xfId="57397" xr:uid="{00000000-0005-0000-0000-00005AC70000}"/>
    <cellStyle name="Normal 86" xfId="57398" xr:uid="{00000000-0005-0000-0000-00005BC70000}"/>
    <cellStyle name="Normal 87" xfId="57399" xr:uid="{00000000-0005-0000-0000-00005CC70000}"/>
    <cellStyle name="Normal 88" xfId="57400" xr:uid="{00000000-0005-0000-0000-00005DC70000}"/>
    <cellStyle name="Normal 89" xfId="57401" xr:uid="{00000000-0005-0000-0000-00005EC70000}"/>
    <cellStyle name="Normal 9" xfId="48772" xr:uid="{00000000-0005-0000-0000-00005FC70000}"/>
    <cellStyle name="Normal 9 10" xfId="57403" xr:uid="{00000000-0005-0000-0000-000060C70000}"/>
    <cellStyle name="Normal 9 11" xfId="57404" xr:uid="{00000000-0005-0000-0000-000061C70000}"/>
    <cellStyle name="Normal 9 12" xfId="57402" xr:uid="{00000000-0005-0000-0000-000062C70000}"/>
    <cellStyle name="Normal 9 2" xfId="48773" xr:uid="{00000000-0005-0000-0000-000063C70000}"/>
    <cellStyle name="Normal 9 2 2" xfId="48774" xr:uid="{00000000-0005-0000-0000-000064C70000}"/>
    <cellStyle name="Normal 9 2 2 2" xfId="48775" xr:uid="{00000000-0005-0000-0000-000065C70000}"/>
    <cellStyle name="Normal 9 2 2 3" xfId="48776" xr:uid="{00000000-0005-0000-0000-000066C70000}"/>
    <cellStyle name="Normal 9 2 2 4" xfId="55294" xr:uid="{00000000-0005-0000-0000-000067C70000}"/>
    <cellStyle name="Normal 9 2 2 5" xfId="57405" xr:uid="{00000000-0005-0000-0000-000068C70000}"/>
    <cellStyle name="Normal 9 2 3" xfId="48777" xr:uid="{00000000-0005-0000-0000-000069C70000}"/>
    <cellStyle name="Normal 9 2 3 2" xfId="48778" xr:uid="{00000000-0005-0000-0000-00006AC70000}"/>
    <cellStyle name="Normal 9 2 3 3" xfId="57406" xr:uid="{00000000-0005-0000-0000-00006BC70000}"/>
    <cellStyle name="Normal 9 2 4" xfId="48779" xr:uid="{00000000-0005-0000-0000-00006CC70000}"/>
    <cellStyle name="Normal 9 2 5" xfId="55295" xr:uid="{00000000-0005-0000-0000-00006DC70000}"/>
    <cellStyle name="Normal 9 3" xfId="48780" xr:uid="{00000000-0005-0000-0000-00006EC70000}"/>
    <cellStyle name="Normal 9 3 2" xfId="48781" xr:uid="{00000000-0005-0000-0000-00006FC70000}"/>
    <cellStyle name="Normal 9 3 2 2" xfId="57407" xr:uid="{00000000-0005-0000-0000-000070C70000}"/>
    <cellStyle name="Normal 9 3 3" xfId="55296" xr:uid="{00000000-0005-0000-0000-000071C70000}"/>
    <cellStyle name="Normal 9 3 3 2" xfId="57408" xr:uid="{00000000-0005-0000-0000-000072C70000}"/>
    <cellStyle name="Normal 9 3 4" xfId="57409" xr:uid="{00000000-0005-0000-0000-000073C70000}"/>
    <cellStyle name="Normal 9 3 5" xfId="57410" xr:uid="{00000000-0005-0000-0000-000074C70000}"/>
    <cellStyle name="Normal 9 3 6" xfId="57411" xr:uid="{00000000-0005-0000-0000-000075C70000}"/>
    <cellStyle name="Normal 9 4" xfId="48782" xr:uid="{00000000-0005-0000-0000-000076C70000}"/>
    <cellStyle name="Normal 9 4 2" xfId="57413" xr:uid="{00000000-0005-0000-0000-000077C70000}"/>
    <cellStyle name="Normal 9 4 3" xfId="57412" xr:uid="{00000000-0005-0000-0000-000078C70000}"/>
    <cellStyle name="Normal 9 5" xfId="48783" xr:uid="{00000000-0005-0000-0000-000079C70000}"/>
    <cellStyle name="Normal 9 5 2" xfId="57415" xr:uid="{00000000-0005-0000-0000-00007AC70000}"/>
    <cellStyle name="Normal 9 5 3" xfId="57414" xr:uid="{00000000-0005-0000-0000-00007BC70000}"/>
    <cellStyle name="Normal 9 6" xfId="48784" xr:uid="{00000000-0005-0000-0000-00007CC70000}"/>
    <cellStyle name="Normal 9 6 2" xfId="57417" xr:uid="{00000000-0005-0000-0000-00007DC70000}"/>
    <cellStyle name="Normal 9 6 3" xfId="57416" xr:uid="{00000000-0005-0000-0000-00007EC70000}"/>
    <cellStyle name="Normal 9 7" xfId="55297" xr:uid="{00000000-0005-0000-0000-00007FC70000}"/>
    <cellStyle name="Normal 9 7 2" xfId="57418" xr:uid="{00000000-0005-0000-0000-000080C70000}"/>
    <cellStyle name="Normal 9 8" xfId="57419" xr:uid="{00000000-0005-0000-0000-000081C70000}"/>
    <cellStyle name="Normal 9 9" xfId="57420" xr:uid="{00000000-0005-0000-0000-000082C70000}"/>
    <cellStyle name="Normal 9_OATT calc" xfId="48785" xr:uid="{00000000-0005-0000-0000-000083C70000}"/>
    <cellStyle name="Normal 90" xfId="57421" xr:uid="{00000000-0005-0000-0000-000084C70000}"/>
    <cellStyle name="Normal 91" xfId="57422" xr:uid="{00000000-0005-0000-0000-000085C70000}"/>
    <cellStyle name="Normal 92" xfId="57423" xr:uid="{00000000-0005-0000-0000-000086C70000}"/>
    <cellStyle name="Normal 93" xfId="57424" xr:uid="{00000000-0005-0000-0000-000087C70000}"/>
    <cellStyle name="Normal 94" xfId="57425" xr:uid="{00000000-0005-0000-0000-000088C70000}"/>
    <cellStyle name="Normal 95" xfId="57426" xr:uid="{00000000-0005-0000-0000-000089C70000}"/>
    <cellStyle name="Normal 96" xfId="57427" xr:uid="{00000000-0005-0000-0000-00008AC70000}"/>
    <cellStyle name="Normal 97" xfId="57428" xr:uid="{00000000-0005-0000-0000-00008BC70000}"/>
    <cellStyle name="Normal 98" xfId="57429" xr:uid="{00000000-0005-0000-0000-00008CC70000}"/>
    <cellStyle name="Normal 99" xfId="57430" xr:uid="{00000000-0005-0000-0000-00008DC70000}"/>
    <cellStyle name="Note 2" xfId="48786" xr:uid="{00000000-0005-0000-0000-00008EC70000}"/>
    <cellStyle name="Note 2 10" xfId="48787" xr:uid="{00000000-0005-0000-0000-00008FC70000}"/>
    <cellStyle name="Note 2 10 2" xfId="48788" xr:uid="{00000000-0005-0000-0000-000090C70000}"/>
    <cellStyle name="Note 2 10 2 2" xfId="48789" xr:uid="{00000000-0005-0000-0000-000091C70000}"/>
    <cellStyle name="Note 2 10 3" xfId="48790" xr:uid="{00000000-0005-0000-0000-000092C70000}"/>
    <cellStyle name="Note 2 10 3 2" xfId="48791" xr:uid="{00000000-0005-0000-0000-000093C70000}"/>
    <cellStyle name="Note 2 10 4" xfId="48792" xr:uid="{00000000-0005-0000-0000-000094C70000}"/>
    <cellStyle name="Note 2 11" xfId="48793" xr:uid="{00000000-0005-0000-0000-000095C70000}"/>
    <cellStyle name="Note 2 11 10" xfId="48794" xr:uid="{00000000-0005-0000-0000-000096C70000}"/>
    <cellStyle name="Note 2 11 11" xfId="48795" xr:uid="{00000000-0005-0000-0000-000097C70000}"/>
    <cellStyle name="Note 2 11 2" xfId="48796" xr:uid="{00000000-0005-0000-0000-000098C70000}"/>
    <cellStyle name="Note 2 11 2 10" xfId="48797" xr:uid="{00000000-0005-0000-0000-000099C70000}"/>
    <cellStyle name="Note 2 11 2 11" xfId="48798" xr:uid="{00000000-0005-0000-0000-00009AC70000}"/>
    <cellStyle name="Note 2 11 2 2" xfId="48799" xr:uid="{00000000-0005-0000-0000-00009BC70000}"/>
    <cellStyle name="Note 2 11 2 2 2" xfId="48800" xr:uid="{00000000-0005-0000-0000-00009CC70000}"/>
    <cellStyle name="Note 2 11 2 2 2 2" xfId="48801" xr:uid="{00000000-0005-0000-0000-00009DC70000}"/>
    <cellStyle name="Note 2 11 2 2 2 3" xfId="48802" xr:uid="{00000000-0005-0000-0000-00009EC70000}"/>
    <cellStyle name="Note 2 11 2 2 2_OATT calc" xfId="48803" xr:uid="{00000000-0005-0000-0000-00009FC70000}"/>
    <cellStyle name="Note 2 11 2 2 3" xfId="48804" xr:uid="{00000000-0005-0000-0000-0000A0C70000}"/>
    <cellStyle name="Note 2 11 2 2 4" xfId="48805" xr:uid="{00000000-0005-0000-0000-0000A1C70000}"/>
    <cellStyle name="Note 2 11 2 2 5" xfId="48806" xr:uid="{00000000-0005-0000-0000-0000A2C70000}"/>
    <cellStyle name="Note 2 11 2 2_OATT calc" xfId="48807" xr:uid="{00000000-0005-0000-0000-0000A3C70000}"/>
    <cellStyle name="Note 2 11 2 3" xfId="48808" xr:uid="{00000000-0005-0000-0000-0000A4C70000}"/>
    <cellStyle name="Note 2 11 2 3 2" xfId="48809" xr:uid="{00000000-0005-0000-0000-0000A5C70000}"/>
    <cellStyle name="Note 2 11 2 3 2 2" xfId="48810" xr:uid="{00000000-0005-0000-0000-0000A6C70000}"/>
    <cellStyle name="Note 2 11 2 3 2 3" xfId="48811" xr:uid="{00000000-0005-0000-0000-0000A7C70000}"/>
    <cellStyle name="Note 2 11 2 3 2_OATT calc" xfId="48812" xr:uid="{00000000-0005-0000-0000-0000A8C70000}"/>
    <cellStyle name="Note 2 11 2 3 3" xfId="48813" xr:uid="{00000000-0005-0000-0000-0000A9C70000}"/>
    <cellStyle name="Note 2 11 2 3 4" xfId="48814" xr:uid="{00000000-0005-0000-0000-0000AAC70000}"/>
    <cellStyle name="Note 2 11 2 3_OATT calc" xfId="48815" xr:uid="{00000000-0005-0000-0000-0000ABC70000}"/>
    <cellStyle name="Note 2 11 2 4" xfId="48816" xr:uid="{00000000-0005-0000-0000-0000ACC70000}"/>
    <cellStyle name="Note 2 11 2 4 2" xfId="48817" xr:uid="{00000000-0005-0000-0000-0000ADC70000}"/>
    <cellStyle name="Note 2 11 2 4 3" xfId="48818" xr:uid="{00000000-0005-0000-0000-0000AEC70000}"/>
    <cellStyle name="Note 2 11 2 4_OATT calc" xfId="48819" xr:uid="{00000000-0005-0000-0000-0000AFC70000}"/>
    <cellStyle name="Note 2 11 2 5" xfId="48820" xr:uid="{00000000-0005-0000-0000-0000B0C70000}"/>
    <cellStyle name="Note 2 11 2 6" xfId="48821" xr:uid="{00000000-0005-0000-0000-0000B1C70000}"/>
    <cellStyle name="Note 2 11 2 7" xfId="48822" xr:uid="{00000000-0005-0000-0000-0000B2C70000}"/>
    <cellStyle name="Note 2 11 2 8" xfId="48823" xr:uid="{00000000-0005-0000-0000-0000B3C70000}"/>
    <cellStyle name="Note 2 11 2 9" xfId="48824" xr:uid="{00000000-0005-0000-0000-0000B4C70000}"/>
    <cellStyle name="Note 2 11 2_OATT calc" xfId="48825" xr:uid="{00000000-0005-0000-0000-0000B5C70000}"/>
    <cellStyle name="Note 2 11 3" xfId="48826" xr:uid="{00000000-0005-0000-0000-0000B6C70000}"/>
    <cellStyle name="Note 2 11 3 2" xfId="48827" xr:uid="{00000000-0005-0000-0000-0000B7C70000}"/>
    <cellStyle name="Note 2 11 3 2 2" xfId="48828" xr:uid="{00000000-0005-0000-0000-0000B8C70000}"/>
    <cellStyle name="Note 2 11 3 2 3" xfId="48829" xr:uid="{00000000-0005-0000-0000-0000B9C70000}"/>
    <cellStyle name="Note 2 11 3 2_OATT calc" xfId="48830" xr:uid="{00000000-0005-0000-0000-0000BAC70000}"/>
    <cellStyle name="Note 2 11 3 3" xfId="48831" xr:uid="{00000000-0005-0000-0000-0000BBC70000}"/>
    <cellStyle name="Note 2 11 3 4" xfId="48832" xr:uid="{00000000-0005-0000-0000-0000BCC70000}"/>
    <cellStyle name="Note 2 11 3 5" xfId="48833" xr:uid="{00000000-0005-0000-0000-0000BDC70000}"/>
    <cellStyle name="Note 2 11 3_OATT calc" xfId="48834" xr:uid="{00000000-0005-0000-0000-0000BEC70000}"/>
    <cellStyle name="Note 2 11 4" xfId="48835" xr:uid="{00000000-0005-0000-0000-0000BFC70000}"/>
    <cellStyle name="Note 2 11 4 2" xfId="48836" xr:uid="{00000000-0005-0000-0000-0000C0C70000}"/>
    <cellStyle name="Note 2 11 4 2 2" xfId="48837" xr:uid="{00000000-0005-0000-0000-0000C1C70000}"/>
    <cellStyle name="Note 2 11 4 2 3" xfId="48838" xr:uid="{00000000-0005-0000-0000-0000C2C70000}"/>
    <cellStyle name="Note 2 11 4 2_OATT calc" xfId="48839" xr:uid="{00000000-0005-0000-0000-0000C3C70000}"/>
    <cellStyle name="Note 2 11 4 3" xfId="48840" xr:uid="{00000000-0005-0000-0000-0000C4C70000}"/>
    <cellStyle name="Note 2 11 4 4" xfId="48841" xr:uid="{00000000-0005-0000-0000-0000C5C70000}"/>
    <cellStyle name="Note 2 11 4_OATT calc" xfId="48842" xr:uid="{00000000-0005-0000-0000-0000C6C70000}"/>
    <cellStyle name="Note 2 11 5" xfId="48843" xr:uid="{00000000-0005-0000-0000-0000C7C70000}"/>
    <cellStyle name="Note 2 11 5 2" xfId="48844" xr:uid="{00000000-0005-0000-0000-0000C8C70000}"/>
    <cellStyle name="Note 2 11 5 3" xfId="48845" xr:uid="{00000000-0005-0000-0000-0000C9C70000}"/>
    <cellStyle name="Note 2 11 5_OATT calc" xfId="48846" xr:uid="{00000000-0005-0000-0000-0000CAC70000}"/>
    <cellStyle name="Note 2 11 6" xfId="48847" xr:uid="{00000000-0005-0000-0000-0000CBC70000}"/>
    <cellStyle name="Note 2 11 7" xfId="48848" xr:uid="{00000000-0005-0000-0000-0000CCC70000}"/>
    <cellStyle name="Note 2 11 8" xfId="48849" xr:uid="{00000000-0005-0000-0000-0000CDC70000}"/>
    <cellStyle name="Note 2 11 9" xfId="48850" xr:uid="{00000000-0005-0000-0000-0000CEC70000}"/>
    <cellStyle name="Note 2 11_OATT calc" xfId="48851" xr:uid="{00000000-0005-0000-0000-0000CFC70000}"/>
    <cellStyle name="Note 2 12" xfId="48852" xr:uid="{00000000-0005-0000-0000-0000D0C70000}"/>
    <cellStyle name="Note 2 12 10" xfId="48853" xr:uid="{00000000-0005-0000-0000-0000D1C70000}"/>
    <cellStyle name="Note 2 12 11" xfId="48854" xr:uid="{00000000-0005-0000-0000-0000D2C70000}"/>
    <cellStyle name="Note 2 12 2" xfId="48855" xr:uid="{00000000-0005-0000-0000-0000D3C70000}"/>
    <cellStyle name="Note 2 12 2 2" xfId="48856" xr:uid="{00000000-0005-0000-0000-0000D4C70000}"/>
    <cellStyle name="Note 2 12 2 2 2" xfId="48857" xr:uid="{00000000-0005-0000-0000-0000D5C70000}"/>
    <cellStyle name="Note 2 12 2 2 3" xfId="48858" xr:uid="{00000000-0005-0000-0000-0000D6C70000}"/>
    <cellStyle name="Note 2 12 2 2_OATT calc" xfId="48859" xr:uid="{00000000-0005-0000-0000-0000D7C70000}"/>
    <cellStyle name="Note 2 12 2 3" xfId="48860" xr:uid="{00000000-0005-0000-0000-0000D8C70000}"/>
    <cellStyle name="Note 2 12 2 4" xfId="48861" xr:uid="{00000000-0005-0000-0000-0000D9C70000}"/>
    <cellStyle name="Note 2 12 2 5" xfId="48862" xr:uid="{00000000-0005-0000-0000-0000DAC70000}"/>
    <cellStyle name="Note 2 12 2_OATT calc" xfId="48863" xr:uid="{00000000-0005-0000-0000-0000DBC70000}"/>
    <cellStyle name="Note 2 12 3" xfId="48864" xr:uid="{00000000-0005-0000-0000-0000DCC70000}"/>
    <cellStyle name="Note 2 12 3 2" xfId="48865" xr:uid="{00000000-0005-0000-0000-0000DDC70000}"/>
    <cellStyle name="Note 2 12 3 2 2" xfId="48866" xr:uid="{00000000-0005-0000-0000-0000DEC70000}"/>
    <cellStyle name="Note 2 12 3 2 3" xfId="48867" xr:uid="{00000000-0005-0000-0000-0000DFC70000}"/>
    <cellStyle name="Note 2 12 3 2_OATT calc" xfId="48868" xr:uid="{00000000-0005-0000-0000-0000E0C70000}"/>
    <cellStyle name="Note 2 12 3 3" xfId="48869" xr:uid="{00000000-0005-0000-0000-0000E1C70000}"/>
    <cellStyle name="Note 2 12 3 4" xfId="48870" xr:uid="{00000000-0005-0000-0000-0000E2C70000}"/>
    <cellStyle name="Note 2 12 3_OATT calc" xfId="48871" xr:uid="{00000000-0005-0000-0000-0000E3C70000}"/>
    <cellStyle name="Note 2 12 4" xfId="48872" xr:uid="{00000000-0005-0000-0000-0000E4C70000}"/>
    <cellStyle name="Note 2 12 4 2" xfId="48873" xr:uid="{00000000-0005-0000-0000-0000E5C70000}"/>
    <cellStyle name="Note 2 12 4 3" xfId="48874" xr:uid="{00000000-0005-0000-0000-0000E6C70000}"/>
    <cellStyle name="Note 2 12 4_OATT calc" xfId="48875" xr:uid="{00000000-0005-0000-0000-0000E7C70000}"/>
    <cellStyle name="Note 2 12 5" xfId="48876" xr:uid="{00000000-0005-0000-0000-0000E8C70000}"/>
    <cellStyle name="Note 2 12 6" xfId="48877" xr:uid="{00000000-0005-0000-0000-0000E9C70000}"/>
    <cellStyle name="Note 2 12 7" xfId="48878" xr:uid="{00000000-0005-0000-0000-0000EAC70000}"/>
    <cellStyle name="Note 2 12 8" xfId="48879" xr:uid="{00000000-0005-0000-0000-0000EBC70000}"/>
    <cellStyle name="Note 2 12 9" xfId="48880" xr:uid="{00000000-0005-0000-0000-0000ECC70000}"/>
    <cellStyle name="Note 2 12_OATT calc" xfId="48881" xr:uid="{00000000-0005-0000-0000-0000EDC70000}"/>
    <cellStyle name="Note 2 13" xfId="48882" xr:uid="{00000000-0005-0000-0000-0000EEC70000}"/>
    <cellStyle name="Note 2 13 2" xfId="48883" xr:uid="{00000000-0005-0000-0000-0000EFC70000}"/>
    <cellStyle name="Note 2 13 2 2" xfId="48884" xr:uid="{00000000-0005-0000-0000-0000F0C70000}"/>
    <cellStyle name="Note 2 13 2 3" xfId="48885" xr:uid="{00000000-0005-0000-0000-0000F1C70000}"/>
    <cellStyle name="Note 2 13 2_OATT calc" xfId="48886" xr:uid="{00000000-0005-0000-0000-0000F2C70000}"/>
    <cellStyle name="Note 2 13 3" xfId="48887" xr:uid="{00000000-0005-0000-0000-0000F3C70000}"/>
    <cellStyle name="Note 2 13 4" xfId="48888" xr:uid="{00000000-0005-0000-0000-0000F4C70000}"/>
    <cellStyle name="Note 2 13 5" xfId="48889" xr:uid="{00000000-0005-0000-0000-0000F5C70000}"/>
    <cellStyle name="Note 2 13_OATT calc" xfId="48890" xr:uid="{00000000-0005-0000-0000-0000F6C70000}"/>
    <cellStyle name="Note 2 14" xfId="48891" xr:uid="{00000000-0005-0000-0000-0000F7C70000}"/>
    <cellStyle name="Note 2 14 2" xfId="48892" xr:uid="{00000000-0005-0000-0000-0000F8C70000}"/>
    <cellStyle name="Note 2 14 2 2" xfId="48893" xr:uid="{00000000-0005-0000-0000-0000F9C70000}"/>
    <cellStyle name="Note 2 14 2 3" xfId="48894" xr:uid="{00000000-0005-0000-0000-0000FAC70000}"/>
    <cellStyle name="Note 2 14 2_OATT calc" xfId="48895" xr:uid="{00000000-0005-0000-0000-0000FBC70000}"/>
    <cellStyle name="Note 2 14 3" xfId="48896" xr:uid="{00000000-0005-0000-0000-0000FCC70000}"/>
    <cellStyle name="Note 2 14 4" xfId="48897" xr:uid="{00000000-0005-0000-0000-0000FDC70000}"/>
    <cellStyle name="Note 2 14_OATT calc" xfId="48898" xr:uid="{00000000-0005-0000-0000-0000FEC70000}"/>
    <cellStyle name="Note 2 15" xfId="48899" xr:uid="{00000000-0005-0000-0000-0000FFC70000}"/>
    <cellStyle name="Note 2 15 2" xfId="48900" xr:uid="{00000000-0005-0000-0000-000000C80000}"/>
    <cellStyle name="Note 2 15 2 2" xfId="48901" xr:uid="{00000000-0005-0000-0000-000001C80000}"/>
    <cellStyle name="Note 2 15 2 3" xfId="48902" xr:uid="{00000000-0005-0000-0000-000002C80000}"/>
    <cellStyle name="Note 2 15 2_OATT calc" xfId="48903" xr:uid="{00000000-0005-0000-0000-000003C80000}"/>
    <cellStyle name="Note 2 15 3" xfId="48904" xr:uid="{00000000-0005-0000-0000-000004C80000}"/>
    <cellStyle name="Note 2 15 4" xfId="48905" xr:uid="{00000000-0005-0000-0000-000005C80000}"/>
    <cellStyle name="Note 2 15_OATT calc" xfId="48906" xr:uid="{00000000-0005-0000-0000-000006C80000}"/>
    <cellStyle name="Note 2 16" xfId="48907" xr:uid="{00000000-0005-0000-0000-000007C80000}"/>
    <cellStyle name="Note 2 17" xfId="48908" xr:uid="{00000000-0005-0000-0000-000008C80000}"/>
    <cellStyle name="Note 2 18" xfId="48909" xr:uid="{00000000-0005-0000-0000-000009C80000}"/>
    <cellStyle name="Note 2 19" xfId="48910" xr:uid="{00000000-0005-0000-0000-00000AC80000}"/>
    <cellStyle name="Note 2 2" xfId="48911" xr:uid="{00000000-0005-0000-0000-00000BC80000}"/>
    <cellStyle name="Note 2 2 10" xfId="48912" xr:uid="{00000000-0005-0000-0000-00000CC80000}"/>
    <cellStyle name="Note 2 2 10 2" xfId="48913" xr:uid="{00000000-0005-0000-0000-00000DC80000}"/>
    <cellStyle name="Note 2 2 10 2 2" xfId="48914" xr:uid="{00000000-0005-0000-0000-00000EC80000}"/>
    <cellStyle name="Note 2 2 10 2 3" xfId="48915" xr:uid="{00000000-0005-0000-0000-00000FC80000}"/>
    <cellStyle name="Note 2 2 10 2_OATT calc" xfId="48916" xr:uid="{00000000-0005-0000-0000-000010C80000}"/>
    <cellStyle name="Note 2 2 10 3" xfId="48917" xr:uid="{00000000-0005-0000-0000-000011C80000}"/>
    <cellStyle name="Note 2 2 10 4" xfId="48918" xr:uid="{00000000-0005-0000-0000-000012C80000}"/>
    <cellStyle name="Note 2 2 10_OATT calc" xfId="48919" xr:uid="{00000000-0005-0000-0000-000013C80000}"/>
    <cellStyle name="Note 2 2 11" xfId="48920" xr:uid="{00000000-0005-0000-0000-000014C80000}"/>
    <cellStyle name="Note 2 2 11 2" xfId="48921" xr:uid="{00000000-0005-0000-0000-000015C80000}"/>
    <cellStyle name="Note 2 2 11 3" xfId="48922" xr:uid="{00000000-0005-0000-0000-000016C80000}"/>
    <cellStyle name="Note 2 2 11_OATT calc" xfId="48923" xr:uid="{00000000-0005-0000-0000-000017C80000}"/>
    <cellStyle name="Note 2 2 12" xfId="48924" xr:uid="{00000000-0005-0000-0000-000018C80000}"/>
    <cellStyle name="Note 2 2 13" xfId="48925" xr:uid="{00000000-0005-0000-0000-000019C80000}"/>
    <cellStyle name="Note 2 2 14" xfId="48926" xr:uid="{00000000-0005-0000-0000-00001AC80000}"/>
    <cellStyle name="Note 2 2 15" xfId="48927" xr:uid="{00000000-0005-0000-0000-00001BC80000}"/>
    <cellStyle name="Note 2 2 16" xfId="48928" xr:uid="{00000000-0005-0000-0000-00001CC80000}"/>
    <cellStyle name="Note 2 2 17" xfId="48929" xr:uid="{00000000-0005-0000-0000-00001DC80000}"/>
    <cellStyle name="Note 2 2 18" xfId="48930" xr:uid="{00000000-0005-0000-0000-00001EC80000}"/>
    <cellStyle name="Note 2 2 19" xfId="48931" xr:uid="{00000000-0005-0000-0000-00001FC80000}"/>
    <cellStyle name="Note 2 2 2" xfId="48932" xr:uid="{00000000-0005-0000-0000-000020C80000}"/>
    <cellStyle name="Note 2 2 2 10" xfId="48933" xr:uid="{00000000-0005-0000-0000-000021C80000}"/>
    <cellStyle name="Note 2 2 2 11" xfId="48934" xr:uid="{00000000-0005-0000-0000-000022C80000}"/>
    <cellStyle name="Note 2 2 2 12" xfId="48935" xr:uid="{00000000-0005-0000-0000-000023C80000}"/>
    <cellStyle name="Note 2 2 2 13" xfId="48936" xr:uid="{00000000-0005-0000-0000-000024C80000}"/>
    <cellStyle name="Note 2 2 2 14" xfId="48937" xr:uid="{00000000-0005-0000-0000-000025C80000}"/>
    <cellStyle name="Note 2 2 2 15" xfId="57433" xr:uid="{00000000-0005-0000-0000-000026C80000}"/>
    <cellStyle name="Note 2 2 2 2" xfId="48938" xr:uid="{00000000-0005-0000-0000-000027C80000}"/>
    <cellStyle name="Note 2 2 2 2 10" xfId="48939" xr:uid="{00000000-0005-0000-0000-000028C80000}"/>
    <cellStyle name="Note 2 2 2 2 11" xfId="48940" xr:uid="{00000000-0005-0000-0000-000029C80000}"/>
    <cellStyle name="Note 2 2 2 2 12" xfId="48941" xr:uid="{00000000-0005-0000-0000-00002AC80000}"/>
    <cellStyle name="Note 2 2 2 2 2" xfId="48942" xr:uid="{00000000-0005-0000-0000-00002BC80000}"/>
    <cellStyle name="Note 2 2 2 2 2 10" xfId="48943" xr:uid="{00000000-0005-0000-0000-00002CC80000}"/>
    <cellStyle name="Note 2 2 2 2 2 11" xfId="48944" xr:uid="{00000000-0005-0000-0000-00002DC80000}"/>
    <cellStyle name="Note 2 2 2 2 2 2" xfId="48945" xr:uid="{00000000-0005-0000-0000-00002EC80000}"/>
    <cellStyle name="Note 2 2 2 2 2 2 10" xfId="48946" xr:uid="{00000000-0005-0000-0000-00002FC80000}"/>
    <cellStyle name="Note 2 2 2 2 2 2 11" xfId="48947" xr:uid="{00000000-0005-0000-0000-000030C80000}"/>
    <cellStyle name="Note 2 2 2 2 2 2 2" xfId="48948" xr:uid="{00000000-0005-0000-0000-000031C80000}"/>
    <cellStyle name="Note 2 2 2 2 2 2 2 2" xfId="48949" xr:uid="{00000000-0005-0000-0000-000032C80000}"/>
    <cellStyle name="Note 2 2 2 2 2 2 2 2 2" xfId="48950" xr:uid="{00000000-0005-0000-0000-000033C80000}"/>
    <cellStyle name="Note 2 2 2 2 2 2 2 2 3" xfId="48951" xr:uid="{00000000-0005-0000-0000-000034C80000}"/>
    <cellStyle name="Note 2 2 2 2 2 2 2 2_OATT calc" xfId="48952" xr:uid="{00000000-0005-0000-0000-000035C80000}"/>
    <cellStyle name="Note 2 2 2 2 2 2 2 3" xfId="48953" xr:uid="{00000000-0005-0000-0000-000036C80000}"/>
    <cellStyle name="Note 2 2 2 2 2 2 2 4" xfId="48954" xr:uid="{00000000-0005-0000-0000-000037C80000}"/>
    <cellStyle name="Note 2 2 2 2 2 2 2 5" xfId="48955" xr:uid="{00000000-0005-0000-0000-000038C80000}"/>
    <cellStyle name="Note 2 2 2 2 2 2 2_OATT calc" xfId="48956" xr:uid="{00000000-0005-0000-0000-000039C80000}"/>
    <cellStyle name="Note 2 2 2 2 2 2 3" xfId="48957" xr:uid="{00000000-0005-0000-0000-00003AC80000}"/>
    <cellStyle name="Note 2 2 2 2 2 2 3 2" xfId="48958" xr:uid="{00000000-0005-0000-0000-00003BC80000}"/>
    <cellStyle name="Note 2 2 2 2 2 2 3 2 2" xfId="48959" xr:uid="{00000000-0005-0000-0000-00003CC80000}"/>
    <cellStyle name="Note 2 2 2 2 2 2 3 2 3" xfId="48960" xr:uid="{00000000-0005-0000-0000-00003DC80000}"/>
    <cellStyle name="Note 2 2 2 2 2 2 3 2_OATT calc" xfId="48961" xr:uid="{00000000-0005-0000-0000-00003EC80000}"/>
    <cellStyle name="Note 2 2 2 2 2 2 3 3" xfId="48962" xr:uid="{00000000-0005-0000-0000-00003FC80000}"/>
    <cellStyle name="Note 2 2 2 2 2 2 3 4" xfId="48963" xr:uid="{00000000-0005-0000-0000-000040C80000}"/>
    <cellStyle name="Note 2 2 2 2 2 2 3_OATT calc" xfId="48964" xr:uid="{00000000-0005-0000-0000-000041C80000}"/>
    <cellStyle name="Note 2 2 2 2 2 2 4" xfId="48965" xr:uid="{00000000-0005-0000-0000-000042C80000}"/>
    <cellStyle name="Note 2 2 2 2 2 2 4 2" xfId="48966" xr:uid="{00000000-0005-0000-0000-000043C80000}"/>
    <cellStyle name="Note 2 2 2 2 2 2 4 3" xfId="48967" xr:uid="{00000000-0005-0000-0000-000044C80000}"/>
    <cellStyle name="Note 2 2 2 2 2 2 4_OATT calc" xfId="48968" xr:uid="{00000000-0005-0000-0000-000045C80000}"/>
    <cellStyle name="Note 2 2 2 2 2 2 5" xfId="48969" xr:uid="{00000000-0005-0000-0000-000046C80000}"/>
    <cellStyle name="Note 2 2 2 2 2 2 6" xfId="48970" xr:uid="{00000000-0005-0000-0000-000047C80000}"/>
    <cellStyle name="Note 2 2 2 2 2 2 7" xfId="48971" xr:uid="{00000000-0005-0000-0000-000048C80000}"/>
    <cellStyle name="Note 2 2 2 2 2 2 8" xfId="48972" xr:uid="{00000000-0005-0000-0000-000049C80000}"/>
    <cellStyle name="Note 2 2 2 2 2 2 9" xfId="48973" xr:uid="{00000000-0005-0000-0000-00004AC80000}"/>
    <cellStyle name="Note 2 2 2 2 2 2_OATT calc" xfId="48974" xr:uid="{00000000-0005-0000-0000-00004BC80000}"/>
    <cellStyle name="Note 2 2 2 2 2 3" xfId="48975" xr:uid="{00000000-0005-0000-0000-00004CC80000}"/>
    <cellStyle name="Note 2 2 2 2 2 3 2" xfId="48976" xr:uid="{00000000-0005-0000-0000-00004DC80000}"/>
    <cellStyle name="Note 2 2 2 2 2 3 2 2" xfId="48977" xr:uid="{00000000-0005-0000-0000-00004EC80000}"/>
    <cellStyle name="Note 2 2 2 2 2 3 2 3" xfId="48978" xr:uid="{00000000-0005-0000-0000-00004FC80000}"/>
    <cellStyle name="Note 2 2 2 2 2 3 2_OATT calc" xfId="48979" xr:uid="{00000000-0005-0000-0000-000050C80000}"/>
    <cellStyle name="Note 2 2 2 2 2 3 3" xfId="48980" xr:uid="{00000000-0005-0000-0000-000051C80000}"/>
    <cellStyle name="Note 2 2 2 2 2 3 4" xfId="48981" xr:uid="{00000000-0005-0000-0000-000052C80000}"/>
    <cellStyle name="Note 2 2 2 2 2 3 5" xfId="48982" xr:uid="{00000000-0005-0000-0000-000053C80000}"/>
    <cellStyle name="Note 2 2 2 2 2 3_OATT calc" xfId="48983" xr:uid="{00000000-0005-0000-0000-000054C80000}"/>
    <cellStyle name="Note 2 2 2 2 2 4" xfId="48984" xr:uid="{00000000-0005-0000-0000-000055C80000}"/>
    <cellStyle name="Note 2 2 2 2 2 4 2" xfId="48985" xr:uid="{00000000-0005-0000-0000-000056C80000}"/>
    <cellStyle name="Note 2 2 2 2 2 4 2 2" xfId="48986" xr:uid="{00000000-0005-0000-0000-000057C80000}"/>
    <cellStyle name="Note 2 2 2 2 2 4 2 3" xfId="48987" xr:uid="{00000000-0005-0000-0000-000058C80000}"/>
    <cellStyle name="Note 2 2 2 2 2 4 2_OATT calc" xfId="48988" xr:uid="{00000000-0005-0000-0000-000059C80000}"/>
    <cellStyle name="Note 2 2 2 2 2 4 3" xfId="48989" xr:uid="{00000000-0005-0000-0000-00005AC80000}"/>
    <cellStyle name="Note 2 2 2 2 2 4 4" xfId="48990" xr:uid="{00000000-0005-0000-0000-00005BC80000}"/>
    <cellStyle name="Note 2 2 2 2 2 4_OATT calc" xfId="48991" xr:uid="{00000000-0005-0000-0000-00005CC80000}"/>
    <cellStyle name="Note 2 2 2 2 2 5" xfId="48992" xr:uid="{00000000-0005-0000-0000-00005DC80000}"/>
    <cellStyle name="Note 2 2 2 2 2 5 2" xfId="48993" xr:uid="{00000000-0005-0000-0000-00005EC80000}"/>
    <cellStyle name="Note 2 2 2 2 2 5 3" xfId="48994" xr:uid="{00000000-0005-0000-0000-00005FC80000}"/>
    <cellStyle name="Note 2 2 2 2 2 5_OATT calc" xfId="48995" xr:uid="{00000000-0005-0000-0000-000060C80000}"/>
    <cellStyle name="Note 2 2 2 2 2 6" xfId="48996" xr:uid="{00000000-0005-0000-0000-000061C80000}"/>
    <cellStyle name="Note 2 2 2 2 2 7" xfId="48997" xr:uid="{00000000-0005-0000-0000-000062C80000}"/>
    <cellStyle name="Note 2 2 2 2 2 8" xfId="48998" xr:uid="{00000000-0005-0000-0000-000063C80000}"/>
    <cellStyle name="Note 2 2 2 2 2 9" xfId="48999" xr:uid="{00000000-0005-0000-0000-000064C80000}"/>
    <cellStyle name="Note 2 2 2 2 2_OATT calc" xfId="49000" xr:uid="{00000000-0005-0000-0000-000065C80000}"/>
    <cellStyle name="Note 2 2 2 2 3" xfId="49001" xr:uid="{00000000-0005-0000-0000-000066C80000}"/>
    <cellStyle name="Note 2 2 2 2 3 10" xfId="49002" xr:uid="{00000000-0005-0000-0000-000067C80000}"/>
    <cellStyle name="Note 2 2 2 2 3 11" xfId="49003" xr:uid="{00000000-0005-0000-0000-000068C80000}"/>
    <cellStyle name="Note 2 2 2 2 3 2" xfId="49004" xr:uid="{00000000-0005-0000-0000-000069C80000}"/>
    <cellStyle name="Note 2 2 2 2 3 2 2" xfId="49005" xr:uid="{00000000-0005-0000-0000-00006AC80000}"/>
    <cellStyle name="Note 2 2 2 2 3 2 2 2" xfId="49006" xr:uid="{00000000-0005-0000-0000-00006BC80000}"/>
    <cellStyle name="Note 2 2 2 2 3 2 2 3" xfId="49007" xr:uid="{00000000-0005-0000-0000-00006CC80000}"/>
    <cellStyle name="Note 2 2 2 2 3 2 2_OATT calc" xfId="49008" xr:uid="{00000000-0005-0000-0000-00006DC80000}"/>
    <cellStyle name="Note 2 2 2 2 3 2 3" xfId="49009" xr:uid="{00000000-0005-0000-0000-00006EC80000}"/>
    <cellStyle name="Note 2 2 2 2 3 2 4" xfId="49010" xr:uid="{00000000-0005-0000-0000-00006FC80000}"/>
    <cellStyle name="Note 2 2 2 2 3 2 5" xfId="49011" xr:uid="{00000000-0005-0000-0000-000070C80000}"/>
    <cellStyle name="Note 2 2 2 2 3 2_OATT calc" xfId="49012" xr:uid="{00000000-0005-0000-0000-000071C80000}"/>
    <cellStyle name="Note 2 2 2 2 3 3" xfId="49013" xr:uid="{00000000-0005-0000-0000-000072C80000}"/>
    <cellStyle name="Note 2 2 2 2 3 3 2" xfId="49014" xr:uid="{00000000-0005-0000-0000-000073C80000}"/>
    <cellStyle name="Note 2 2 2 2 3 3 2 2" xfId="49015" xr:uid="{00000000-0005-0000-0000-000074C80000}"/>
    <cellStyle name="Note 2 2 2 2 3 3 2 3" xfId="49016" xr:uid="{00000000-0005-0000-0000-000075C80000}"/>
    <cellStyle name="Note 2 2 2 2 3 3 2_OATT calc" xfId="49017" xr:uid="{00000000-0005-0000-0000-000076C80000}"/>
    <cellStyle name="Note 2 2 2 2 3 3 3" xfId="49018" xr:uid="{00000000-0005-0000-0000-000077C80000}"/>
    <cellStyle name="Note 2 2 2 2 3 3 4" xfId="49019" xr:uid="{00000000-0005-0000-0000-000078C80000}"/>
    <cellStyle name="Note 2 2 2 2 3 3_OATT calc" xfId="49020" xr:uid="{00000000-0005-0000-0000-000079C80000}"/>
    <cellStyle name="Note 2 2 2 2 3 4" xfId="49021" xr:uid="{00000000-0005-0000-0000-00007AC80000}"/>
    <cellStyle name="Note 2 2 2 2 3 4 2" xfId="49022" xr:uid="{00000000-0005-0000-0000-00007BC80000}"/>
    <cellStyle name="Note 2 2 2 2 3 4 3" xfId="49023" xr:uid="{00000000-0005-0000-0000-00007CC80000}"/>
    <cellStyle name="Note 2 2 2 2 3 4_OATT calc" xfId="49024" xr:uid="{00000000-0005-0000-0000-00007DC80000}"/>
    <cellStyle name="Note 2 2 2 2 3 5" xfId="49025" xr:uid="{00000000-0005-0000-0000-00007EC80000}"/>
    <cellStyle name="Note 2 2 2 2 3 6" xfId="49026" xr:uid="{00000000-0005-0000-0000-00007FC80000}"/>
    <cellStyle name="Note 2 2 2 2 3 7" xfId="49027" xr:uid="{00000000-0005-0000-0000-000080C80000}"/>
    <cellStyle name="Note 2 2 2 2 3 8" xfId="49028" xr:uid="{00000000-0005-0000-0000-000081C80000}"/>
    <cellStyle name="Note 2 2 2 2 3 9" xfId="49029" xr:uid="{00000000-0005-0000-0000-000082C80000}"/>
    <cellStyle name="Note 2 2 2 2 3_OATT calc" xfId="49030" xr:uid="{00000000-0005-0000-0000-000083C80000}"/>
    <cellStyle name="Note 2 2 2 2 4" xfId="49031" xr:uid="{00000000-0005-0000-0000-000084C80000}"/>
    <cellStyle name="Note 2 2 2 2 4 2" xfId="49032" xr:uid="{00000000-0005-0000-0000-000085C80000}"/>
    <cellStyle name="Note 2 2 2 2 4 2 2" xfId="49033" xr:uid="{00000000-0005-0000-0000-000086C80000}"/>
    <cellStyle name="Note 2 2 2 2 4 2 3" xfId="49034" xr:uid="{00000000-0005-0000-0000-000087C80000}"/>
    <cellStyle name="Note 2 2 2 2 4 2_OATT calc" xfId="49035" xr:uid="{00000000-0005-0000-0000-000088C80000}"/>
    <cellStyle name="Note 2 2 2 2 4 3" xfId="49036" xr:uid="{00000000-0005-0000-0000-000089C80000}"/>
    <cellStyle name="Note 2 2 2 2 4 4" xfId="49037" xr:uid="{00000000-0005-0000-0000-00008AC80000}"/>
    <cellStyle name="Note 2 2 2 2 4 5" xfId="49038" xr:uid="{00000000-0005-0000-0000-00008BC80000}"/>
    <cellStyle name="Note 2 2 2 2 4_OATT calc" xfId="49039" xr:uid="{00000000-0005-0000-0000-00008CC80000}"/>
    <cellStyle name="Note 2 2 2 2 5" xfId="49040" xr:uid="{00000000-0005-0000-0000-00008DC80000}"/>
    <cellStyle name="Note 2 2 2 2 5 2" xfId="49041" xr:uid="{00000000-0005-0000-0000-00008EC80000}"/>
    <cellStyle name="Note 2 2 2 2 5 2 2" xfId="49042" xr:uid="{00000000-0005-0000-0000-00008FC80000}"/>
    <cellStyle name="Note 2 2 2 2 5 2 3" xfId="49043" xr:uid="{00000000-0005-0000-0000-000090C80000}"/>
    <cellStyle name="Note 2 2 2 2 5 2_OATT calc" xfId="49044" xr:uid="{00000000-0005-0000-0000-000091C80000}"/>
    <cellStyle name="Note 2 2 2 2 5 3" xfId="49045" xr:uid="{00000000-0005-0000-0000-000092C80000}"/>
    <cellStyle name="Note 2 2 2 2 5 4" xfId="49046" xr:uid="{00000000-0005-0000-0000-000093C80000}"/>
    <cellStyle name="Note 2 2 2 2 5_OATT calc" xfId="49047" xr:uid="{00000000-0005-0000-0000-000094C80000}"/>
    <cellStyle name="Note 2 2 2 2 6" xfId="49048" xr:uid="{00000000-0005-0000-0000-000095C80000}"/>
    <cellStyle name="Note 2 2 2 2 6 2" xfId="49049" xr:uid="{00000000-0005-0000-0000-000096C80000}"/>
    <cellStyle name="Note 2 2 2 2 6 3" xfId="49050" xr:uid="{00000000-0005-0000-0000-000097C80000}"/>
    <cellStyle name="Note 2 2 2 2 6_OATT calc" xfId="49051" xr:uid="{00000000-0005-0000-0000-000098C80000}"/>
    <cellStyle name="Note 2 2 2 2 7" xfId="49052" xr:uid="{00000000-0005-0000-0000-000099C80000}"/>
    <cellStyle name="Note 2 2 2 2 8" xfId="49053" xr:uid="{00000000-0005-0000-0000-00009AC80000}"/>
    <cellStyle name="Note 2 2 2 2 9" xfId="49054" xr:uid="{00000000-0005-0000-0000-00009BC80000}"/>
    <cellStyle name="Note 2 2 2 2_OATT calc" xfId="49055" xr:uid="{00000000-0005-0000-0000-00009CC80000}"/>
    <cellStyle name="Note 2 2 2 3" xfId="49056" xr:uid="{00000000-0005-0000-0000-00009DC80000}"/>
    <cellStyle name="Note 2 2 2 3 10" xfId="49057" xr:uid="{00000000-0005-0000-0000-00009EC80000}"/>
    <cellStyle name="Note 2 2 2 3 11" xfId="49058" xr:uid="{00000000-0005-0000-0000-00009FC80000}"/>
    <cellStyle name="Note 2 2 2 3 12" xfId="49059" xr:uid="{00000000-0005-0000-0000-0000A0C80000}"/>
    <cellStyle name="Note 2 2 2 3 2" xfId="49060" xr:uid="{00000000-0005-0000-0000-0000A1C80000}"/>
    <cellStyle name="Note 2 2 2 3 2 10" xfId="49061" xr:uid="{00000000-0005-0000-0000-0000A2C80000}"/>
    <cellStyle name="Note 2 2 2 3 2 11" xfId="49062" xr:uid="{00000000-0005-0000-0000-0000A3C80000}"/>
    <cellStyle name="Note 2 2 2 3 2 2" xfId="49063" xr:uid="{00000000-0005-0000-0000-0000A4C80000}"/>
    <cellStyle name="Note 2 2 2 3 2 2 10" xfId="49064" xr:uid="{00000000-0005-0000-0000-0000A5C80000}"/>
    <cellStyle name="Note 2 2 2 3 2 2 11" xfId="49065" xr:uid="{00000000-0005-0000-0000-0000A6C80000}"/>
    <cellStyle name="Note 2 2 2 3 2 2 2" xfId="49066" xr:uid="{00000000-0005-0000-0000-0000A7C80000}"/>
    <cellStyle name="Note 2 2 2 3 2 2 2 2" xfId="49067" xr:uid="{00000000-0005-0000-0000-0000A8C80000}"/>
    <cellStyle name="Note 2 2 2 3 2 2 2 2 2" xfId="49068" xr:uid="{00000000-0005-0000-0000-0000A9C80000}"/>
    <cellStyle name="Note 2 2 2 3 2 2 2 2 3" xfId="49069" xr:uid="{00000000-0005-0000-0000-0000AAC80000}"/>
    <cellStyle name="Note 2 2 2 3 2 2 2 2_OATT calc" xfId="49070" xr:uid="{00000000-0005-0000-0000-0000ABC80000}"/>
    <cellStyle name="Note 2 2 2 3 2 2 2 3" xfId="49071" xr:uid="{00000000-0005-0000-0000-0000ACC80000}"/>
    <cellStyle name="Note 2 2 2 3 2 2 2 4" xfId="49072" xr:uid="{00000000-0005-0000-0000-0000ADC80000}"/>
    <cellStyle name="Note 2 2 2 3 2 2 2 5" xfId="49073" xr:uid="{00000000-0005-0000-0000-0000AEC80000}"/>
    <cellStyle name="Note 2 2 2 3 2 2 2_OATT calc" xfId="49074" xr:uid="{00000000-0005-0000-0000-0000AFC80000}"/>
    <cellStyle name="Note 2 2 2 3 2 2 3" xfId="49075" xr:uid="{00000000-0005-0000-0000-0000B0C80000}"/>
    <cellStyle name="Note 2 2 2 3 2 2 3 2" xfId="49076" xr:uid="{00000000-0005-0000-0000-0000B1C80000}"/>
    <cellStyle name="Note 2 2 2 3 2 2 3 2 2" xfId="49077" xr:uid="{00000000-0005-0000-0000-0000B2C80000}"/>
    <cellStyle name="Note 2 2 2 3 2 2 3 2 3" xfId="49078" xr:uid="{00000000-0005-0000-0000-0000B3C80000}"/>
    <cellStyle name="Note 2 2 2 3 2 2 3 2_OATT calc" xfId="49079" xr:uid="{00000000-0005-0000-0000-0000B4C80000}"/>
    <cellStyle name="Note 2 2 2 3 2 2 3 3" xfId="49080" xr:uid="{00000000-0005-0000-0000-0000B5C80000}"/>
    <cellStyle name="Note 2 2 2 3 2 2 3 4" xfId="49081" xr:uid="{00000000-0005-0000-0000-0000B6C80000}"/>
    <cellStyle name="Note 2 2 2 3 2 2 3_OATT calc" xfId="49082" xr:uid="{00000000-0005-0000-0000-0000B7C80000}"/>
    <cellStyle name="Note 2 2 2 3 2 2 4" xfId="49083" xr:uid="{00000000-0005-0000-0000-0000B8C80000}"/>
    <cellStyle name="Note 2 2 2 3 2 2 4 2" xfId="49084" xr:uid="{00000000-0005-0000-0000-0000B9C80000}"/>
    <cellStyle name="Note 2 2 2 3 2 2 4 3" xfId="49085" xr:uid="{00000000-0005-0000-0000-0000BAC80000}"/>
    <cellStyle name="Note 2 2 2 3 2 2 4_OATT calc" xfId="49086" xr:uid="{00000000-0005-0000-0000-0000BBC80000}"/>
    <cellStyle name="Note 2 2 2 3 2 2 5" xfId="49087" xr:uid="{00000000-0005-0000-0000-0000BCC80000}"/>
    <cellStyle name="Note 2 2 2 3 2 2 6" xfId="49088" xr:uid="{00000000-0005-0000-0000-0000BDC80000}"/>
    <cellStyle name="Note 2 2 2 3 2 2 7" xfId="49089" xr:uid="{00000000-0005-0000-0000-0000BEC80000}"/>
    <cellStyle name="Note 2 2 2 3 2 2 8" xfId="49090" xr:uid="{00000000-0005-0000-0000-0000BFC80000}"/>
    <cellStyle name="Note 2 2 2 3 2 2 9" xfId="49091" xr:uid="{00000000-0005-0000-0000-0000C0C80000}"/>
    <cellStyle name="Note 2 2 2 3 2 2_OATT calc" xfId="49092" xr:uid="{00000000-0005-0000-0000-0000C1C80000}"/>
    <cellStyle name="Note 2 2 2 3 2 3" xfId="49093" xr:uid="{00000000-0005-0000-0000-0000C2C80000}"/>
    <cellStyle name="Note 2 2 2 3 2 3 2" xfId="49094" xr:uid="{00000000-0005-0000-0000-0000C3C80000}"/>
    <cellStyle name="Note 2 2 2 3 2 3 2 2" xfId="49095" xr:uid="{00000000-0005-0000-0000-0000C4C80000}"/>
    <cellStyle name="Note 2 2 2 3 2 3 2 3" xfId="49096" xr:uid="{00000000-0005-0000-0000-0000C5C80000}"/>
    <cellStyle name="Note 2 2 2 3 2 3 2_OATT calc" xfId="49097" xr:uid="{00000000-0005-0000-0000-0000C6C80000}"/>
    <cellStyle name="Note 2 2 2 3 2 3 3" xfId="49098" xr:uid="{00000000-0005-0000-0000-0000C7C80000}"/>
    <cellStyle name="Note 2 2 2 3 2 3 4" xfId="49099" xr:uid="{00000000-0005-0000-0000-0000C8C80000}"/>
    <cellStyle name="Note 2 2 2 3 2 3 5" xfId="49100" xr:uid="{00000000-0005-0000-0000-0000C9C80000}"/>
    <cellStyle name="Note 2 2 2 3 2 3_OATT calc" xfId="49101" xr:uid="{00000000-0005-0000-0000-0000CAC80000}"/>
    <cellStyle name="Note 2 2 2 3 2 4" xfId="49102" xr:uid="{00000000-0005-0000-0000-0000CBC80000}"/>
    <cellStyle name="Note 2 2 2 3 2 4 2" xfId="49103" xr:uid="{00000000-0005-0000-0000-0000CCC80000}"/>
    <cellStyle name="Note 2 2 2 3 2 4 2 2" xfId="49104" xr:uid="{00000000-0005-0000-0000-0000CDC80000}"/>
    <cellStyle name="Note 2 2 2 3 2 4 2 3" xfId="49105" xr:uid="{00000000-0005-0000-0000-0000CEC80000}"/>
    <cellStyle name="Note 2 2 2 3 2 4 2_OATT calc" xfId="49106" xr:uid="{00000000-0005-0000-0000-0000CFC80000}"/>
    <cellStyle name="Note 2 2 2 3 2 4 3" xfId="49107" xr:uid="{00000000-0005-0000-0000-0000D0C80000}"/>
    <cellStyle name="Note 2 2 2 3 2 4 4" xfId="49108" xr:uid="{00000000-0005-0000-0000-0000D1C80000}"/>
    <cellStyle name="Note 2 2 2 3 2 4_OATT calc" xfId="49109" xr:uid="{00000000-0005-0000-0000-0000D2C80000}"/>
    <cellStyle name="Note 2 2 2 3 2 5" xfId="49110" xr:uid="{00000000-0005-0000-0000-0000D3C80000}"/>
    <cellStyle name="Note 2 2 2 3 2 5 2" xfId="49111" xr:uid="{00000000-0005-0000-0000-0000D4C80000}"/>
    <cellStyle name="Note 2 2 2 3 2 5 3" xfId="49112" xr:uid="{00000000-0005-0000-0000-0000D5C80000}"/>
    <cellStyle name="Note 2 2 2 3 2 5_OATT calc" xfId="49113" xr:uid="{00000000-0005-0000-0000-0000D6C80000}"/>
    <cellStyle name="Note 2 2 2 3 2 6" xfId="49114" xr:uid="{00000000-0005-0000-0000-0000D7C80000}"/>
    <cellStyle name="Note 2 2 2 3 2 7" xfId="49115" xr:uid="{00000000-0005-0000-0000-0000D8C80000}"/>
    <cellStyle name="Note 2 2 2 3 2 8" xfId="49116" xr:uid="{00000000-0005-0000-0000-0000D9C80000}"/>
    <cellStyle name="Note 2 2 2 3 2 9" xfId="49117" xr:uid="{00000000-0005-0000-0000-0000DAC80000}"/>
    <cellStyle name="Note 2 2 2 3 2_OATT calc" xfId="49118" xr:uid="{00000000-0005-0000-0000-0000DBC80000}"/>
    <cellStyle name="Note 2 2 2 3 3" xfId="49119" xr:uid="{00000000-0005-0000-0000-0000DCC80000}"/>
    <cellStyle name="Note 2 2 2 3 3 10" xfId="49120" xr:uid="{00000000-0005-0000-0000-0000DDC80000}"/>
    <cellStyle name="Note 2 2 2 3 3 11" xfId="49121" xr:uid="{00000000-0005-0000-0000-0000DEC80000}"/>
    <cellStyle name="Note 2 2 2 3 3 2" xfId="49122" xr:uid="{00000000-0005-0000-0000-0000DFC80000}"/>
    <cellStyle name="Note 2 2 2 3 3 2 2" xfId="49123" xr:uid="{00000000-0005-0000-0000-0000E0C80000}"/>
    <cellStyle name="Note 2 2 2 3 3 2 2 2" xfId="49124" xr:uid="{00000000-0005-0000-0000-0000E1C80000}"/>
    <cellStyle name="Note 2 2 2 3 3 2 2 3" xfId="49125" xr:uid="{00000000-0005-0000-0000-0000E2C80000}"/>
    <cellStyle name="Note 2 2 2 3 3 2 2_OATT calc" xfId="49126" xr:uid="{00000000-0005-0000-0000-0000E3C80000}"/>
    <cellStyle name="Note 2 2 2 3 3 2 3" xfId="49127" xr:uid="{00000000-0005-0000-0000-0000E4C80000}"/>
    <cellStyle name="Note 2 2 2 3 3 2 4" xfId="49128" xr:uid="{00000000-0005-0000-0000-0000E5C80000}"/>
    <cellStyle name="Note 2 2 2 3 3 2 5" xfId="49129" xr:uid="{00000000-0005-0000-0000-0000E6C80000}"/>
    <cellStyle name="Note 2 2 2 3 3 2_OATT calc" xfId="49130" xr:uid="{00000000-0005-0000-0000-0000E7C80000}"/>
    <cellStyle name="Note 2 2 2 3 3 3" xfId="49131" xr:uid="{00000000-0005-0000-0000-0000E8C80000}"/>
    <cellStyle name="Note 2 2 2 3 3 3 2" xfId="49132" xr:uid="{00000000-0005-0000-0000-0000E9C80000}"/>
    <cellStyle name="Note 2 2 2 3 3 3 2 2" xfId="49133" xr:uid="{00000000-0005-0000-0000-0000EAC80000}"/>
    <cellStyle name="Note 2 2 2 3 3 3 2 3" xfId="49134" xr:uid="{00000000-0005-0000-0000-0000EBC80000}"/>
    <cellStyle name="Note 2 2 2 3 3 3 2_OATT calc" xfId="49135" xr:uid="{00000000-0005-0000-0000-0000ECC80000}"/>
    <cellStyle name="Note 2 2 2 3 3 3 3" xfId="49136" xr:uid="{00000000-0005-0000-0000-0000EDC80000}"/>
    <cellStyle name="Note 2 2 2 3 3 3 4" xfId="49137" xr:uid="{00000000-0005-0000-0000-0000EEC80000}"/>
    <cellStyle name="Note 2 2 2 3 3 3_OATT calc" xfId="49138" xr:uid="{00000000-0005-0000-0000-0000EFC80000}"/>
    <cellStyle name="Note 2 2 2 3 3 4" xfId="49139" xr:uid="{00000000-0005-0000-0000-0000F0C80000}"/>
    <cellStyle name="Note 2 2 2 3 3 4 2" xfId="49140" xr:uid="{00000000-0005-0000-0000-0000F1C80000}"/>
    <cellStyle name="Note 2 2 2 3 3 4 3" xfId="49141" xr:uid="{00000000-0005-0000-0000-0000F2C80000}"/>
    <cellStyle name="Note 2 2 2 3 3 4_OATT calc" xfId="49142" xr:uid="{00000000-0005-0000-0000-0000F3C80000}"/>
    <cellStyle name="Note 2 2 2 3 3 5" xfId="49143" xr:uid="{00000000-0005-0000-0000-0000F4C80000}"/>
    <cellStyle name="Note 2 2 2 3 3 6" xfId="49144" xr:uid="{00000000-0005-0000-0000-0000F5C80000}"/>
    <cellStyle name="Note 2 2 2 3 3 7" xfId="49145" xr:uid="{00000000-0005-0000-0000-0000F6C80000}"/>
    <cellStyle name="Note 2 2 2 3 3 8" xfId="49146" xr:uid="{00000000-0005-0000-0000-0000F7C80000}"/>
    <cellStyle name="Note 2 2 2 3 3 9" xfId="49147" xr:uid="{00000000-0005-0000-0000-0000F8C80000}"/>
    <cellStyle name="Note 2 2 2 3 3_OATT calc" xfId="49148" xr:uid="{00000000-0005-0000-0000-0000F9C80000}"/>
    <cellStyle name="Note 2 2 2 3 4" xfId="49149" xr:uid="{00000000-0005-0000-0000-0000FAC80000}"/>
    <cellStyle name="Note 2 2 2 3 4 2" xfId="49150" xr:uid="{00000000-0005-0000-0000-0000FBC80000}"/>
    <cellStyle name="Note 2 2 2 3 4 2 2" xfId="49151" xr:uid="{00000000-0005-0000-0000-0000FCC80000}"/>
    <cellStyle name="Note 2 2 2 3 4 2 3" xfId="49152" xr:uid="{00000000-0005-0000-0000-0000FDC80000}"/>
    <cellStyle name="Note 2 2 2 3 4 2_OATT calc" xfId="49153" xr:uid="{00000000-0005-0000-0000-0000FEC80000}"/>
    <cellStyle name="Note 2 2 2 3 4 3" xfId="49154" xr:uid="{00000000-0005-0000-0000-0000FFC80000}"/>
    <cellStyle name="Note 2 2 2 3 4 4" xfId="49155" xr:uid="{00000000-0005-0000-0000-000000C90000}"/>
    <cellStyle name="Note 2 2 2 3 4 5" xfId="49156" xr:uid="{00000000-0005-0000-0000-000001C90000}"/>
    <cellStyle name="Note 2 2 2 3 4_OATT calc" xfId="49157" xr:uid="{00000000-0005-0000-0000-000002C90000}"/>
    <cellStyle name="Note 2 2 2 3 5" xfId="49158" xr:uid="{00000000-0005-0000-0000-000003C90000}"/>
    <cellStyle name="Note 2 2 2 3 5 2" xfId="49159" xr:uid="{00000000-0005-0000-0000-000004C90000}"/>
    <cellStyle name="Note 2 2 2 3 5 2 2" xfId="49160" xr:uid="{00000000-0005-0000-0000-000005C90000}"/>
    <cellStyle name="Note 2 2 2 3 5 2 3" xfId="49161" xr:uid="{00000000-0005-0000-0000-000006C90000}"/>
    <cellStyle name="Note 2 2 2 3 5 2_OATT calc" xfId="49162" xr:uid="{00000000-0005-0000-0000-000007C90000}"/>
    <cellStyle name="Note 2 2 2 3 5 3" xfId="49163" xr:uid="{00000000-0005-0000-0000-000008C90000}"/>
    <cellStyle name="Note 2 2 2 3 5 4" xfId="49164" xr:uid="{00000000-0005-0000-0000-000009C90000}"/>
    <cellStyle name="Note 2 2 2 3 5_OATT calc" xfId="49165" xr:uid="{00000000-0005-0000-0000-00000AC90000}"/>
    <cellStyle name="Note 2 2 2 3 6" xfId="49166" xr:uid="{00000000-0005-0000-0000-00000BC90000}"/>
    <cellStyle name="Note 2 2 2 3 6 2" xfId="49167" xr:uid="{00000000-0005-0000-0000-00000CC90000}"/>
    <cellStyle name="Note 2 2 2 3 6 3" xfId="49168" xr:uid="{00000000-0005-0000-0000-00000DC90000}"/>
    <cellStyle name="Note 2 2 2 3 6_OATT calc" xfId="49169" xr:uid="{00000000-0005-0000-0000-00000EC90000}"/>
    <cellStyle name="Note 2 2 2 3 7" xfId="49170" xr:uid="{00000000-0005-0000-0000-00000FC90000}"/>
    <cellStyle name="Note 2 2 2 3 8" xfId="49171" xr:uid="{00000000-0005-0000-0000-000010C90000}"/>
    <cellStyle name="Note 2 2 2 3 9" xfId="49172" xr:uid="{00000000-0005-0000-0000-000011C90000}"/>
    <cellStyle name="Note 2 2 2 3_OATT calc" xfId="49173" xr:uid="{00000000-0005-0000-0000-000012C90000}"/>
    <cellStyle name="Note 2 2 2 4" xfId="49174" xr:uid="{00000000-0005-0000-0000-000013C90000}"/>
    <cellStyle name="Note 2 2 2 4 10" xfId="49175" xr:uid="{00000000-0005-0000-0000-000014C90000}"/>
    <cellStyle name="Note 2 2 2 4 11" xfId="49176" xr:uid="{00000000-0005-0000-0000-000015C90000}"/>
    <cellStyle name="Note 2 2 2 4 2" xfId="49177" xr:uid="{00000000-0005-0000-0000-000016C90000}"/>
    <cellStyle name="Note 2 2 2 4 2 10" xfId="49178" xr:uid="{00000000-0005-0000-0000-000017C90000}"/>
    <cellStyle name="Note 2 2 2 4 2 11" xfId="49179" xr:uid="{00000000-0005-0000-0000-000018C90000}"/>
    <cellStyle name="Note 2 2 2 4 2 2" xfId="49180" xr:uid="{00000000-0005-0000-0000-000019C90000}"/>
    <cellStyle name="Note 2 2 2 4 2 2 2" xfId="49181" xr:uid="{00000000-0005-0000-0000-00001AC90000}"/>
    <cellStyle name="Note 2 2 2 4 2 2 2 2" xfId="49182" xr:uid="{00000000-0005-0000-0000-00001BC90000}"/>
    <cellStyle name="Note 2 2 2 4 2 2 2 3" xfId="49183" xr:uid="{00000000-0005-0000-0000-00001CC90000}"/>
    <cellStyle name="Note 2 2 2 4 2 2 2_OATT calc" xfId="49184" xr:uid="{00000000-0005-0000-0000-00001DC90000}"/>
    <cellStyle name="Note 2 2 2 4 2 2 3" xfId="49185" xr:uid="{00000000-0005-0000-0000-00001EC90000}"/>
    <cellStyle name="Note 2 2 2 4 2 2 4" xfId="49186" xr:uid="{00000000-0005-0000-0000-00001FC90000}"/>
    <cellStyle name="Note 2 2 2 4 2 2 5" xfId="49187" xr:uid="{00000000-0005-0000-0000-000020C90000}"/>
    <cellStyle name="Note 2 2 2 4 2 2_OATT calc" xfId="49188" xr:uid="{00000000-0005-0000-0000-000021C90000}"/>
    <cellStyle name="Note 2 2 2 4 2 3" xfId="49189" xr:uid="{00000000-0005-0000-0000-000022C90000}"/>
    <cellStyle name="Note 2 2 2 4 2 3 2" xfId="49190" xr:uid="{00000000-0005-0000-0000-000023C90000}"/>
    <cellStyle name="Note 2 2 2 4 2 3 2 2" xfId="49191" xr:uid="{00000000-0005-0000-0000-000024C90000}"/>
    <cellStyle name="Note 2 2 2 4 2 3 2 3" xfId="49192" xr:uid="{00000000-0005-0000-0000-000025C90000}"/>
    <cellStyle name="Note 2 2 2 4 2 3 2_OATT calc" xfId="49193" xr:uid="{00000000-0005-0000-0000-000026C90000}"/>
    <cellStyle name="Note 2 2 2 4 2 3 3" xfId="49194" xr:uid="{00000000-0005-0000-0000-000027C90000}"/>
    <cellStyle name="Note 2 2 2 4 2 3 4" xfId="49195" xr:uid="{00000000-0005-0000-0000-000028C90000}"/>
    <cellStyle name="Note 2 2 2 4 2 3_OATT calc" xfId="49196" xr:uid="{00000000-0005-0000-0000-000029C90000}"/>
    <cellStyle name="Note 2 2 2 4 2 4" xfId="49197" xr:uid="{00000000-0005-0000-0000-00002AC90000}"/>
    <cellStyle name="Note 2 2 2 4 2 4 2" xfId="49198" xr:uid="{00000000-0005-0000-0000-00002BC90000}"/>
    <cellStyle name="Note 2 2 2 4 2 4 3" xfId="49199" xr:uid="{00000000-0005-0000-0000-00002CC90000}"/>
    <cellStyle name="Note 2 2 2 4 2 4_OATT calc" xfId="49200" xr:uid="{00000000-0005-0000-0000-00002DC90000}"/>
    <cellStyle name="Note 2 2 2 4 2 5" xfId="49201" xr:uid="{00000000-0005-0000-0000-00002EC90000}"/>
    <cellStyle name="Note 2 2 2 4 2 6" xfId="49202" xr:uid="{00000000-0005-0000-0000-00002FC90000}"/>
    <cellStyle name="Note 2 2 2 4 2 7" xfId="49203" xr:uid="{00000000-0005-0000-0000-000030C90000}"/>
    <cellStyle name="Note 2 2 2 4 2 8" xfId="49204" xr:uid="{00000000-0005-0000-0000-000031C90000}"/>
    <cellStyle name="Note 2 2 2 4 2 9" xfId="49205" xr:uid="{00000000-0005-0000-0000-000032C90000}"/>
    <cellStyle name="Note 2 2 2 4 2_OATT calc" xfId="49206" xr:uid="{00000000-0005-0000-0000-000033C90000}"/>
    <cellStyle name="Note 2 2 2 4 3" xfId="49207" xr:uid="{00000000-0005-0000-0000-000034C90000}"/>
    <cellStyle name="Note 2 2 2 4 3 2" xfId="49208" xr:uid="{00000000-0005-0000-0000-000035C90000}"/>
    <cellStyle name="Note 2 2 2 4 3 2 2" xfId="49209" xr:uid="{00000000-0005-0000-0000-000036C90000}"/>
    <cellStyle name="Note 2 2 2 4 3 2 3" xfId="49210" xr:uid="{00000000-0005-0000-0000-000037C90000}"/>
    <cellStyle name="Note 2 2 2 4 3 2_OATT calc" xfId="49211" xr:uid="{00000000-0005-0000-0000-000038C90000}"/>
    <cellStyle name="Note 2 2 2 4 3 3" xfId="49212" xr:uid="{00000000-0005-0000-0000-000039C90000}"/>
    <cellStyle name="Note 2 2 2 4 3 4" xfId="49213" xr:uid="{00000000-0005-0000-0000-00003AC90000}"/>
    <cellStyle name="Note 2 2 2 4 3 5" xfId="49214" xr:uid="{00000000-0005-0000-0000-00003BC90000}"/>
    <cellStyle name="Note 2 2 2 4 3_OATT calc" xfId="49215" xr:uid="{00000000-0005-0000-0000-00003CC90000}"/>
    <cellStyle name="Note 2 2 2 4 4" xfId="49216" xr:uid="{00000000-0005-0000-0000-00003DC90000}"/>
    <cellStyle name="Note 2 2 2 4 4 2" xfId="49217" xr:uid="{00000000-0005-0000-0000-00003EC90000}"/>
    <cellStyle name="Note 2 2 2 4 4 2 2" xfId="49218" xr:uid="{00000000-0005-0000-0000-00003FC90000}"/>
    <cellStyle name="Note 2 2 2 4 4 2 3" xfId="49219" xr:uid="{00000000-0005-0000-0000-000040C90000}"/>
    <cellStyle name="Note 2 2 2 4 4 2_OATT calc" xfId="49220" xr:uid="{00000000-0005-0000-0000-000041C90000}"/>
    <cellStyle name="Note 2 2 2 4 4 3" xfId="49221" xr:uid="{00000000-0005-0000-0000-000042C90000}"/>
    <cellStyle name="Note 2 2 2 4 4 4" xfId="49222" xr:uid="{00000000-0005-0000-0000-000043C90000}"/>
    <cellStyle name="Note 2 2 2 4 4_OATT calc" xfId="49223" xr:uid="{00000000-0005-0000-0000-000044C90000}"/>
    <cellStyle name="Note 2 2 2 4 5" xfId="49224" xr:uid="{00000000-0005-0000-0000-000045C90000}"/>
    <cellStyle name="Note 2 2 2 4 5 2" xfId="49225" xr:uid="{00000000-0005-0000-0000-000046C90000}"/>
    <cellStyle name="Note 2 2 2 4 5 3" xfId="49226" xr:uid="{00000000-0005-0000-0000-000047C90000}"/>
    <cellStyle name="Note 2 2 2 4 5_OATT calc" xfId="49227" xr:uid="{00000000-0005-0000-0000-000048C90000}"/>
    <cellStyle name="Note 2 2 2 4 6" xfId="49228" xr:uid="{00000000-0005-0000-0000-000049C90000}"/>
    <cellStyle name="Note 2 2 2 4 7" xfId="49229" xr:uid="{00000000-0005-0000-0000-00004AC90000}"/>
    <cellStyle name="Note 2 2 2 4 8" xfId="49230" xr:uid="{00000000-0005-0000-0000-00004BC90000}"/>
    <cellStyle name="Note 2 2 2 4 9" xfId="49231" xr:uid="{00000000-0005-0000-0000-00004CC90000}"/>
    <cellStyle name="Note 2 2 2 4_OATT calc" xfId="49232" xr:uid="{00000000-0005-0000-0000-00004DC90000}"/>
    <cellStyle name="Note 2 2 2 5" xfId="49233" xr:uid="{00000000-0005-0000-0000-00004EC90000}"/>
    <cellStyle name="Note 2 2 2 5 10" xfId="49234" xr:uid="{00000000-0005-0000-0000-00004FC90000}"/>
    <cellStyle name="Note 2 2 2 5 11" xfId="49235" xr:uid="{00000000-0005-0000-0000-000050C90000}"/>
    <cellStyle name="Note 2 2 2 5 2" xfId="49236" xr:uid="{00000000-0005-0000-0000-000051C90000}"/>
    <cellStyle name="Note 2 2 2 5 2 2" xfId="49237" xr:uid="{00000000-0005-0000-0000-000052C90000}"/>
    <cellStyle name="Note 2 2 2 5 2 2 2" xfId="49238" xr:uid="{00000000-0005-0000-0000-000053C90000}"/>
    <cellStyle name="Note 2 2 2 5 2 2 3" xfId="49239" xr:uid="{00000000-0005-0000-0000-000054C90000}"/>
    <cellStyle name="Note 2 2 2 5 2 2_OATT calc" xfId="49240" xr:uid="{00000000-0005-0000-0000-000055C90000}"/>
    <cellStyle name="Note 2 2 2 5 2 3" xfId="49241" xr:uid="{00000000-0005-0000-0000-000056C90000}"/>
    <cellStyle name="Note 2 2 2 5 2 4" xfId="49242" xr:uid="{00000000-0005-0000-0000-000057C90000}"/>
    <cellStyle name="Note 2 2 2 5 2 5" xfId="49243" xr:uid="{00000000-0005-0000-0000-000058C90000}"/>
    <cellStyle name="Note 2 2 2 5 2_OATT calc" xfId="49244" xr:uid="{00000000-0005-0000-0000-000059C90000}"/>
    <cellStyle name="Note 2 2 2 5 3" xfId="49245" xr:uid="{00000000-0005-0000-0000-00005AC90000}"/>
    <cellStyle name="Note 2 2 2 5 3 2" xfId="49246" xr:uid="{00000000-0005-0000-0000-00005BC90000}"/>
    <cellStyle name="Note 2 2 2 5 3 2 2" xfId="49247" xr:uid="{00000000-0005-0000-0000-00005CC90000}"/>
    <cellStyle name="Note 2 2 2 5 3 2 3" xfId="49248" xr:uid="{00000000-0005-0000-0000-00005DC90000}"/>
    <cellStyle name="Note 2 2 2 5 3 2_OATT calc" xfId="49249" xr:uid="{00000000-0005-0000-0000-00005EC90000}"/>
    <cellStyle name="Note 2 2 2 5 3 3" xfId="49250" xr:uid="{00000000-0005-0000-0000-00005FC90000}"/>
    <cellStyle name="Note 2 2 2 5 3 4" xfId="49251" xr:uid="{00000000-0005-0000-0000-000060C90000}"/>
    <cellStyle name="Note 2 2 2 5 3_OATT calc" xfId="49252" xr:uid="{00000000-0005-0000-0000-000061C90000}"/>
    <cellStyle name="Note 2 2 2 5 4" xfId="49253" xr:uid="{00000000-0005-0000-0000-000062C90000}"/>
    <cellStyle name="Note 2 2 2 5 4 2" xfId="49254" xr:uid="{00000000-0005-0000-0000-000063C90000}"/>
    <cellStyle name="Note 2 2 2 5 4 3" xfId="49255" xr:uid="{00000000-0005-0000-0000-000064C90000}"/>
    <cellStyle name="Note 2 2 2 5 4_OATT calc" xfId="49256" xr:uid="{00000000-0005-0000-0000-000065C90000}"/>
    <cellStyle name="Note 2 2 2 5 5" xfId="49257" xr:uid="{00000000-0005-0000-0000-000066C90000}"/>
    <cellStyle name="Note 2 2 2 5 6" xfId="49258" xr:uid="{00000000-0005-0000-0000-000067C90000}"/>
    <cellStyle name="Note 2 2 2 5 7" xfId="49259" xr:uid="{00000000-0005-0000-0000-000068C90000}"/>
    <cellStyle name="Note 2 2 2 5 8" xfId="49260" xr:uid="{00000000-0005-0000-0000-000069C90000}"/>
    <cellStyle name="Note 2 2 2 5 9" xfId="49261" xr:uid="{00000000-0005-0000-0000-00006AC90000}"/>
    <cellStyle name="Note 2 2 2 5_OATT calc" xfId="49262" xr:uid="{00000000-0005-0000-0000-00006BC90000}"/>
    <cellStyle name="Note 2 2 2 6" xfId="49263" xr:uid="{00000000-0005-0000-0000-00006CC90000}"/>
    <cellStyle name="Note 2 2 2 6 2" xfId="49264" xr:uid="{00000000-0005-0000-0000-00006DC90000}"/>
    <cellStyle name="Note 2 2 2 6 2 2" xfId="49265" xr:uid="{00000000-0005-0000-0000-00006EC90000}"/>
    <cellStyle name="Note 2 2 2 6 2 3" xfId="49266" xr:uid="{00000000-0005-0000-0000-00006FC90000}"/>
    <cellStyle name="Note 2 2 2 6 2_OATT calc" xfId="49267" xr:uid="{00000000-0005-0000-0000-000070C90000}"/>
    <cellStyle name="Note 2 2 2 6 3" xfId="49268" xr:uid="{00000000-0005-0000-0000-000071C90000}"/>
    <cellStyle name="Note 2 2 2 6 4" xfId="49269" xr:uid="{00000000-0005-0000-0000-000072C90000}"/>
    <cellStyle name="Note 2 2 2 6 5" xfId="49270" xr:uid="{00000000-0005-0000-0000-000073C90000}"/>
    <cellStyle name="Note 2 2 2 6_OATT calc" xfId="49271" xr:uid="{00000000-0005-0000-0000-000074C90000}"/>
    <cellStyle name="Note 2 2 2 7" xfId="49272" xr:uid="{00000000-0005-0000-0000-000075C90000}"/>
    <cellStyle name="Note 2 2 2 7 2" xfId="49273" xr:uid="{00000000-0005-0000-0000-000076C90000}"/>
    <cellStyle name="Note 2 2 2 7 2 2" xfId="49274" xr:uid="{00000000-0005-0000-0000-000077C90000}"/>
    <cellStyle name="Note 2 2 2 7 2 3" xfId="49275" xr:uid="{00000000-0005-0000-0000-000078C90000}"/>
    <cellStyle name="Note 2 2 2 7 2_OATT calc" xfId="49276" xr:uid="{00000000-0005-0000-0000-000079C90000}"/>
    <cellStyle name="Note 2 2 2 7 3" xfId="49277" xr:uid="{00000000-0005-0000-0000-00007AC90000}"/>
    <cellStyle name="Note 2 2 2 7 4" xfId="49278" xr:uid="{00000000-0005-0000-0000-00007BC90000}"/>
    <cellStyle name="Note 2 2 2 7_OATT calc" xfId="49279" xr:uid="{00000000-0005-0000-0000-00007CC90000}"/>
    <cellStyle name="Note 2 2 2 8" xfId="49280" xr:uid="{00000000-0005-0000-0000-00007DC90000}"/>
    <cellStyle name="Note 2 2 2 8 2" xfId="49281" xr:uid="{00000000-0005-0000-0000-00007EC90000}"/>
    <cellStyle name="Note 2 2 2 8 3" xfId="49282" xr:uid="{00000000-0005-0000-0000-00007FC90000}"/>
    <cellStyle name="Note 2 2 2 8_OATT calc" xfId="49283" xr:uid="{00000000-0005-0000-0000-000080C90000}"/>
    <cellStyle name="Note 2 2 2 9" xfId="49284" xr:uid="{00000000-0005-0000-0000-000081C90000}"/>
    <cellStyle name="Note 2 2 2_OATT calc" xfId="49285" xr:uid="{00000000-0005-0000-0000-000082C90000}"/>
    <cellStyle name="Note 2 2 20" xfId="49286" xr:uid="{00000000-0005-0000-0000-000083C90000}"/>
    <cellStyle name="Note 2 2 21" xfId="57432" xr:uid="{00000000-0005-0000-0000-000084C90000}"/>
    <cellStyle name="Note 2 2 22" xfId="59102" xr:uid="{00000000-0005-0000-0000-000085C90000}"/>
    <cellStyle name="Note 2 2 23" xfId="55470" xr:uid="{00000000-0005-0000-0000-000086C90000}"/>
    <cellStyle name="Note 2 2 3" xfId="49287" xr:uid="{00000000-0005-0000-0000-000087C90000}"/>
    <cellStyle name="Note 2 2 3 10" xfId="49288" xr:uid="{00000000-0005-0000-0000-000088C90000}"/>
    <cellStyle name="Note 2 2 3 11" xfId="49289" xr:uid="{00000000-0005-0000-0000-000089C90000}"/>
    <cellStyle name="Note 2 2 3 12" xfId="49290" xr:uid="{00000000-0005-0000-0000-00008AC90000}"/>
    <cellStyle name="Note 2 2 3 13" xfId="57434" xr:uid="{00000000-0005-0000-0000-00008BC90000}"/>
    <cellStyle name="Note 2 2 3 2" xfId="49291" xr:uid="{00000000-0005-0000-0000-00008CC90000}"/>
    <cellStyle name="Note 2 2 3 2 10" xfId="49292" xr:uid="{00000000-0005-0000-0000-00008DC90000}"/>
    <cellStyle name="Note 2 2 3 2 11" xfId="49293" xr:uid="{00000000-0005-0000-0000-00008EC90000}"/>
    <cellStyle name="Note 2 2 3 2 2" xfId="49294" xr:uid="{00000000-0005-0000-0000-00008FC90000}"/>
    <cellStyle name="Note 2 2 3 2 2 10" xfId="49295" xr:uid="{00000000-0005-0000-0000-000090C90000}"/>
    <cellStyle name="Note 2 2 3 2 2 11" xfId="49296" xr:uid="{00000000-0005-0000-0000-000091C90000}"/>
    <cellStyle name="Note 2 2 3 2 2 2" xfId="49297" xr:uid="{00000000-0005-0000-0000-000092C90000}"/>
    <cellStyle name="Note 2 2 3 2 2 2 2" xfId="49298" xr:uid="{00000000-0005-0000-0000-000093C90000}"/>
    <cellStyle name="Note 2 2 3 2 2 2 2 2" xfId="49299" xr:uid="{00000000-0005-0000-0000-000094C90000}"/>
    <cellStyle name="Note 2 2 3 2 2 2 2 3" xfId="49300" xr:uid="{00000000-0005-0000-0000-000095C90000}"/>
    <cellStyle name="Note 2 2 3 2 2 2 2_OATT calc" xfId="49301" xr:uid="{00000000-0005-0000-0000-000096C90000}"/>
    <cellStyle name="Note 2 2 3 2 2 2 3" xfId="49302" xr:uid="{00000000-0005-0000-0000-000097C90000}"/>
    <cellStyle name="Note 2 2 3 2 2 2 4" xfId="49303" xr:uid="{00000000-0005-0000-0000-000098C90000}"/>
    <cellStyle name="Note 2 2 3 2 2 2 5" xfId="49304" xr:uid="{00000000-0005-0000-0000-000099C90000}"/>
    <cellStyle name="Note 2 2 3 2 2 2_OATT calc" xfId="49305" xr:uid="{00000000-0005-0000-0000-00009AC90000}"/>
    <cellStyle name="Note 2 2 3 2 2 3" xfId="49306" xr:uid="{00000000-0005-0000-0000-00009BC90000}"/>
    <cellStyle name="Note 2 2 3 2 2 3 2" xfId="49307" xr:uid="{00000000-0005-0000-0000-00009CC90000}"/>
    <cellStyle name="Note 2 2 3 2 2 3 2 2" xfId="49308" xr:uid="{00000000-0005-0000-0000-00009DC90000}"/>
    <cellStyle name="Note 2 2 3 2 2 3 2 3" xfId="49309" xr:uid="{00000000-0005-0000-0000-00009EC90000}"/>
    <cellStyle name="Note 2 2 3 2 2 3 2_OATT calc" xfId="49310" xr:uid="{00000000-0005-0000-0000-00009FC90000}"/>
    <cellStyle name="Note 2 2 3 2 2 3 3" xfId="49311" xr:uid="{00000000-0005-0000-0000-0000A0C90000}"/>
    <cellStyle name="Note 2 2 3 2 2 3 4" xfId="49312" xr:uid="{00000000-0005-0000-0000-0000A1C90000}"/>
    <cellStyle name="Note 2 2 3 2 2 3_OATT calc" xfId="49313" xr:uid="{00000000-0005-0000-0000-0000A2C90000}"/>
    <cellStyle name="Note 2 2 3 2 2 4" xfId="49314" xr:uid="{00000000-0005-0000-0000-0000A3C90000}"/>
    <cellStyle name="Note 2 2 3 2 2 4 2" xfId="49315" xr:uid="{00000000-0005-0000-0000-0000A4C90000}"/>
    <cellStyle name="Note 2 2 3 2 2 4 3" xfId="49316" xr:uid="{00000000-0005-0000-0000-0000A5C90000}"/>
    <cellStyle name="Note 2 2 3 2 2 4_OATT calc" xfId="49317" xr:uid="{00000000-0005-0000-0000-0000A6C90000}"/>
    <cellStyle name="Note 2 2 3 2 2 5" xfId="49318" xr:uid="{00000000-0005-0000-0000-0000A7C90000}"/>
    <cellStyle name="Note 2 2 3 2 2 6" xfId="49319" xr:uid="{00000000-0005-0000-0000-0000A8C90000}"/>
    <cellStyle name="Note 2 2 3 2 2 7" xfId="49320" xr:uid="{00000000-0005-0000-0000-0000A9C90000}"/>
    <cellStyle name="Note 2 2 3 2 2 8" xfId="49321" xr:uid="{00000000-0005-0000-0000-0000AAC90000}"/>
    <cellStyle name="Note 2 2 3 2 2 9" xfId="49322" xr:uid="{00000000-0005-0000-0000-0000ABC90000}"/>
    <cellStyle name="Note 2 2 3 2 2_OATT calc" xfId="49323" xr:uid="{00000000-0005-0000-0000-0000ACC90000}"/>
    <cellStyle name="Note 2 2 3 2 3" xfId="49324" xr:uid="{00000000-0005-0000-0000-0000ADC90000}"/>
    <cellStyle name="Note 2 2 3 2 3 2" xfId="49325" xr:uid="{00000000-0005-0000-0000-0000AEC90000}"/>
    <cellStyle name="Note 2 2 3 2 3 2 2" xfId="49326" xr:uid="{00000000-0005-0000-0000-0000AFC90000}"/>
    <cellStyle name="Note 2 2 3 2 3 2 3" xfId="49327" xr:uid="{00000000-0005-0000-0000-0000B0C90000}"/>
    <cellStyle name="Note 2 2 3 2 3 2_OATT calc" xfId="49328" xr:uid="{00000000-0005-0000-0000-0000B1C90000}"/>
    <cellStyle name="Note 2 2 3 2 3 3" xfId="49329" xr:uid="{00000000-0005-0000-0000-0000B2C90000}"/>
    <cellStyle name="Note 2 2 3 2 3 4" xfId="49330" xr:uid="{00000000-0005-0000-0000-0000B3C90000}"/>
    <cellStyle name="Note 2 2 3 2 3 5" xfId="49331" xr:uid="{00000000-0005-0000-0000-0000B4C90000}"/>
    <cellStyle name="Note 2 2 3 2 3_OATT calc" xfId="49332" xr:uid="{00000000-0005-0000-0000-0000B5C90000}"/>
    <cellStyle name="Note 2 2 3 2 4" xfId="49333" xr:uid="{00000000-0005-0000-0000-0000B6C90000}"/>
    <cellStyle name="Note 2 2 3 2 4 2" xfId="49334" xr:uid="{00000000-0005-0000-0000-0000B7C90000}"/>
    <cellStyle name="Note 2 2 3 2 4 2 2" xfId="49335" xr:uid="{00000000-0005-0000-0000-0000B8C90000}"/>
    <cellStyle name="Note 2 2 3 2 4 2 3" xfId="49336" xr:uid="{00000000-0005-0000-0000-0000B9C90000}"/>
    <cellStyle name="Note 2 2 3 2 4 2_OATT calc" xfId="49337" xr:uid="{00000000-0005-0000-0000-0000BAC90000}"/>
    <cellStyle name="Note 2 2 3 2 4 3" xfId="49338" xr:uid="{00000000-0005-0000-0000-0000BBC90000}"/>
    <cellStyle name="Note 2 2 3 2 4 4" xfId="49339" xr:uid="{00000000-0005-0000-0000-0000BCC90000}"/>
    <cellStyle name="Note 2 2 3 2 4_OATT calc" xfId="49340" xr:uid="{00000000-0005-0000-0000-0000BDC90000}"/>
    <cellStyle name="Note 2 2 3 2 5" xfId="49341" xr:uid="{00000000-0005-0000-0000-0000BEC90000}"/>
    <cellStyle name="Note 2 2 3 2 5 2" xfId="49342" xr:uid="{00000000-0005-0000-0000-0000BFC90000}"/>
    <cellStyle name="Note 2 2 3 2 5 3" xfId="49343" xr:uid="{00000000-0005-0000-0000-0000C0C90000}"/>
    <cellStyle name="Note 2 2 3 2 5_OATT calc" xfId="49344" xr:uid="{00000000-0005-0000-0000-0000C1C90000}"/>
    <cellStyle name="Note 2 2 3 2 6" xfId="49345" xr:uid="{00000000-0005-0000-0000-0000C2C90000}"/>
    <cellStyle name="Note 2 2 3 2 7" xfId="49346" xr:uid="{00000000-0005-0000-0000-0000C3C90000}"/>
    <cellStyle name="Note 2 2 3 2 8" xfId="49347" xr:uid="{00000000-0005-0000-0000-0000C4C90000}"/>
    <cellStyle name="Note 2 2 3 2 9" xfId="49348" xr:uid="{00000000-0005-0000-0000-0000C5C90000}"/>
    <cellStyle name="Note 2 2 3 2_OATT calc" xfId="49349" xr:uid="{00000000-0005-0000-0000-0000C6C90000}"/>
    <cellStyle name="Note 2 2 3 3" xfId="49350" xr:uid="{00000000-0005-0000-0000-0000C7C90000}"/>
    <cellStyle name="Note 2 2 3 3 10" xfId="49351" xr:uid="{00000000-0005-0000-0000-0000C8C90000}"/>
    <cellStyle name="Note 2 2 3 3 11" xfId="49352" xr:uid="{00000000-0005-0000-0000-0000C9C90000}"/>
    <cellStyle name="Note 2 2 3 3 2" xfId="49353" xr:uid="{00000000-0005-0000-0000-0000CAC90000}"/>
    <cellStyle name="Note 2 2 3 3 2 2" xfId="49354" xr:uid="{00000000-0005-0000-0000-0000CBC90000}"/>
    <cellStyle name="Note 2 2 3 3 2 2 2" xfId="49355" xr:uid="{00000000-0005-0000-0000-0000CCC90000}"/>
    <cellStyle name="Note 2 2 3 3 2 2 3" xfId="49356" xr:uid="{00000000-0005-0000-0000-0000CDC90000}"/>
    <cellStyle name="Note 2 2 3 3 2 2_OATT calc" xfId="49357" xr:uid="{00000000-0005-0000-0000-0000CEC90000}"/>
    <cellStyle name="Note 2 2 3 3 2 3" xfId="49358" xr:uid="{00000000-0005-0000-0000-0000CFC90000}"/>
    <cellStyle name="Note 2 2 3 3 2 4" xfId="49359" xr:uid="{00000000-0005-0000-0000-0000D0C90000}"/>
    <cellStyle name="Note 2 2 3 3 2 5" xfId="49360" xr:uid="{00000000-0005-0000-0000-0000D1C90000}"/>
    <cellStyle name="Note 2 2 3 3 2_OATT calc" xfId="49361" xr:uid="{00000000-0005-0000-0000-0000D2C90000}"/>
    <cellStyle name="Note 2 2 3 3 3" xfId="49362" xr:uid="{00000000-0005-0000-0000-0000D3C90000}"/>
    <cellStyle name="Note 2 2 3 3 3 2" xfId="49363" xr:uid="{00000000-0005-0000-0000-0000D4C90000}"/>
    <cellStyle name="Note 2 2 3 3 3 2 2" xfId="49364" xr:uid="{00000000-0005-0000-0000-0000D5C90000}"/>
    <cellStyle name="Note 2 2 3 3 3 2 3" xfId="49365" xr:uid="{00000000-0005-0000-0000-0000D6C90000}"/>
    <cellStyle name="Note 2 2 3 3 3 2_OATT calc" xfId="49366" xr:uid="{00000000-0005-0000-0000-0000D7C90000}"/>
    <cellStyle name="Note 2 2 3 3 3 3" xfId="49367" xr:uid="{00000000-0005-0000-0000-0000D8C90000}"/>
    <cellStyle name="Note 2 2 3 3 3 4" xfId="49368" xr:uid="{00000000-0005-0000-0000-0000D9C90000}"/>
    <cellStyle name="Note 2 2 3 3 3_OATT calc" xfId="49369" xr:uid="{00000000-0005-0000-0000-0000DAC90000}"/>
    <cellStyle name="Note 2 2 3 3 4" xfId="49370" xr:uid="{00000000-0005-0000-0000-0000DBC90000}"/>
    <cellStyle name="Note 2 2 3 3 4 2" xfId="49371" xr:uid="{00000000-0005-0000-0000-0000DCC90000}"/>
    <cellStyle name="Note 2 2 3 3 4 3" xfId="49372" xr:uid="{00000000-0005-0000-0000-0000DDC90000}"/>
    <cellStyle name="Note 2 2 3 3 4_OATT calc" xfId="49373" xr:uid="{00000000-0005-0000-0000-0000DEC90000}"/>
    <cellStyle name="Note 2 2 3 3 5" xfId="49374" xr:uid="{00000000-0005-0000-0000-0000DFC90000}"/>
    <cellStyle name="Note 2 2 3 3 6" xfId="49375" xr:uid="{00000000-0005-0000-0000-0000E0C90000}"/>
    <cellStyle name="Note 2 2 3 3 7" xfId="49376" xr:uid="{00000000-0005-0000-0000-0000E1C90000}"/>
    <cellStyle name="Note 2 2 3 3 8" xfId="49377" xr:uid="{00000000-0005-0000-0000-0000E2C90000}"/>
    <cellStyle name="Note 2 2 3 3 9" xfId="49378" xr:uid="{00000000-0005-0000-0000-0000E3C90000}"/>
    <cellStyle name="Note 2 2 3 3_OATT calc" xfId="49379" xr:uid="{00000000-0005-0000-0000-0000E4C90000}"/>
    <cellStyle name="Note 2 2 3 4" xfId="49380" xr:uid="{00000000-0005-0000-0000-0000E5C90000}"/>
    <cellStyle name="Note 2 2 3 4 2" xfId="49381" xr:uid="{00000000-0005-0000-0000-0000E6C90000}"/>
    <cellStyle name="Note 2 2 3 4 2 2" xfId="49382" xr:uid="{00000000-0005-0000-0000-0000E7C90000}"/>
    <cellStyle name="Note 2 2 3 4 2 3" xfId="49383" xr:uid="{00000000-0005-0000-0000-0000E8C90000}"/>
    <cellStyle name="Note 2 2 3 4 2_OATT calc" xfId="49384" xr:uid="{00000000-0005-0000-0000-0000E9C90000}"/>
    <cellStyle name="Note 2 2 3 4 3" xfId="49385" xr:uid="{00000000-0005-0000-0000-0000EAC90000}"/>
    <cellStyle name="Note 2 2 3 4 4" xfId="49386" xr:uid="{00000000-0005-0000-0000-0000EBC90000}"/>
    <cellStyle name="Note 2 2 3 4 5" xfId="49387" xr:uid="{00000000-0005-0000-0000-0000ECC90000}"/>
    <cellStyle name="Note 2 2 3 4_OATT calc" xfId="49388" xr:uid="{00000000-0005-0000-0000-0000EDC90000}"/>
    <cellStyle name="Note 2 2 3 5" xfId="49389" xr:uid="{00000000-0005-0000-0000-0000EEC90000}"/>
    <cellStyle name="Note 2 2 3 5 2" xfId="49390" xr:uid="{00000000-0005-0000-0000-0000EFC90000}"/>
    <cellStyle name="Note 2 2 3 5 2 2" xfId="49391" xr:uid="{00000000-0005-0000-0000-0000F0C90000}"/>
    <cellStyle name="Note 2 2 3 5 2 3" xfId="49392" xr:uid="{00000000-0005-0000-0000-0000F1C90000}"/>
    <cellStyle name="Note 2 2 3 5 2_OATT calc" xfId="49393" xr:uid="{00000000-0005-0000-0000-0000F2C90000}"/>
    <cellStyle name="Note 2 2 3 5 3" xfId="49394" xr:uid="{00000000-0005-0000-0000-0000F3C90000}"/>
    <cellStyle name="Note 2 2 3 5 4" xfId="49395" xr:uid="{00000000-0005-0000-0000-0000F4C90000}"/>
    <cellStyle name="Note 2 2 3 5_OATT calc" xfId="49396" xr:uid="{00000000-0005-0000-0000-0000F5C90000}"/>
    <cellStyle name="Note 2 2 3 6" xfId="49397" xr:uid="{00000000-0005-0000-0000-0000F6C90000}"/>
    <cellStyle name="Note 2 2 3 6 2" xfId="49398" xr:uid="{00000000-0005-0000-0000-0000F7C90000}"/>
    <cellStyle name="Note 2 2 3 6 3" xfId="49399" xr:uid="{00000000-0005-0000-0000-0000F8C90000}"/>
    <cellStyle name="Note 2 2 3 6_OATT calc" xfId="49400" xr:uid="{00000000-0005-0000-0000-0000F9C90000}"/>
    <cellStyle name="Note 2 2 3 7" xfId="49401" xr:uid="{00000000-0005-0000-0000-0000FAC90000}"/>
    <cellStyle name="Note 2 2 3 8" xfId="49402" xr:uid="{00000000-0005-0000-0000-0000FBC90000}"/>
    <cellStyle name="Note 2 2 3 9" xfId="49403" xr:uid="{00000000-0005-0000-0000-0000FCC90000}"/>
    <cellStyle name="Note 2 2 3_OATT calc" xfId="49404" xr:uid="{00000000-0005-0000-0000-0000FDC90000}"/>
    <cellStyle name="Note 2 2 4" xfId="49405" xr:uid="{00000000-0005-0000-0000-0000FEC90000}"/>
    <cellStyle name="Note 2 2 4 10" xfId="49406" xr:uid="{00000000-0005-0000-0000-0000FFC90000}"/>
    <cellStyle name="Note 2 2 4 11" xfId="49407" xr:uid="{00000000-0005-0000-0000-000000CA0000}"/>
    <cellStyle name="Note 2 2 4 12" xfId="49408" xr:uid="{00000000-0005-0000-0000-000001CA0000}"/>
    <cellStyle name="Note 2 2 4 13" xfId="57435" xr:uid="{00000000-0005-0000-0000-000002CA0000}"/>
    <cellStyle name="Note 2 2 4 2" xfId="49409" xr:uid="{00000000-0005-0000-0000-000003CA0000}"/>
    <cellStyle name="Note 2 2 4 2 10" xfId="49410" xr:uid="{00000000-0005-0000-0000-000004CA0000}"/>
    <cellStyle name="Note 2 2 4 2 11" xfId="49411" xr:uid="{00000000-0005-0000-0000-000005CA0000}"/>
    <cellStyle name="Note 2 2 4 2 2" xfId="49412" xr:uid="{00000000-0005-0000-0000-000006CA0000}"/>
    <cellStyle name="Note 2 2 4 2 2 10" xfId="49413" xr:uid="{00000000-0005-0000-0000-000007CA0000}"/>
    <cellStyle name="Note 2 2 4 2 2 11" xfId="49414" xr:uid="{00000000-0005-0000-0000-000008CA0000}"/>
    <cellStyle name="Note 2 2 4 2 2 2" xfId="49415" xr:uid="{00000000-0005-0000-0000-000009CA0000}"/>
    <cellStyle name="Note 2 2 4 2 2 2 2" xfId="49416" xr:uid="{00000000-0005-0000-0000-00000ACA0000}"/>
    <cellStyle name="Note 2 2 4 2 2 2 2 2" xfId="49417" xr:uid="{00000000-0005-0000-0000-00000BCA0000}"/>
    <cellStyle name="Note 2 2 4 2 2 2 2 3" xfId="49418" xr:uid="{00000000-0005-0000-0000-00000CCA0000}"/>
    <cellStyle name="Note 2 2 4 2 2 2 2_OATT calc" xfId="49419" xr:uid="{00000000-0005-0000-0000-00000DCA0000}"/>
    <cellStyle name="Note 2 2 4 2 2 2 3" xfId="49420" xr:uid="{00000000-0005-0000-0000-00000ECA0000}"/>
    <cellStyle name="Note 2 2 4 2 2 2 4" xfId="49421" xr:uid="{00000000-0005-0000-0000-00000FCA0000}"/>
    <cellStyle name="Note 2 2 4 2 2 2 5" xfId="49422" xr:uid="{00000000-0005-0000-0000-000010CA0000}"/>
    <cellStyle name="Note 2 2 4 2 2 2_OATT calc" xfId="49423" xr:uid="{00000000-0005-0000-0000-000011CA0000}"/>
    <cellStyle name="Note 2 2 4 2 2 3" xfId="49424" xr:uid="{00000000-0005-0000-0000-000012CA0000}"/>
    <cellStyle name="Note 2 2 4 2 2 3 2" xfId="49425" xr:uid="{00000000-0005-0000-0000-000013CA0000}"/>
    <cellStyle name="Note 2 2 4 2 2 3 2 2" xfId="49426" xr:uid="{00000000-0005-0000-0000-000014CA0000}"/>
    <cellStyle name="Note 2 2 4 2 2 3 2 3" xfId="49427" xr:uid="{00000000-0005-0000-0000-000015CA0000}"/>
    <cellStyle name="Note 2 2 4 2 2 3 2_OATT calc" xfId="49428" xr:uid="{00000000-0005-0000-0000-000016CA0000}"/>
    <cellStyle name="Note 2 2 4 2 2 3 3" xfId="49429" xr:uid="{00000000-0005-0000-0000-000017CA0000}"/>
    <cellStyle name="Note 2 2 4 2 2 3 4" xfId="49430" xr:uid="{00000000-0005-0000-0000-000018CA0000}"/>
    <cellStyle name="Note 2 2 4 2 2 3_OATT calc" xfId="49431" xr:uid="{00000000-0005-0000-0000-000019CA0000}"/>
    <cellStyle name="Note 2 2 4 2 2 4" xfId="49432" xr:uid="{00000000-0005-0000-0000-00001ACA0000}"/>
    <cellStyle name="Note 2 2 4 2 2 4 2" xfId="49433" xr:uid="{00000000-0005-0000-0000-00001BCA0000}"/>
    <cellStyle name="Note 2 2 4 2 2 4 3" xfId="49434" xr:uid="{00000000-0005-0000-0000-00001CCA0000}"/>
    <cellStyle name="Note 2 2 4 2 2 4_OATT calc" xfId="49435" xr:uid="{00000000-0005-0000-0000-00001DCA0000}"/>
    <cellStyle name="Note 2 2 4 2 2 5" xfId="49436" xr:uid="{00000000-0005-0000-0000-00001ECA0000}"/>
    <cellStyle name="Note 2 2 4 2 2 6" xfId="49437" xr:uid="{00000000-0005-0000-0000-00001FCA0000}"/>
    <cellStyle name="Note 2 2 4 2 2 7" xfId="49438" xr:uid="{00000000-0005-0000-0000-000020CA0000}"/>
    <cellStyle name="Note 2 2 4 2 2 8" xfId="49439" xr:uid="{00000000-0005-0000-0000-000021CA0000}"/>
    <cellStyle name="Note 2 2 4 2 2 9" xfId="49440" xr:uid="{00000000-0005-0000-0000-000022CA0000}"/>
    <cellStyle name="Note 2 2 4 2 2_OATT calc" xfId="49441" xr:uid="{00000000-0005-0000-0000-000023CA0000}"/>
    <cellStyle name="Note 2 2 4 2 3" xfId="49442" xr:uid="{00000000-0005-0000-0000-000024CA0000}"/>
    <cellStyle name="Note 2 2 4 2 3 2" xfId="49443" xr:uid="{00000000-0005-0000-0000-000025CA0000}"/>
    <cellStyle name="Note 2 2 4 2 3 2 2" xfId="49444" xr:uid="{00000000-0005-0000-0000-000026CA0000}"/>
    <cellStyle name="Note 2 2 4 2 3 2 3" xfId="49445" xr:uid="{00000000-0005-0000-0000-000027CA0000}"/>
    <cellStyle name="Note 2 2 4 2 3 2_OATT calc" xfId="49446" xr:uid="{00000000-0005-0000-0000-000028CA0000}"/>
    <cellStyle name="Note 2 2 4 2 3 3" xfId="49447" xr:uid="{00000000-0005-0000-0000-000029CA0000}"/>
    <cellStyle name="Note 2 2 4 2 3 4" xfId="49448" xr:uid="{00000000-0005-0000-0000-00002ACA0000}"/>
    <cellStyle name="Note 2 2 4 2 3 5" xfId="49449" xr:uid="{00000000-0005-0000-0000-00002BCA0000}"/>
    <cellStyle name="Note 2 2 4 2 3_OATT calc" xfId="49450" xr:uid="{00000000-0005-0000-0000-00002CCA0000}"/>
    <cellStyle name="Note 2 2 4 2 4" xfId="49451" xr:uid="{00000000-0005-0000-0000-00002DCA0000}"/>
    <cellStyle name="Note 2 2 4 2 4 2" xfId="49452" xr:uid="{00000000-0005-0000-0000-00002ECA0000}"/>
    <cellStyle name="Note 2 2 4 2 4 2 2" xfId="49453" xr:uid="{00000000-0005-0000-0000-00002FCA0000}"/>
    <cellStyle name="Note 2 2 4 2 4 2 3" xfId="49454" xr:uid="{00000000-0005-0000-0000-000030CA0000}"/>
    <cellStyle name="Note 2 2 4 2 4 2_OATT calc" xfId="49455" xr:uid="{00000000-0005-0000-0000-000031CA0000}"/>
    <cellStyle name="Note 2 2 4 2 4 3" xfId="49456" xr:uid="{00000000-0005-0000-0000-000032CA0000}"/>
    <cellStyle name="Note 2 2 4 2 4 4" xfId="49457" xr:uid="{00000000-0005-0000-0000-000033CA0000}"/>
    <cellStyle name="Note 2 2 4 2 4_OATT calc" xfId="49458" xr:uid="{00000000-0005-0000-0000-000034CA0000}"/>
    <cellStyle name="Note 2 2 4 2 5" xfId="49459" xr:uid="{00000000-0005-0000-0000-000035CA0000}"/>
    <cellStyle name="Note 2 2 4 2 5 2" xfId="49460" xr:uid="{00000000-0005-0000-0000-000036CA0000}"/>
    <cellStyle name="Note 2 2 4 2 5 3" xfId="49461" xr:uid="{00000000-0005-0000-0000-000037CA0000}"/>
    <cellStyle name="Note 2 2 4 2 5_OATT calc" xfId="49462" xr:uid="{00000000-0005-0000-0000-000038CA0000}"/>
    <cellStyle name="Note 2 2 4 2 6" xfId="49463" xr:uid="{00000000-0005-0000-0000-000039CA0000}"/>
    <cellStyle name="Note 2 2 4 2 7" xfId="49464" xr:uid="{00000000-0005-0000-0000-00003ACA0000}"/>
    <cellStyle name="Note 2 2 4 2 8" xfId="49465" xr:uid="{00000000-0005-0000-0000-00003BCA0000}"/>
    <cellStyle name="Note 2 2 4 2 9" xfId="49466" xr:uid="{00000000-0005-0000-0000-00003CCA0000}"/>
    <cellStyle name="Note 2 2 4 2_OATT calc" xfId="49467" xr:uid="{00000000-0005-0000-0000-00003DCA0000}"/>
    <cellStyle name="Note 2 2 4 3" xfId="49468" xr:uid="{00000000-0005-0000-0000-00003ECA0000}"/>
    <cellStyle name="Note 2 2 4 3 10" xfId="49469" xr:uid="{00000000-0005-0000-0000-00003FCA0000}"/>
    <cellStyle name="Note 2 2 4 3 11" xfId="49470" xr:uid="{00000000-0005-0000-0000-000040CA0000}"/>
    <cellStyle name="Note 2 2 4 3 2" xfId="49471" xr:uid="{00000000-0005-0000-0000-000041CA0000}"/>
    <cellStyle name="Note 2 2 4 3 2 2" xfId="49472" xr:uid="{00000000-0005-0000-0000-000042CA0000}"/>
    <cellStyle name="Note 2 2 4 3 2 2 2" xfId="49473" xr:uid="{00000000-0005-0000-0000-000043CA0000}"/>
    <cellStyle name="Note 2 2 4 3 2 2 3" xfId="49474" xr:uid="{00000000-0005-0000-0000-000044CA0000}"/>
    <cellStyle name="Note 2 2 4 3 2 2_OATT calc" xfId="49475" xr:uid="{00000000-0005-0000-0000-000045CA0000}"/>
    <cellStyle name="Note 2 2 4 3 2 3" xfId="49476" xr:uid="{00000000-0005-0000-0000-000046CA0000}"/>
    <cellStyle name="Note 2 2 4 3 2 4" xfId="49477" xr:uid="{00000000-0005-0000-0000-000047CA0000}"/>
    <cellStyle name="Note 2 2 4 3 2 5" xfId="49478" xr:uid="{00000000-0005-0000-0000-000048CA0000}"/>
    <cellStyle name="Note 2 2 4 3 2_OATT calc" xfId="49479" xr:uid="{00000000-0005-0000-0000-000049CA0000}"/>
    <cellStyle name="Note 2 2 4 3 3" xfId="49480" xr:uid="{00000000-0005-0000-0000-00004ACA0000}"/>
    <cellStyle name="Note 2 2 4 3 3 2" xfId="49481" xr:uid="{00000000-0005-0000-0000-00004BCA0000}"/>
    <cellStyle name="Note 2 2 4 3 3 2 2" xfId="49482" xr:uid="{00000000-0005-0000-0000-00004CCA0000}"/>
    <cellStyle name="Note 2 2 4 3 3 2 3" xfId="49483" xr:uid="{00000000-0005-0000-0000-00004DCA0000}"/>
    <cellStyle name="Note 2 2 4 3 3 2_OATT calc" xfId="49484" xr:uid="{00000000-0005-0000-0000-00004ECA0000}"/>
    <cellStyle name="Note 2 2 4 3 3 3" xfId="49485" xr:uid="{00000000-0005-0000-0000-00004FCA0000}"/>
    <cellStyle name="Note 2 2 4 3 3 4" xfId="49486" xr:uid="{00000000-0005-0000-0000-000050CA0000}"/>
    <cellStyle name="Note 2 2 4 3 3_OATT calc" xfId="49487" xr:uid="{00000000-0005-0000-0000-000051CA0000}"/>
    <cellStyle name="Note 2 2 4 3 4" xfId="49488" xr:uid="{00000000-0005-0000-0000-000052CA0000}"/>
    <cellStyle name="Note 2 2 4 3 4 2" xfId="49489" xr:uid="{00000000-0005-0000-0000-000053CA0000}"/>
    <cellStyle name="Note 2 2 4 3 4 3" xfId="49490" xr:uid="{00000000-0005-0000-0000-000054CA0000}"/>
    <cellStyle name="Note 2 2 4 3 4_OATT calc" xfId="49491" xr:uid="{00000000-0005-0000-0000-000055CA0000}"/>
    <cellStyle name="Note 2 2 4 3 5" xfId="49492" xr:uid="{00000000-0005-0000-0000-000056CA0000}"/>
    <cellStyle name="Note 2 2 4 3 6" xfId="49493" xr:uid="{00000000-0005-0000-0000-000057CA0000}"/>
    <cellStyle name="Note 2 2 4 3 7" xfId="49494" xr:uid="{00000000-0005-0000-0000-000058CA0000}"/>
    <cellStyle name="Note 2 2 4 3 8" xfId="49495" xr:uid="{00000000-0005-0000-0000-000059CA0000}"/>
    <cellStyle name="Note 2 2 4 3 9" xfId="49496" xr:uid="{00000000-0005-0000-0000-00005ACA0000}"/>
    <cellStyle name="Note 2 2 4 3_OATT calc" xfId="49497" xr:uid="{00000000-0005-0000-0000-00005BCA0000}"/>
    <cellStyle name="Note 2 2 4 4" xfId="49498" xr:uid="{00000000-0005-0000-0000-00005CCA0000}"/>
    <cellStyle name="Note 2 2 4 4 2" xfId="49499" xr:uid="{00000000-0005-0000-0000-00005DCA0000}"/>
    <cellStyle name="Note 2 2 4 4 2 2" xfId="49500" xr:uid="{00000000-0005-0000-0000-00005ECA0000}"/>
    <cellStyle name="Note 2 2 4 4 2 3" xfId="49501" xr:uid="{00000000-0005-0000-0000-00005FCA0000}"/>
    <cellStyle name="Note 2 2 4 4 2_OATT calc" xfId="49502" xr:uid="{00000000-0005-0000-0000-000060CA0000}"/>
    <cellStyle name="Note 2 2 4 4 3" xfId="49503" xr:uid="{00000000-0005-0000-0000-000061CA0000}"/>
    <cellStyle name="Note 2 2 4 4 4" xfId="49504" xr:uid="{00000000-0005-0000-0000-000062CA0000}"/>
    <cellStyle name="Note 2 2 4 4 5" xfId="49505" xr:uid="{00000000-0005-0000-0000-000063CA0000}"/>
    <cellStyle name="Note 2 2 4 4_OATT calc" xfId="49506" xr:uid="{00000000-0005-0000-0000-000064CA0000}"/>
    <cellStyle name="Note 2 2 4 5" xfId="49507" xr:uid="{00000000-0005-0000-0000-000065CA0000}"/>
    <cellStyle name="Note 2 2 4 5 2" xfId="49508" xr:uid="{00000000-0005-0000-0000-000066CA0000}"/>
    <cellStyle name="Note 2 2 4 5 2 2" xfId="49509" xr:uid="{00000000-0005-0000-0000-000067CA0000}"/>
    <cellStyle name="Note 2 2 4 5 2 3" xfId="49510" xr:uid="{00000000-0005-0000-0000-000068CA0000}"/>
    <cellStyle name="Note 2 2 4 5 2_OATT calc" xfId="49511" xr:uid="{00000000-0005-0000-0000-000069CA0000}"/>
    <cellStyle name="Note 2 2 4 5 3" xfId="49512" xr:uid="{00000000-0005-0000-0000-00006ACA0000}"/>
    <cellStyle name="Note 2 2 4 5 4" xfId="49513" xr:uid="{00000000-0005-0000-0000-00006BCA0000}"/>
    <cellStyle name="Note 2 2 4 5_OATT calc" xfId="49514" xr:uid="{00000000-0005-0000-0000-00006CCA0000}"/>
    <cellStyle name="Note 2 2 4 6" xfId="49515" xr:uid="{00000000-0005-0000-0000-00006DCA0000}"/>
    <cellStyle name="Note 2 2 4 6 2" xfId="49516" xr:uid="{00000000-0005-0000-0000-00006ECA0000}"/>
    <cellStyle name="Note 2 2 4 6 3" xfId="49517" xr:uid="{00000000-0005-0000-0000-00006FCA0000}"/>
    <cellStyle name="Note 2 2 4 6_OATT calc" xfId="49518" xr:uid="{00000000-0005-0000-0000-000070CA0000}"/>
    <cellStyle name="Note 2 2 4 7" xfId="49519" xr:uid="{00000000-0005-0000-0000-000071CA0000}"/>
    <cellStyle name="Note 2 2 4 8" xfId="49520" xr:uid="{00000000-0005-0000-0000-000072CA0000}"/>
    <cellStyle name="Note 2 2 4 9" xfId="49521" xr:uid="{00000000-0005-0000-0000-000073CA0000}"/>
    <cellStyle name="Note 2 2 4_OATT calc" xfId="49522" xr:uid="{00000000-0005-0000-0000-000074CA0000}"/>
    <cellStyle name="Note 2 2 5" xfId="49523" xr:uid="{00000000-0005-0000-0000-000075CA0000}"/>
    <cellStyle name="Note 2 2 5 2" xfId="49524" xr:uid="{00000000-0005-0000-0000-000076CA0000}"/>
    <cellStyle name="Note 2 2 5 2 2" xfId="49525" xr:uid="{00000000-0005-0000-0000-000077CA0000}"/>
    <cellStyle name="Note 2 2 5 3" xfId="49526" xr:uid="{00000000-0005-0000-0000-000078CA0000}"/>
    <cellStyle name="Note 2 2 5 3 2" xfId="49527" xr:uid="{00000000-0005-0000-0000-000079CA0000}"/>
    <cellStyle name="Note 2 2 5 4" xfId="49528" xr:uid="{00000000-0005-0000-0000-00007ACA0000}"/>
    <cellStyle name="Note 2 2 6" xfId="49529" xr:uid="{00000000-0005-0000-0000-00007BCA0000}"/>
    <cellStyle name="Note 2 2 6 10" xfId="49530" xr:uid="{00000000-0005-0000-0000-00007CCA0000}"/>
    <cellStyle name="Note 2 2 6 11" xfId="49531" xr:uid="{00000000-0005-0000-0000-00007DCA0000}"/>
    <cellStyle name="Note 2 2 6 2" xfId="49532" xr:uid="{00000000-0005-0000-0000-00007ECA0000}"/>
    <cellStyle name="Note 2 2 6 2 10" xfId="49533" xr:uid="{00000000-0005-0000-0000-00007FCA0000}"/>
    <cellStyle name="Note 2 2 6 2 11" xfId="49534" xr:uid="{00000000-0005-0000-0000-000080CA0000}"/>
    <cellStyle name="Note 2 2 6 2 2" xfId="49535" xr:uid="{00000000-0005-0000-0000-000081CA0000}"/>
    <cellStyle name="Note 2 2 6 2 2 2" xfId="49536" xr:uid="{00000000-0005-0000-0000-000082CA0000}"/>
    <cellStyle name="Note 2 2 6 2 2 2 2" xfId="49537" xr:uid="{00000000-0005-0000-0000-000083CA0000}"/>
    <cellStyle name="Note 2 2 6 2 2 2 3" xfId="49538" xr:uid="{00000000-0005-0000-0000-000084CA0000}"/>
    <cellStyle name="Note 2 2 6 2 2 2_OATT calc" xfId="49539" xr:uid="{00000000-0005-0000-0000-000085CA0000}"/>
    <cellStyle name="Note 2 2 6 2 2 3" xfId="49540" xr:uid="{00000000-0005-0000-0000-000086CA0000}"/>
    <cellStyle name="Note 2 2 6 2 2 4" xfId="49541" xr:uid="{00000000-0005-0000-0000-000087CA0000}"/>
    <cellStyle name="Note 2 2 6 2 2 5" xfId="49542" xr:uid="{00000000-0005-0000-0000-000088CA0000}"/>
    <cellStyle name="Note 2 2 6 2 2_OATT calc" xfId="49543" xr:uid="{00000000-0005-0000-0000-000089CA0000}"/>
    <cellStyle name="Note 2 2 6 2 3" xfId="49544" xr:uid="{00000000-0005-0000-0000-00008ACA0000}"/>
    <cellStyle name="Note 2 2 6 2 3 2" xfId="49545" xr:uid="{00000000-0005-0000-0000-00008BCA0000}"/>
    <cellStyle name="Note 2 2 6 2 3 2 2" xfId="49546" xr:uid="{00000000-0005-0000-0000-00008CCA0000}"/>
    <cellStyle name="Note 2 2 6 2 3 2 3" xfId="49547" xr:uid="{00000000-0005-0000-0000-00008DCA0000}"/>
    <cellStyle name="Note 2 2 6 2 3 2_OATT calc" xfId="49548" xr:uid="{00000000-0005-0000-0000-00008ECA0000}"/>
    <cellStyle name="Note 2 2 6 2 3 3" xfId="49549" xr:uid="{00000000-0005-0000-0000-00008FCA0000}"/>
    <cellStyle name="Note 2 2 6 2 3 4" xfId="49550" xr:uid="{00000000-0005-0000-0000-000090CA0000}"/>
    <cellStyle name="Note 2 2 6 2 3_OATT calc" xfId="49551" xr:uid="{00000000-0005-0000-0000-000091CA0000}"/>
    <cellStyle name="Note 2 2 6 2 4" xfId="49552" xr:uid="{00000000-0005-0000-0000-000092CA0000}"/>
    <cellStyle name="Note 2 2 6 2 4 2" xfId="49553" xr:uid="{00000000-0005-0000-0000-000093CA0000}"/>
    <cellStyle name="Note 2 2 6 2 4 3" xfId="49554" xr:uid="{00000000-0005-0000-0000-000094CA0000}"/>
    <cellStyle name="Note 2 2 6 2 4_OATT calc" xfId="49555" xr:uid="{00000000-0005-0000-0000-000095CA0000}"/>
    <cellStyle name="Note 2 2 6 2 5" xfId="49556" xr:uid="{00000000-0005-0000-0000-000096CA0000}"/>
    <cellStyle name="Note 2 2 6 2 6" xfId="49557" xr:uid="{00000000-0005-0000-0000-000097CA0000}"/>
    <cellStyle name="Note 2 2 6 2 7" xfId="49558" xr:uid="{00000000-0005-0000-0000-000098CA0000}"/>
    <cellStyle name="Note 2 2 6 2 8" xfId="49559" xr:uid="{00000000-0005-0000-0000-000099CA0000}"/>
    <cellStyle name="Note 2 2 6 2 9" xfId="49560" xr:uid="{00000000-0005-0000-0000-00009ACA0000}"/>
    <cellStyle name="Note 2 2 6 2_OATT calc" xfId="49561" xr:uid="{00000000-0005-0000-0000-00009BCA0000}"/>
    <cellStyle name="Note 2 2 6 3" xfId="49562" xr:uid="{00000000-0005-0000-0000-00009CCA0000}"/>
    <cellStyle name="Note 2 2 6 3 2" xfId="49563" xr:uid="{00000000-0005-0000-0000-00009DCA0000}"/>
    <cellStyle name="Note 2 2 6 3 2 2" xfId="49564" xr:uid="{00000000-0005-0000-0000-00009ECA0000}"/>
    <cellStyle name="Note 2 2 6 3 2 3" xfId="49565" xr:uid="{00000000-0005-0000-0000-00009FCA0000}"/>
    <cellStyle name="Note 2 2 6 3 2_OATT calc" xfId="49566" xr:uid="{00000000-0005-0000-0000-0000A0CA0000}"/>
    <cellStyle name="Note 2 2 6 3 3" xfId="49567" xr:uid="{00000000-0005-0000-0000-0000A1CA0000}"/>
    <cellStyle name="Note 2 2 6 3 4" xfId="49568" xr:uid="{00000000-0005-0000-0000-0000A2CA0000}"/>
    <cellStyle name="Note 2 2 6 3 5" xfId="49569" xr:uid="{00000000-0005-0000-0000-0000A3CA0000}"/>
    <cellStyle name="Note 2 2 6 3_OATT calc" xfId="49570" xr:uid="{00000000-0005-0000-0000-0000A4CA0000}"/>
    <cellStyle name="Note 2 2 6 4" xfId="49571" xr:uid="{00000000-0005-0000-0000-0000A5CA0000}"/>
    <cellStyle name="Note 2 2 6 4 2" xfId="49572" xr:uid="{00000000-0005-0000-0000-0000A6CA0000}"/>
    <cellStyle name="Note 2 2 6 4 2 2" xfId="49573" xr:uid="{00000000-0005-0000-0000-0000A7CA0000}"/>
    <cellStyle name="Note 2 2 6 4 2 3" xfId="49574" xr:uid="{00000000-0005-0000-0000-0000A8CA0000}"/>
    <cellStyle name="Note 2 2 6 4 2_OATT calc" xfId="49575" xr:uid="{00000000-0005-0000-0000-0000A9CA0000}"/>
    <cellStyle name="Note 2 2 6 4 3" xfId="49576" xr:uid="{00000000-0005-0000-0000-0000AACA0000}"/>
    <cellStyle name="Note 2 2 6 4 4" xfId="49577" xr:uid="{00000000-0005-0000-0000-0000ABCA0000}"/>
    <cellStyle name="Note 2 2 6 4_OATT calc" xfId="49578" xr:uid="{00000000-0005-0000-0000-0000ACCA0000}"/>
    <cellStyle name="Note 2 2 6 5" xfId="49579" xr:uid="{00000000-0005-0000-0000-0000ADCA0000}"/>
    <cellStyle name="Note 2 2 6 5 2" xfId="49580" xr:uid="{00000000-0005-0000-0000-0000AECA0000}"/>
    <cellStyle name="Note 2 2 6 5 3" xfId="49581" xr:uid="{00000000-0005-0000-0000-0000AFCA0000}"/>
    <cellStyle name="Note 2 2 6 5_OATT calc" xfId="49582" xr:uid="{00000000-0005-0000-0000-0000B0CA0000}"/>
    <cellStyle name="Note 2 2 6 6" xfId="49583" xr:uid="{00000000-0005-0000-0000-0000B1CA0000}"/>
    <cellStyle name="Note 2 2 6 7" xfId="49584" xr:uid="{00000000-0005-0000-0000-0000B2CA0000}"/>
    <cellStyle name="Note 2 2 6 8" xfId="49585" xr:uid="{00000000-0005-0000-0000-0000B3CA0000}"/>
    <cellStyle name="Note 2 2 6 9" xfId="49586" xr:uid="{00000000-0005-0000-0000-0000B4CA0000}"/>
    <cellStyle name="Note 2 2 6_OATT calc" xfId="49587" xr:uid="{00000000-0005-0000-0000-0000B5CA0000}"/>
    <cellStyle name="Note 2 2 7" xfId="49588" xr:uid="{00000000-0005-0000-0000-0000B6CA0000}"/>
    <cellStyle name="Note 2 2 7 10" xfId="49589" xr:uid="{00000000-0005-0000-0000-0000B7CA0000}"/>
    <cellStyle name="Note 2 2 7 11" xfId="49590" xr:uid="{00000000-0005-0000-0000-0000B8CA0000}"/>
    <cellStyle name="Note 2 2 7 2" xfId="49591" xr:uid="{00000000-0005-0000-0000-0000B9CA0000}"/>
    <cellStyle name="Note 2 2 7 2 2" xfId="49592" xr:uid="{00000000-0005-0000-0000-0000BACA0000}"/>
    <cellStyle name="Note 2 2 7 2 2 2" xfId="49593" xr:uid="{00000000-0005-0000-0000-0000BBCA0000}"/>
    <cellStyle name="Note 2 2 7 2 2 3" xfId="49594" xr:uid="{00000000-0005-0000-0000-0000BCCA0000}"/>
    <cellStyle name="Note 2 2 7 2 2_OATT calc" xfId="49595" xr:uid="{00000000-0005-0000-0000-0000BDCA0000}"/>
    <cellStyle name="Note 2 2 7 2 3" xfId="49596" xr:uid="{00000000-0005-0000-0000-0000BECA0000}"/>
    <cellStyle name="Note 2 2 7 2 4" xfId="49597" xr:uid="{00000000-0005-0000-0000-0000BFCA0000}"/>
    <cellStyle name="Note 2 2 7 2 5" xfId="49598" xr:uid="{00000000-0005-0000-0000-0000C0CA0000}"/>
    <cellStyle name="Note 2 2 7 2_OATT calc" xfId="49599" xr:uid="{00000000-0005-0000-0000-0000C1CA0000}"/>
    <cellStyle name="Note 2 2 7 3" xfId="49600" xr:uid="{00000000-0005-0000-0000-0000C2CA0000}"/>
    <cellStyle name="Note 2 2 7 3 2" xfId="49601" xr:uid="{00000000-0005-0000-0000-0000C3CA0000}"/>
    <cellStyle name="Note 2 2 7 3 2 2" xfId="49602" xr:uid="{00000000-0005-0000-0000-0000C4CA0000}"/>
    <cellStyle name="Note 2 2 7 3 2 3" xfId="49603" xr:uid="{00000000-0005-0000-0000-0000C5CA0000}"/>
    <cellStyle name="Note 2 2 7 3 2_OATT calc" xfId="49604" xr:uid="{00000000-0005-0000-0000-0000C6CA0000}"/>
    <cellStyle name="Note 2 2 7 3 3" xfId="49605" xr:uid="{00000000-0005-0000-0000-0000C7CA0000}"/>
    <cellStyle name="Note 2 2 7 3 4" xfId="49606" xr:uid="{00000000-0005-0000-0000-0000C8CA0000}"/>
    <cellStyle name="Note 2 2 7 3_OATT calc" xfId="49607" xr:uid="{00000000-0005-0000-0000-0000C9CA0000}"/>
    <cellStyle name="Note 2 2 7 4" xfId="49608" xr:uid="{00000000-0005-0000-0000-0000CACA0000}"/>
    <cellStyle name="Note 2 2 7 4 2" xfId="49609" xr:uid="{00000000-0005-0000-0000-0000CBCA0000}"/>
    <cellStyle name="Note 2 2 7 4 3" xfId="49610" xr:uid="{00000000-0005-0000-0000-0000CCCA0000}"/>
    <cellStyle name="Note 2 2 7 4_OATT calc" xfId="49611" xr:uid="{00000000-0005-0000-0000-0000CDCA0000}"/>
    <cellStyle name="Note 2 2 7 5" xfId="49612" xr:uid="{00000000-0005-0000-0000-0000CECA0000}"/>
    <cellStyle name="Note 2 2 7 6" xfId="49613" xr:uid="{00000000-0005-0000-0000-0000CFCA0000}"/>
    <cellStyle name="Note 2 2 7 7" xfId="49614" xr:uid="{00000000-0005-0000-0000-0000D0CA0000}"/>
    <cellStyle name="Note 2 2 7 8" xfId="49615" xr:uid="{00000000-0005-0000-0000-0000D1CA0000}"/>
    <cellStyle name="Note 2 2 7 9" xfId="49616" xr:uid="{00000000-0005-0000-0000-0000D2CA0000}"/>
    <cellStyle name="Note 2 2 7_OATT calc" xfId="49617" xr:uid="{00000000-0005-0000-0000-0000D3CA0000}"/>
    <cellStyle name="Note 2 2 8" xfId="49618" xr:uid="{00000000-0005-0000-0000-0000D4CA0000}"/>
    <cellStyle name="Note 2 2 8 2" xfId="49619" xr:uid="{00000000-0005-0000-0000-0000D5CA0000}"/>
    <cellStyle name="Note 2 2 8 2 2" xfId="49620" xr:uid="{00000000-0005-0000-0000-0000D6CA0000}"/>
    <cellStyle name="Note 2 2 8 2 3" xfId="49621" xr:uid="{00000000-0005-0000-0000-0000D7CA0000}"/>
    <cellStyle name="Note 2 2 8 2_OATT calc" xfId="49622" xr:uid="{00000000-0005-0000-0000-0000D8CA0000}"/>
    <cellStyle name="Note 2 2 8 3" xfId="49623" xr:uid="{00000000-0005-0000-0000-0000D9CA0000}"/>
    <cellStyle name="Note 2 2 8 4" xfId="49624" xr:uid="{00000000-0005-0000-0000-0000DACA0000}"/>
    <cellStyle name="Note 2 2 8 5" xfId="49625" xr:uid="{00000000-0005-0000-0000-0000DBCA0000}"/>
    <cellStyle name="Note 2 2 8_OATT calc" xfId="49626" xr:uid="{00000000-0005-0000-0000-0000DCCA0000}"/>
    <cellStyle name="Note 2 2 9" xfId="49627" xr:uid="{00000000-0005-0000-0000-0000DDCA0000}"/>
    <cellStyle name="Note 2 2 9 2" xfId="49628" xr:uid="{00000000-0005-0000-0000-0000DECA0000}"/>
    <cellStyle name="Note 2 2 9 2 2" xfId="49629" xr:uid="{00000000-0005-0000-0000-0000DFCA0000}"/>
    <cellStyle name="Note 2 2 9 2 3" xfId="49630" xr:uid="{00000000-0005-0000-0000-0000E0CA0000}"/>
    <cellStyle name="Note 2 2 9 2_OATT calc" xfId="49631" xr:uid="{00000000-0005-0000-0000-0000E1CA0000}"/>
    <cellStyle name="Note 2 2 9 3" xfId="49632" xr:uid="{00000000-0005-0000-0000-0000E2CA0000}"/>
    <cellStyle name="Note 2 2 9 4" xfId="49633" xr:uid="{00000000-0005-0000-0000-0000E3CA0000}"/>
    <cellStyle name="Note 2 2 9_OATT calc" xfId="49634" xr:uid="{00000000-0005-0000-0000-0000E4CA0000}"/>
    <cellStyle name="Note 2 2_OATT calc" xfId="49635" xr:uid="{00000000-0005-0000-0000-0000E5CA0000}"/>
    <cellStyle name="Note 2 20" xfId="49636" xr:uid="{00000000-0005-0000-0000-0000E6CA0000}"/>
    <cellStyle name="Note 2 21" xfId="49637" xr:uid="{00000000-0005-0000-0000-0000E7CA0000}"/>
    <cellStyle name="Note 2 22" xfId="55298" xr:uid="{00000000-0005-0000-0000-0000E8CA0000}"/>
    <cellStyle name="Note 2 23" xfId="57431" xr:uid="{00000000-0005-0000-0000-0000E9CA0000}"/>
    <cellStyle name="Note 2 24" xfId="59101" xr:uid="{00000000-0005-0000-0000-0000EACA0000}"/>
    <cellStyle name="Note 2 25" xfId="55469" xr:uid="{00000000-0005-0000-0000-0000EBCA0000}"/>
    <cellStyle name="Note 2 3" xfId="49638" xr:uid="{00000000-0005-0000-0000-0000ECCA0000}"/>
    <cellStyle name="Note 2 3 10" xfId="49639" xr:uid="{00000000-0005-0000-0000-0000EDCA0000}"/>
    <cellStyle name="Note 2 3 10 2" xfId="49640" xr:uid="{00000000-0005-0000-0000-0000EECA0000}"/>
    <cellStyle name="Note 2 3 10 3" xfId="49641" xr:uid="{00000000-0005-0000-0000-0000EFCA0000}"/>
    <cellStyle name="Note 2 3 10_OATT calc" xfId="49642" xr:uid="{00000000-0005-0000-0000-0000F0CA0000}"/>
    <cellStyle name="Note 2 3 11" xfId="49643" xr:uid="{00000000-0005-0000-0000-0000F1CA0000}"/>
    <cellStyle name="Note 2 3 12" xfId="49644" xr:uid="{00000000-0005-0000-0000-0000F2CA0000}"/>
    <cellStyle name="Note 2 3 13" xfId="49645" xr:uid="{00000000-0005-0000-0000-0000F3CA0000}"/>
    <cellStyle name="Note 2 3 14" xfId="49646" xr:uid="{00000000-0005-0000-0000-0000F4CA0000}"/>
    <cellStyle name="Note 2 3 15" xfId="49647" xr:uid="{00000000-0005-0000-0000-0000F5CA0000}"/>
    <cellStyle name="Note 2 3 16" xfId="49648" xr:uid="{00000000-0005-0000-0000-0000F6CA0000}"/>
    <cellStyle name="Note 2 3 17" xfId="49649" xr:uid="{00000000-0005-0000-0000-0000F7CA0000}"/>
    <cellStyle name="Note 2 3 18" xfId="49650" xr:uid="{00000000-0005-0000-0000-0000F8CA0000}"/>
    <cellStyle name="Note 2 3 19" xfId="49651" xr:uid="{00000000-0005-0000-0000-0000F9CA0000}"/>
    <cellStyle name="Note 2 3 2" xfId="49652" xr:uid="{00000000-0005-0000-0000-0000FACA0000}"/>
    <cellStyle name="Note 2 3 2 10" xfId="49653" xr:uid="{00000000-0005-0000-0000-0000FBCA0000}"/>
    <cellStyle name="Note 2 3 2 11" xfId="49654" xr:uid="{00000000-0005-0000-0000-0000FCCA0000}"/>
    <cellStyle name="Note 2 3 2 12" xfId="49655" xr:uid="{00000000-0005-0000-0000-0000FDCA0000}"/>
    <cellStyle name="Note 2 3 2 13" xfId="49656" xr:uid="{00000000-0005-0000-0000-0000FECA0000}"/>
    <cellStyle name="Note 2 3 2 14" xfId="49657" xr:uid="{00000000-0005-0000-0000-0000FFCA0000}"/>
    <cellStyle name="Note 2 3 2 15" xfId="49658" xr:uid="{00000000-0005-0000-0000-000000CB0000}"/>
    <cellStyle name="Note 2 3 2 16" xfId="49659" xr:uid="{00000000-0005-0000-0000-000001CB0000}"/>
    <cellStyle name="Note 2 3 2 17" xfId="55299" xr:uid="{00000000-0005-0000-0000-000002CB0000}"/>
    <cellStyle name="Note 2 3 2 18" xfId="57437" xr:uid="{00000000-0005-0000-0000-000003CB0000}"/>
    <cellStyle name="Note 2 3 2 2" xfId="49660" xr:uid="{00000000-0005-0000-0000-000004CB0000}"/>
    <cellStyle name="Note 2 3 2 2 10" xfId="49661" xr:uid="{00000000-0005-0000-0000-000005CB0000}"/>
    <cellStyle name="Note 2 3 2 2 11" xfId="49662" xr:uid="{00000000-0005-0000-0000-000006CB0000}"/>
    <cellStyle name="Note 2 3 2 2 12" xfId="49663" xr:uid="{00000000-0005-0000-0000-000007CB0000}"/>
    <cellStyle name="Note 2 3 2 2 2" xfId="49664" xr:uid="{00000000-0005-0000-0000-000008CB0000}"/>
    <cellStyle name="Note 2 3 2 2 2 10" xfId="49665" xr:uid="{00000000-0005-0000-0000-000009CB0000}"/>
    <cellStyle name="Note 2 3 2 2 2 11" xfId="49666" xr:uid="{00000000-0005-0000-0000-00000ACB0000}"/>
    <cellStyle name="Note 2 3 2 2 2 2" xfId="49667" xr:uid="{00000000-0005-0000-0000-00000BCB0000}"/>
    <cellStyle name="Note 2 3 2 2 2 2 10" xfId="49668" xr:uid="{00000000-0005-0000-0000-00000CCB0000}"/>
    <cellStyle name="Note 2 3 2 2 2 2 11" xfId="49669" xr:uid="{00000000-0005-0000-0000-00000DCB0000}"/>
    <cellStyle name="Note 2 3 2 2 2 2 2" xfId="49670" xr:uid="{00000000-0005-0000-0000-00000ECB0000}"/>
    <cellStyle name="Note 2 3 2 2 2 2 2 2" xfId="49671" xr:uid="{00000000-0005-0000-0000-00000FCB0000}"/>
    <cellStyle name="Note 2 3 2 2 2 2 2 2 2" xfId="49672" xr:uid="{00000000-0005-0000-0000-000010CB0000}"/>
    <cellStyle name="Note 2 3 2 2 2 2 2 2 3" xfId="49673" xr:uid="{00000000-0005-0000-0000-000011CB0000}"/>
    <cellStyle name="Note 2 3 2 2 2 2 2 2_OATT calc" xfId="49674" xr:uid="{00000000-0005-0000-0000-000012CB0000}"/>
    <cellStyle name="Note 2 3 2 2 2 2 2 3" xfId="49675" xr:uid="{00000000-0005-0000-0000-000013CB0000}"/>
    <cellStyle name="Note 2 3 2 2 2 2 2 4" xfId="49676" xr:uid="{00000000-0005-0000-0000-000014CB0000}"/>
    <cellStyle name="Note 2 3 2 2 2 2 2 5" xfId="49677" xr:uid="{00000000-0005-0000-0000-000015CB0000}"/>
    <cellStyle name="Note 2 3 2 2 2 2 2_OATT calc" xfId="49678" xr:uid="{00000000-0005-0000-0000-000016CB0000}"/>
    <cellStyle name="Note 2 3 2 2 2 2 3" xfId="49679" xr:uid="{00000000-0005-0000-0000-000017CB0000}"/>
    <cellStyle name="Note 2 3 2 2 2 2 3 2" xfId="49680" xr:uid="{00000000-0005-0000-0000-000018CB0000}"/>
    <cellStyle name="Note 2 3 2 2 2 2 3 2 2" xfId="49681" xr:uid="{00000000-0005-0000-0000-000019CB0000}"/>
    <cellStyle name="Note 2 3 2 2 2 2 3 2 3" xfId="49682" xr:uid="{00000000-0005-0000-0000-00001ACB0000}"/>
    <cellStyle name="Note 2 3 2 2 2 2 3 2_OATT calc" xfId="49683" xr:uid="{00000000-0005-0000-0000-00001BCB0000}"/>
    <cellStyle name="Note 2 3 2 2 2 2 3 3" xfId="49684" xr:uid="{00000000-0005-0000-0000-00001CCB0000}"/>
    <cellStyle name="Note 2 3 2 2 2 2 3 4" xfId="49685" xr:uid="{00000000-0005-0000-0000-00001DCB0000}"/>
    <cellStyle name="Note 2 3 2 2 2 2 3_OATT calc" xfId="49686" xr:uid="{00000000-0005-0000-0000-00001ECB0000}"/>
    <cellStyle name="Note 2 3 2 2 2 2 4" xfId="49687" xr:uid="{00000000-0005-0000-0000-00001FCB0000}"/>
    <cellStyle name="Note 2 3 2 2 2 2 4 2" xfId="49688" xr:uid="{00000000-0005-0000-0000-000020CB0000}"/>
    <cellStyle name="Note 2 3 2 2 2 2 4 3" xfId="49689" xr:uid="{00000000-0005-0000-0000-000021CB0000}"/>
    <cellStyle name="Note 2 3 2 2 2 2 4_OATT calc" xfId="49690" xr:uid="{00000000-0005-0000-0000-000022CB0000}"/>
    <cellStyle name="Note 2 3 2 2 2 2 5" xfId="49691" xr:uid="{00000000-0005-0000-0000-000023CB0000}"/>
    <cellStyle name="Note 2 3 2 2 2 2 6" xfId="49692" xr:uid="{00000000-0005-0000-0000-000024CB0000}"/>
    <cellStyle name="Note 2 3 2 2 2 2 7" xfId="49693" xr:uid="{00000000-0005-0000-0000-000025CB0000}"/>
    <cellStyle name="Note 2 3 2 2 2 2 8" xfId="49694" xr:uid="{00000000-0005-0000-0000-000026CB0000}"/>
    <cellStyle name="Note 2 3 2 2 2 2 9" xfId="49695" xr:uid="{00000000-0005-0000-0000-000027CB0000}"/>
    <cellStyle name="Note 2 3 2 2 2 2_OATT calc" xfId="49696" xr:uid="{00000000-0005-0000-0000-000028CB0000}"/>
    <cellStyle name="Note 2 3 2 2 2 3" xfId="49697" xr:uid="{00000000-0005-0000-0000-000029CB0000}"/>
    <cellStyle name="Note 2 3 2 2 2 3 2" xfId="49698" xr:uid="{00000000-0005-0000-0000-00002ACB0000}"/>
    <cellStyle name="Note 2 3 2 2 2 3 2 2" xfId="49699" xr:uid="{00000000-0005-0000-0000-00002BCB0000}"/>
    <cellStyle name="Note 2 3 2 2 2 3 2 3" xfId="49700" xr:uid="{00000000-0005-0000-0000-00002CCB0000}"/>
    <cellStyle name="Note 2 3 2 2 2 3 2_OATT calc" xfId="49701" xr:uid="{00000000-0005-0000-0000-00002DCB0000}"/>
    <cellStyle name="Note 2 3 2 2 2 3 3" xfId="49702" xr:uid="{00000000-0005-0000-0000-00002ECB0000}"/>
    <cellStyle name="Note 2 3 2 2 2 3 4" xfId="49703" xr:uid="{00000000-0005-0000-0000-00002FCB0000}"/>
    <cellStyle name="Note 2 3 2 2 2 3 5" xfId="49704" xr:uid="{00000000-0005-0000-0000-000030CB0000}"/>
    <cellStyle name="Note 2 3 2 2 2 3_OATT calc" xfId="49705" xr:uid="{00000000-0005-0000-0000-000031CB0000}"/>
    <cellStyle name="Note 2 3 2 2 2 4" xfId="49706" xr:uid="{00000000-0005-0000-0000-000032CB0000}"/>
    <cellStyle name="Note 2 3 2 2 2 4 2" xfId="49707" xr:uid="{00000000-0005-0000-0000-000033CB0000}"/>
    <cellStyle name="Note 2 3 2 2 2 4 2 2" xfId="49708" xr:uid="{00000000-0005-0000-0000-000034CB0000}"/>
    <cellStyle name="Note 2 3 2 2 2 4 2 3" xfId="49709" xr:uid="{00000000-0005-0000-0000-000035CB0000}"/>
    <cellStyle name="Note 2 3 2 2 2 4 2_OATT calc" xfId="49710" xr:uid="{00000000-0005-0000-0000-000036CB0000}"/>
    <cellStyle name="Note 2 3 2 2 2 4 3" xfId="49711" xr:uid="{00000000-0005-0000-0000-000037CB0000}"/>
    <cellStyle name="Note 2 3 2 2 2 4 4" xfId="49712" xr:uid="{00000000-0005-0000-0000-000038CB0000}"/>
    <cellStyle name="Note 2 3 2 2 2 4_OATT calc" xfId="49713" xr:uid="{00000000-0005-0000-0000-000039CB0000}"/>
    <cellStyle name="Note 2 3 2 2 2 5" xfId="49714" xr:uid="{00000000-0005-0000-0000-00003ACB0000}"/>
    <cellStyle name="Note 2 3 2 2 2 5 2" xfId="49715" xr:uid="{00000000-0005-0000-0000-00003BCB0000}"/>
    <cellStyle name="Note 2 3 2 2 2 5 3" xfId="49716" xr:uid="{00000000-0005-0000-0000-00003CCB0000}"/>
    <cellStyle name="Note 2 3 2 2 2 5_OATT calc" xfId="49717" xr:uid="{00000000-0005-0000-0000-00003DCB0000}"/>
    <cellStyle name="Note 2 3 2 2 2 6" xfId="49718" xr:uid="{00000000-0005-0000-0000-00003ECB0000}"/>
    <cellStyle name="Note 2 3 2 2 2 7" xfId="49719" xr:uid="{00000000-0005-0000-0000-00003FCB0000}"/>
    <cellStyle name="Note 2 3 2 2 2 8" xfId="49720" xr:uid="{00000000-0005-0000-0000-000040CB0000}"/>
    <cellStyle name="Note 2 3 2 2 2 9" xfId="49721" xr:uid="{00000000-0005-0000-0000-000041CB0000}"/>
    <cellStyle name="Note 2 3 2 2 2_OATT calc" xfId="49722" xr:uid="{00000000-0005-0000-0000-000042CB0000}"/>
    <cellStyle name="Note 2 3 2 2 3" xfId="49723" xr:uid="{00000000-0005-0000-0000-000043CB0000}"/>
    <cellStyle name="Note 2 3 2 2 3 10" xfId="49724" xr:uid="{00000000-0005-0000-0000-000044CB0000}"/>
    <cellStyle name="Note 2 3 2 2 3 11" xfId="49725" xr:uid="{00000000-0005-0000-0000-000045CB0000}"/>
    <cellStyle name="Note 2 3 2 2 3 2" xfId="49726" xr:uid="{00000000-0005-0000-0000-000046CB0000}"/>
    <cellStyle name="Note 2 3 2 2 3 2 2" xfId="49727" xr:uid="{00000000-0005-0000-0000-000047CB0000}"/>
    <cellStyle name="Note 2 3 2 2 3 2 2 2" xfId="49728" xr:uid="{00000000-0005-0000-0000-000048CB0000}"/>
    <cellStyle name="Note 2 3 2 2 3 2 2 3" xfId="49729" xr:uid="{00000000-0005-0000-0000-000049CB0000}"/>
    <cellStyle name="Note 2 3 2 2 3 2 2_OATT calc" xfId="49730" xr:uid="{00000000-0005-0000-0000-00004ACB0000}"/>
    <cellStyle name="Note 2 3 2 2 3 2 3" xfId="49731" xr:uid="{00000000-0005-0000-0000-00004BCB0000}"/>
    <cellStyle name="Note 2 3 2 2 3 2 4" xfId="49732" xr:uid="{00000000-0005-0000-0000-00004CCB0000}"/>
    <cellStyle name="Note 2 3 2 2 3 2 5" xfId="49733" xr:uid="{00000000-0005-0000-0000-00004DCB0000}"/>
    <cellStyle name="Note 2 3 2 2 3 2_OATT calc" xfId="49734" xr:uid="{00000000-0005-0000-0000-00004ECB0000}"/>
    <cellStyle name="Note 2 3 2 2 3 3" xfId="49735" xr:uid="{00000000-0005-0000-0000-00004FCB0000}"/>
    <cellStyle name="Note 2 3 2 2 3 3 2" xfId="49736" xr:uid="{00000000-0005-0000-0000-000050CB0000}"/>
    <cellStyle name="Note 2 3 2 2 3 3 2 2" xfId="49737" xr:uid="{00000000-0005-0000-0000-000051CB0000}"/>
    <cellStyle name="Note 2 3 2 2 3 3 2 3" xfId="49738" xr:uid="{00000000-0005-0000-0000-000052CB0000}"/>
    <cellStyle name="Note 2 3 2 2 3 3 2_OATT calc" xfId="49739" xr:uid="{00000000-0005-0000-0000-000053CB0000}"/>
    <cellStyle name="Note 2 3 2 2 3 3 3" xfId="49740" xr:uid="{00000000-0005-0000-0000-000054CB0000}"/>
    <cellStyle name="Note 2 3 2 2 3 3 4" xfId="49741" xr:uid="{00000000-0005-0000-0000-000055CB0000}"/>
    <cellStyle name="Note 2 3 2 2 3 3_OATT calc" xfId="49742" xr:uid="{00000000-0005-0000-0000-000056CB0000}"/>
    <cellStyle name="Note 2 3 2 2 3 4" xfId="49743" xr:uid="{00000000-0005-0000-0000-000057CB0000}"/>
    <cellStyle name="Note 2 3 2 2 3 4 2" xfId="49744" xr:uid="{00000000-0005-0000-0000-000058CB0000}"/>
    <cellStyle name="Note 2 3 2 2 3 4 3" xfId="49745" xr:uid="{00000000-0005-0000-0000-000059CB0000}"/>
    <cellStyle name="Note 2 3 2 2 3 4_OATT calc" xfId="49746" xr:uid="{00000000-0005-0000-0000-00005ACB0000}"/>
    <cellStyle name="Note 2 3 2 2 3 5" xfId="49747" xr:uid="{00000000-0005-0000-0000-00005BCB0000}"/>
    <cellStyle name="Note 2 3 2 2 3 6" xfId="49748" xr:uid="{00000000-0005-0000-0000-00005CCB0000}"/>
    <cellStyle name="Note 2 3 2 2 3 7" xfId="49749" xr:uid="{00000000-0005-0000-0000-00005DCB0000}"/>
    <cellStyle name="Note 2 3 2 2 3 8" xfId="49750" xr:uid="{00000000-0005-0000-0000-00005ECB0000}"/>
    <cellStyle name="Note 2 3 2 2 3 9" xfId="49751" xr:uid="{00000000-0005-0000-0000-00005FCB0000}"/>
    <cellStyle name="Note 2 3 2 2 3_OATT calc" xfId="49752" xr:uid="{00000000-0005-0000-0000-000060CB0000}"/>
    <cellStyle name="Note 2 3 2 2 4" xfId="49753" xr:uid="{00000000-0005-0000-0000-000061CB0000}"/>
    <cellStyle name="Note 2 3 2 2 4 2" xfId="49754" xr:uid="{00000000-0005-0000-0000-000062CB0000}"/>
    <cellStyle name="Note 2 3 2 2 4 2 2" xfId="49755" xr:uid="{00000000-0005-0000-0000-000063CB0000}"/>
    <cellStyle name="Note 2 3 2 2 4 2 3" xfId="49756" xr:uid="{00000000-0005-0000-0000-000064CB0000}"/>
    <cellStyle name="Note 2 3 2 2 4 2_OATT calc" xfId="49757" xr:uid="{00000000-0005-0000-0000-000065CB0000}"/>
    <cellStyle name="Note 2 3 2 2 4 3" xfId="49758" xr:uid="{00000000-0005-0000-0000-000066CB0000}"/>
    <cellStyle name="Note 2 3 2 2 4 4" xfId="49759" xr:uid="{00000000-0005-0000-0000-000067CB0000}"/>
    <cellStyle name="Note 2 3 2 2 4 5" xfId="49760" xr:uid="{00000000-0005-0000-0000-000068CB0000}"/>
    <cellStyle name="Note 2 3 2 2 4_OATT calc" xfId="49761" xr:uid="{00000000-0005-0000-0000-000069CB0000}"/>
    <cellStyle name="Note 2 3 2 2 5" xfId="49762" xr:uid="{00000000-0005-0000-0000-00006ACB0000}"/>
    <cellStyle name="Note 2 3 2 2 5 2" xfId="49763" xr:uid="{00000000-0005-0000-0000-00006BCB0000}"/>
    <cellStyle name="Note 2 3 2 2 5 2 2" xfId="49764" xr:uid="{00000000-0005-0000-0000-00006CCB0000}"/>
    <cellStyle name="Note 2 3 2 2 5 2 3" xfId="49765" xr:uid="{00000000-0005-0000-0000-00006DCB0000}"/>
    <cellStyle name="Note 2 3 2 2 5 2_OATT calc" xfId="49766" xr:uid="{00000000-0005-0000-0000-00006ECB0000}"/>
    <cellStyle name="Note 2 3 2 2 5 3" xfId="49767" xr:uid="{00000000-0005-0000-0000-00006FCB0000}"/>
    <cellStyle name="Note 2 3 2 2 5 4" xfId="49768" xr:uid="{00000000-0005-0000-0000-000070CB0000}"/>
    <cellStyle name="Note 2 3 2 2 5_OATT calc" xfId="49769" xr:uid="{00000000-0005-0000-0000-000071CB0000}"/>
    <cellStyle name="Note 2 3 2 2 6" xfId="49770" xr:uid="{00000000-0005-0000-0000-000072CB0000}"/>
    <cellStyle name="Note 2 3 2 2 6 2" xfId="49771" xr:uid="{00000000-0005-0000-0000-000073CB0000}"/>
    <cellStyle name="Note 2 3 2 2 6 3" xfId="49772" xr:uid="{00000000-0005-0000-0000-000074CB0000}"/>
    <cellStyle name="Note 2 3 2 2 6_OATT calc" xfId="49773" xr:uid="{00000000-0005-0000-0000-000075CB0000}"/>
    <cellStyle name="Note 2 3 2 2 7" xfId="49774" xr:uid="{00000000-0005-0000-0000-000076CB0000}"/>
    <cellStyle name="Note 2 3 2 2 8" xfId="49775" xr:uid="{00000000-0005-0000-0000-000077CB0000}"/>
    <cellStyle name="Note 2 3 2 2 9" xfId="49776" xr:uid="{00000000-0005-0000-0000-000078CB0000}"/>
    <cellStyle name="Note 2 3 2 2_OATT calc" xfId="49777" xr:uid="{00000000-0005-0000-0000-000079CB0000}"/>
    <cellStyle name="Note 2 3 2 3" xfId="49778" xr:uid="{00000000-0005-0000-0000-00007ACB0000}"/>
    <cellStyle name="Note 2 3 2 3 10" xfId="49779" xr:uid="{00000000-0005-0000-0000-00007BCB0000}"/>
    <cellStyle name="Note 2 3 2 3 11" xfId="49780" xr:uid="{00000000-0005-0000-0000-00007CCB0000}"/>
    <cellStyle name="Note 2 3 2 3 12" xfId="49781" xr:uid="{00000000-0005-0000-0000-00007DCB0000}"/>
    <cellStyle name="Note 2 3 2 3 2" xfId="49782" xr:uid="{00000000-0005-0000-0000-00007ECB0000}"/>
    <cellStyle name="Note 2 3 2 3 2 10" xfId="49783" xr:uid="{00000000-0005-0000-0000-00007FCB0000}"/>
    <cellStyle name="Note 2 3 2 3 2 11" xfId="49784" xr:uid="{00000000-0005-0000-0000-000080CB0000}"/>
    <cellStyle name="Note 2 3 2 3 2 2" xfId="49785" xr:uid="{00000000-0005-0000-0000-000081CB0000}"/>
    <cellStyle name="Note 2 3 2 3 2 2 10" xfId="49786" xr:uid="{00000000-0005-0000-0000-000082CB0000}"/>
    <cellStyle name="Note 2 3 2 3 2 2 11" xfId="49787" xr:uid="{00000000-0005-0000-0000-000083CB0000}"/>
    <cellStyle name="Note 2 3 2 3 2 2 2" xfId="49788" xr:uid="{00000000-0005-0000-0000-000084CB0000}"/>
    <cellStyle name="Note 2 3 2 3 2 2 2 2" xfId="49789" xr:uid="{00000000-0005-0000-0000-000085CB0000}"/>
    <cellStyle name="Note 2 3 2 3 2 2 2 2 2" xfId="49790" xr:uid="{00000000-0005-0000-0000-000086CB0000}"/>
    <cellStyle name="Note 2 3 2 3 2 2 2 2 3" xfId="49791" xr:uid="{00000000-0005-0000-0000-000087CB0000}"/>
    <cellStyle name="Note 2 3 2 3 2 2 2 2_OATT calc" xfId="49792" xr:uid="{00000000-0005-0000-0000-000088CB0000}"/>
    <cellStyle name="Note 2 3 2 3 2 2 2 3" xfId="49793" xr:uid="{00000000-0005-0000-0000-000089CB0000}"/>
    <cellStyle name="Note 2 3 2 3 2 2 2 4" xfId="49794" xr:uid="{00000000-0005-0000-0000-00008ACB0000}"/>
    <cellStyle name="Note 2 3 2 3 2 2 2 5" xfId="49795" xr:uid="{00000000-0005-0000-0000-00008BCB0000}"/>
    <cellStyle name="Note 2 3 2 3 2 2 2_OATT calc" xfId="49796" xr:uid="{00000000-0005-0000-0000-00008CCB0000}"/>
    <cellStyle name="Note 2 3 2 3 2 2 3" xfId="49797" xr:uid="{00000000-0005-0000-0000-00008DCB0000}"/>
    <cellStyle name="Note 2 3 2 3 2 2 3 2" xfId="49798" xr:uid="{00000000-0005-0000-0000-00008ECB0000}"/>
    <cellStyle name="Note 2 3 2 3 2 2 3 2 2" xfId="49799" xr:uid="{00000000-0005-0000-0000-00008FCB0000}"/>
    <cellStyle name="Note 2 3 2 3 2 2 3 2 3" xfId="49800" xr:uid="{00000000-0005-0000-0000-000090CB0000}"/>
    <cellStyle name="Note 2 3 2 3 2 2 3 2_OATT calc" xfId="49801" xr:uid="{00000000-0005-0000-0000-000091CB0000}"/>
    <cellStyle name="Note 2 3 2 3 2 2 3 3" xfId="49802" xr:uid="{00000000-0005-0000-0000-000092CB0000}"/>
    <cellStyle name="Note 2 3 2 3 2 2 3 4" xfId="49803" xr:uid="{00000000-0005-0000-0000-000093CB0000}"/>
    <cellStyle name="Note 2 3 2 3 2 2 3_OATT calc" xfId="49804" xr:uid="{00000000-0005-0000-0000-000094CB0000}"/>
    <cellStyle name="Note 2 3 2 3 2 2 4" xfId="49805" xr:uid="{00000000-0005-0000-0000-000095CB0000}"/>
    <cellStyle name="Note 2 3 2 3 2 2 4 2" xfId="49806" xr:uid="{00000000-0005-0000-0000-000096CB0000}"/>
    <cellStyle name="Note 2 3 2 3 2 2 4 3" xfId="49807" xr:uid="{00000000-0005-0000-0000-000097CB0000}"/>
    <cellStyle name="Note 2 3 2 3 2 2 4_OATT calc" xfId="49808" xr:uid="{00000000-0005-0000-0000-000098CB0000}"/>
    <cellStyle name="Note 2 3 2 3 2 2 5" xfId="49809" xr:uid="{00000000-0005-0000-0000-000099CB0000}"/>
    <cellStyle name="Note 2 3 2 3 2 2 6" xfId="49810" xr:uid="{00000000-0005-0000-0000-00009ACB0000}"/>
    <cellStyle name="Note 2 3 2 3 2 2 7" xfId="49811" xr:uid="{00000000-0005-0000-0000-00009BCB0000}"/>
    <cellStyle name="Note 2 3 2 3 2 2 8" xfId="49812" xr:uid="{00000000-0005-0000-0000-00009CCB0000}"/>
    <cellStyle name="Note 2 3 2 3 2 2 9" xfId="49813" xr:uid="{00000000-0005-0000-0000-00009DCB0000}"/>
    <cellStyle name="Note 2 3 2 3 2 2_OATT calc" xfId="49814" xr:uid="{00000000-0005-0000-0000-00009ECB0000}"/>
    <cellStyle name="Note 2 3 2 3 2 3" xfId="49815" xr:uid="{00000000-0005-0000-0000-00009FCB0000}"/>
    <cellStyle name="Note 2 3 2 3 2 3 2" xfId="49816" xr:uid="{00000000-0005-0000-0000-0000A0CB0000}"/>
    <cellStyle name="Note 2 3 2 3 2 3 2 2" xfId="49817" xr:uid="{00000000-0005-0000-0000-0000A1CB0000}"/>
    <cellStyle name="Note 2 3 2 3 2 3 2 3" xfId="49818" xr:uid="{00000000-0005-0000-0000-0000A2CB0000}"/>
    <cellStyle name="Note 2 3 2 3 2 3 2_OATT calc" xfId="49819" xr:uid="{00000000-0005-0000-0000-0000A3CB0000}"/>
    <cellStyle name="Note 2 3 2 3 2 3 3" xfId="49820" xr:uid="{00000000-0005-0000-0000-0000A4CB0000}"/>
    <cellStyle name="Note 2 3 2 3 2 3 4" xfId="49821" xr:uid="{00000000-0005-0000-0000-0000A5CB0000}"/>
    <cellStyle name="Note 2 3 2 3 2 3 5" xfId="49822" xr:uid="{00000000-0005-0000-0000-0000A6CB0000}"/>
    <cellStyle name="Note 2 3 2 3 2 3_OATT calc" xfId="49823" xr:uid="{00000000-0005-0000-0000-0000A7CB0000}"/>
    <cellStyle name="Note 2 3 2 3 2 4" xfId="49824" xr:uid="{00000000-0005-0000-0000-0000A8CB0000}"/>
    <cellStyle name="Note 2 3 2 3 2 4 2" xfId="49825" xr:uid="{00000000-0005-0000-0000-0000A9CB0000}"/>
    <cellStyle name="Note 2 3 2 3 2 4 2 2" xfId="49826" xr:uid="{00000000-0005-0000-0000-0000AACB0000}"/>
    <cellStyle name="Note 2 3 2 3 2 4 2 3" xfId="49827" xr:uid="{00000000-0005-0000-0000-0000ABCB0000}"/>
    <cellStyle name="Note 2 3 2 3 2 4 2_OATT calc" xfId="49828" xr:uid="{00000000-0005-0000-0000-0000ACCB0000}"/>
    <cellStyle name="Note 2 3 2 3 2 4 3" xfId="49829" xr:uid="{00000000-0005-0000-0000-0000ADCB0000}"/>
    <cellStyle name="Note 2 3 2 3 2 4 4" xfId="49830" xr:uid="{00000000-0005-0000-0000-0000AECB0000}"/>
    <cellStyle name="Note 2 3 2 3 2 4_OATT calc" xfId="49831" xr:uid="{00000000-0005-0000-0000-0000AFCB0000}"/>
    <cellStyle name="Note 2 3 2 3 2 5" xfId="49832" xr:uid="{00000000-0005-0000-0000-0000B0CB0000}"/>
    <cellStyle name="Note 2 3 2 3 2 5 2" xfId="49833" xr:uid="{00000000-0005-0000-0000-0000B1CB0000}"/>
    <cellStyle name="Note 2 3 2 3 2 5 3" xfId="49834" xr:uid="{00000000-0005-0000-0000-0000B2CB0000}"/>
    <cellStyle name="Note 2 3 2 3 2 5_OATT calc" xfId="49835" xr:uid="{00000000-0005-0000-0000-0000B3CB0000}"/>
    <cellStyle name="Note 2 3 2 3 2 6" xfId="49836" xr:uid="{00000000-0005-0000-0000-0000B4CB0000}"/>
    <cellStyle name="Note 2 3 2 3 2 7" xfId="49837" xr:uid="{00000000-0005-0000-0000-0000B5CB0000}"/>
    <cellStyle name="Note 2 3 2 3 2 8" xfId="49838" xr:uid="{00000000-0005-0000-0000-0000B6CB0000}"/>
    <cellStyle name="Note 2 3 2 3 2 9" xfId="49839" xr:uid="{00000000-0005-0000-0000-0000B7CB0000}"/>
    <cellStyle name="Note 2 3 2 3 2_OATT calc" xfId="49840" xr:uid="{00000000-0005-0000-0000-0000B8CB0000}"/>
    <cellStyle name="Note 2 3 2 3 3" xfId="49841" xr:uid="{00000000-0005-0000-0000-0000B9CB0000}"/>
    <cellStyle name="Note 2 3 2 3 3 10" xfId="49842" xr:uid="{00000000-0005-0000-0000-0000BACB0000}"/>
    <cellStyle name="Note 2 3 2 3 3 11" xfId="49843" xr:uid="{00000000-0005-0000-0000-0000BBCB0000}"/>
    <cellStyle name="Note 2 3 2 3 3 2" xfId="49844" xr:uid="{00000000-0005-0000-0000-0000BCCB0000}"/>
    <cellStyle name="Note 2 3 2 3 3 2 2" xfId="49845" xr:uid="{00000000-0005-0000-0000-0000BDCB0000}"/>
    <cellStyle name="Note 2 3 2 3 3 2 2 2" xfId="49846" xr:uid="{00000000-0005-0000-0000-0000BECB0000}"/>
    <cellStyle name="Note 2 3 2 3 3 2 2 3" xfId="49847" xr:uid="{00000000-0005-0000-0000-0000BFCB0000}"/>
    <cellStyle name="Note 2 3 2 3 3 2 2_OATT calc" xfId="49848" xr:uid="{00000000-0005-0000-0000-0000C0CB0000}"/>
    <cellStyle name="Note 2 3 2 3 3 2 3" xfId="49849" xr:uid="{00000000-0005-0000-0000-0000C1CB0000}"/>
    <cellStyle name="Note 2 3 2 3 3 2 4" xfId="49850" xr:uid="{00000000-0005-0000-0000-0000C2CB0000}"/>
    <cellStyle name="Note 2 3 2 3 3 2 5" xfId="49851" xr:uid="{00000000-0005-0000-0000-0000C3CB0000}"/>
    <cellStyle name="Note 2 3 2 3 3 2_OATT calc" xfId="49852" xr:uid="{00000000-0005-0000-0000-0000C4CB0000}"/>
    <cellStyle name="Note 2 3 2 3 3 3" xfId="49853" xr:uid="{00000000-0005-0000-0000-0000C5CB0000}"/>
    <cellStyle name="Note 2 3 2 3 3 3 2" xfId="49854" xr:uid="{00000000-0005-0000-0000-0000C6CB0000}"/>
    <cellStyle name="Note 2 3 2 3 3 3 2 2" xfId="49855" xr:uid="{00000000-0005-0000-0000-0000C7CB0000}"/>
    <cellStyle name="Note 2 3 2 3 3 3 2 3" xfId="49856" xr:uid="{00000000-0005-0000-0000-0000C8CB0000}"/>
    <cellStyle name="Note 2 3 2 3 3 3 2_OATT calc" xfId="49857" xr:uid="{00000000-0005-0000-0000-0000C9CB0000}"/>
    <cellStyle name="Note 2 3 2 3 3 3 3" xfId="49858" xr:uid="{00000000-0005-0000-0000-0000CACB0000}"/>
    <cellStyle name="Note 2 3 2 3 3 3 4" xfId="49859" xr:uid="{00000000-0005-0000-0000-0000CBCB0000}"/>
    <cellStyle name="Note 2 3 2 3 3 3_OATT calc" xfId="49860" xr:uid="{00000000-0005-0000-0000-0000CCCB0000}"/>
    <cellStyle name="Note 2 3 2 3 3 4" xfId="49861" xr:uid="{00000000-0005-0000-0000-0000CDCB0000}"/>
    <cellStyle name="Note 2 3 2 3 3 4 2" xfId="49862" xr:uid="{00000000-0005-0000-0000-0000CECB0000}"/>
    <cellStyle name="Note 2 3 2 3 3 4 3" xfId="49863" xr:uid="{00000000-0005-0000-0000-0000CFCB0000}"/>
    <cellStyle name="Note 2 3 2 3 3 4_OATT calc" xfId="49864" xr:uid="{00000000-0005-0000-0000-0000D0CB0000}"/>
    <cellStyle name="Note 2 3 2 3 3 5" xfId="49865" xr:uid="{00000000-0005-0000-0000-0000D1CB0000}"/>
    <cellStyle name="Note 2 3 2 3 3 6" xfId="49866" xr:uid="{00000000-0005-0000-0000-0000D2CB0000}"/>
    <cellStyle name="Note 2 3 2 3 3 7" xfId="49867" xr:uid="{00000000-0005-0000-0000-0000D3CB0000}"/>
    <cellStyle name="Note 2 3 2 3 3 8" xfId="49868" xr:uid="{00000000-0005-0000-0000-0000D4CB0000}"/>
    <cellStyle name="Note 2 3 2 3 3 9" xfId="49869" xr:uid="{00000000-0005-0000-0000-0000D5CB0000}"/>
    <cellStyle name="Note 2 3 2 3 3_OATT calc" xfId="49870" xr:uid="{00000000-0005-0000-0000-0000D6CB0000}"/>
    <cellStyle name="Note 2 3 2 3 4" xfId="49871" xr:uid="{00000000-0005-0000-0000-0000D7CB0000}"/>
    <cellStyle name="Note 2 3 2 3 4 2" xfId="49872" xr:uid="{00000000-0005-0000-0000-0000D8CB0000}"/>
    <cellStyle name="Note 2 3 2 3 4 2 2" xfId="49873" xr:uid="{00000000-0005-0000-0000-0000D9CB0000}"/>
    <cellStyle name="Note 2 3 2 3 4 2 3" xfId="49874" xr:uid="{00000000-0005-0000-0000-0000DACB0000}"/>
    <cellStyle name="Note 2 3 2 3 4 2_OATT calc" xfId="49875" xr:uid="{00000000-0005-0000-0000-0000DBCB0000}"/>
    <cellStyle name="Note 2 3 2 3 4 3" xfId="49876" xr:uid="{00000000-0005-0000-0000-0000DCCB0000}"/>
    <cellStyle name="Note 2 3 2 3 4 4" xfId="49877" xr:uid="{00000000-0005-0000-0000-0000DDCB0000}"/>
    <cellStyle name="Note 2 3 2 3 4 5" xfId="49878" xr:uid="{00000000-0005-0000-0000-0000DECB0000}"/>
    <cellStyle name="Note 2 3 2 3 4_OATT calc" xfId="49879" xr:uid="{00000000-0005-0000-0000-0000DFCB0000}"/>
    <cellStyle name="Note 2 3 2 3 5" xfId="49880" xr:uid="{00000000-0005-0000-0000-0000E0CB0000}"/>
    <cellStyle name="Note 2 3 2 3 5 2" xfId="49881" xr:uid="{00000000-0005-0000-0000-0000E1CB0000}"/>
    <cellStyle name="Note 2 3 2 3 5 2 2" xfId="49882" xr:uid="{00000000-0005-0000-0000-0000E2CB0000}"/>
    <cellStyle name="Note 2 3 2 3 5 2 3" xfId="49883" xr:uid="{00000000-0005-0000-0000-0000E3CB0000}"/>
    <cellStyle name="Note 2 3 2 3 5 2_OATT calc" xfId="49884" xr:uid="{00000000-0005-0000-0000-0000E4CB0000}"/>
    <cellStyle name="Note 2 3 2 3 5 3" xfId="49885" xr:uid="{00000000-0005-0000-0000-0000E5CB0000}"/>
    <cellStyle name="Note 2 3 2 3 5 4" xfId="49886" xr:uid="{00000000-0005-0000-0000-0000E6CB0000}"/>
    <cellStyle name="Note 2 3 2 3 5_OATT calc" xfId="49887" xr:uid="{00000000-0005-0000-0000-0000E7CB0000}"/>
    <cellStyle name="Note 2 3 2 3 6" xfId="49888" xr:uid="{00000000-0005-0000-0000-0000E8CB0000}"/>
    <cellStyle name="Note 2 3 2 3 6 2" xfId="49889" xr:uid="{00000000-0005-0000-0000-0000E9CB0000}"/>
    <cellStyle name="Note 2 3 2 3 6 3" xfId="49890" xr:uid="{00000000-0005-0000-0000-0000EACB0000}"/>
    <cellStyle name="Note 2 3 2 3 6_OATT calc" xfId="49891" xr:uid="{00000000-0005-0000-0000-0000EBCB0000}"/>
    <cellStyle name="Note 2 3 2 3 7" xfId="49892" xr:uid="{00000000-0005-0000-0000-0000ECCB0000}"/>
    <cellStyle name="Note 2 3 2 3 8" xfId="49893" xr:uid="{00000000-0005-0000-0000-0000EDCB0000}"/>
    <cellStyle name="Note 2 3 2 3 9" xfId="49894" xr:uid="{00000000-0005-0000-0000-0000EECB0000}"/>
    <cellStyle name="Note 2 3 2 3_OATT calc" xfId="49895" xr:uid="{00000000-0005-0000-0000-0000EFCB0000}"/>
    <cellStyle name="Note 2 3 2 4" xfId="49896" xr:uid="{00000000-0005-0000-0000-0000F0CB0000}"/>
    <cellStyle name="Note 2 3 2 4 10" xfId="49897" xr:uid="{00000000-0005-0000-0000-0000F1CB0000}"/>
    <cellStyle name="Note 2 3 2 4 11" xfId="49898" xr:uid="{00000000-0005-0000-0000-0000F2CB0000}"/>
    <cellStyle name="Note 2 3 2 4 2" xfId="49899" xr:uid="{00000000-0005-0000-0000-0000F3CB0000}"/>
    <cellStyle name="Note 2 3 2 4 2 10" xfId="49900" xr:uid="{00000000-0005-0000-0000-0000F4CB0000}"/>
    <cellStyle name="Note 2 3 2 4 2 11" xfId="49901" xr:uid="{00000000-0005-0000-0000-0000F5CB0000}"/>
    <cellStyle name="Note 2 3 2 4 2 2" xfId="49902" xr:uid="{00000000-0005-0000-0000-0000F6CB0000}"/>
    <cellStyle name="Note 2 3 2 4 2 2 2" xfId="49903" xr:uid="{00000000-0005-0000-0000-0000F7CB0000}"/>
    <cellStyle name="Note 2 3 2 4 2 2 2 2" xfId="49904" xr:uid="{00000000-0005-0000-0000-0000F8CB0000}"/>
    <cellStyle name="Note 2 3 2 4 2 2 2 3" xfId="49905" xr:uid="{00000000-0005-0000-0000-0000F9CB0000}"/>
    <cellStyle name="Note 2 3 2 4 2 2 2_OATT calc" xfId="49906" xr:uid="{00000000-0005-0000-0000-0000FACB0000}"/>
    <cellStyle name="Note 2 3 2 4 2 2 3" xfId="49907" xr:uid="{00000000-0005-0000-0000-0000FBCB0000}"/>
    <cellStyle name="Note 2 3 2 4 2 2 4" xfId="49908" xr:uid="{00000000-0005-0000-0000-0000FCCB0000}"/>
    <cellStyle name="Note 2 3 2 4 2 2 5" xfId="49909" xr:uid="{00000000-0005-0000-0000-0000FDCB0000}"/>
    <cellStyle name="Note 2 3 2 4 2 2_OATT calc" xfId="49910" xr:uid="{00000000-0005-0000-0000-0000FECB0000}"/>
    <cellStyle name="Note 2 3 2 4 2 3" xfId="49911" xr:uid="{00000000-0005-0000-0000-0000FFCB0000}"/>
    <cellStyle name="Note 2 3 2 4 2 3 2" xfId="49912" xr:uid="{00000000-0005-0000-0000-000000CC0000}"/>
    <cellStyle name="Note 2 3 2 4 2 3 2 2" xfId="49913" xr:uid="{00000000-0005-0000-0000-000001CC0000}"/>
    <cellStyle name="Note 2 3 2 4 2 3 2 3" xfId="49914" xr:uid="{00000000-0005-0000-0000-000002CC0000}"/>
    <cellStyle name="Note 2 3 2 4 2 3 2_OATT calc" xfId="49915" xr:uid="{00000000-0005-0000-0000-000003CC0000}"/>
    <cellStyle name="Note 2 3 2 4 2 3 3" xfId="49916" xr:uid="{00000000-0005-0000-0000-000004CC0000}"/>
    <cellStyle name="Note 2 3 2 4 2 3 4" xfId="49917" xr:uid="{00000000-0005-0000-0000-000005CC0000}"/>
    <cellStyle name="Note 2 3 2 4 2 3_OATT calc" xfId="49918" xr:uid="{00000000-0005-0000-0000-000006CC0000}"/>
    <cellStyle name="Note 2 3 2 4 2 4" xfId="49919" xr:uid="{00000000-0005-0000-0000-000007CC0000}"/>
    <cellStyle name="Note 2 3 2 4 2 4 2" xfId="49920" xr:uid="{00000000-0005-0000-0000-000008CC0000}"/>
    <cellStyle name="Note 2 3 2 4 2 4 3" xfId="49921" xr:uid="{00000000-0005-0000-0000-000009CC0000}"/>
    <cellStyle name="Note 2 3 2 4 2 4_OATT calc" xfId="49922" xr:uid="{00000000-0005-0000-0000-00000ACC0000}"/>
    <cellStyle name="Note 2 3 2 4 2 5" xfId="49923" xr:uid="{00000000-0005-0000-0000-00000BCC0000}"/>
    <cellStyle name="Note 2 3 2 4 2 6" xfId="49924" xr:uid="{00000000-0005-0000-0000-00000CCC0000}"/>
    <cellStyle name="Note 2 3 2 4 2 7" xfId="49925" xr:uid="{00000000-0005-0000-0000-00000DCC0000}"/>
    <cellStyle name="Note 2 3 2 4 2 8" xfId="49926" xr:uid="{00000000-0005-0000-0000-00000ECC0000}"/>
    <cellStyle name="Note 2 3 2 4 2 9" xfId="49927" xr:uid="{00000000-0005-0000-0000-00000FCC0000}"/>
    <cellStyle name="Note 2 3 2 4 2_OATT calc" xfId="49928" xr:uid="{00000000-0005-0000-0000-000010CC0000}"/>
    <cellStyle name="Note 2 3 2 4 3" xfId="49929" xr:uid="{00000000-0005-0000-0000-000011CC0000}"/>
    <cellStyle name="Note 2 3 2 4 3 2" xfId="49930" xr:uid="{00000000-0005-0000-0000-000012CC0000}"/>
    <cellStyle name="Note 2 3 2 4 3 2 2" xfId="49931" xr:uid="{00000000-0005-0000-0000-000013CC0000}"/>
    <cellStyle name="Note 2 3 2 4 3 2 3" xfId="49932" xr:uid="{00000000-0005-0000-0000-000014CC0000}"/>
    <cellStyle name="Note 2 3 2 4 3 2_OATT calc" xfId="49933" xr:uid="{00000000-0005-0000-0000-000015CC0000}"/>
    <cellStyle name="Note 2 3 2 4 3 3" xfId="49934" xr:uid="{00000000-0005-0000-0000-000016CC0000}"/>
    <cellStyle name="Note 2 3 2 4 3 4" xfId="49935" xr:uid="{00000000-0005-0000-0000-000017CC0000}"/>
    <cellStyle name="Note 2 3 2 4 3 5" xfId="49936" xr:uid="{00000000-0005-0000-0000-000018CC0000}"/>
    <cellStyle name="Note 2 3 2 4 3_OATT calc" xfId="49937" xr:uid="{00000000-0005-0000-0000-000019CC0000}"/>
    <cellStyle name="Note 2 3 2 4 4" xfId="49938" xr:uid="{00000000-0005-0000-0000-00001ACC0000}"/>
    <cellStyle name="Note 2 3 2 4 4 2" xfId="49939" xr:uid="{00000000-0005-0000-0000-00001BCC0000}"/>
    <cellStyle name="Note 2 3 2 4 4 2 2" xfId="49940" xr:uid="{00000000-0005-0000-0000-00001CCC0000}"/>
    <cellStyle name="Note 2 3 2 4 4 2 3" xfId="49941" xr:uid="{00000000-0005-0000-0000-00001DCC0000}"/>
    <cellStyle name="Note 2 3 2 4 4 2_OATT calc" xfId="49942" xr:uid="{00000000-0005-0000-0000-00001ECC0000}"/>
    <cellStyle name="Note 2 3 2 4 4 3" xfId="49943" xr:uid="{00000000-0005-0000-0000-00001FCC0000}"/>
    <cellStyle name="Note 2 3 2 4 4 4" xfId="49944" xr:uid="{00000000-0005-0000-0000-000020CC0000}"/>
    <cellStyle name="Note 2 3 2 4 4_OATT calc" xfId="49945" xr:uid="{00000000-0005-0000-0000-000021CC0000}"/>
    <cellStyle name="Note 2 3 2 4 5" xfId="49946" xr:uid="{00000000-0005-0000-0000-000022CC0000}"/>
    <cellStyle name="Note 2 3 2 4 5 2" xfId="49947" xr:uid="{00000000-0005-0000-0000-000023CC0000}"/>
    <cellStyle name="Note 2 3 2 4 5 3" xfId="49948" xr:uid="{00000000-0005-0000-0000-000024CC0000}"/>
    <cellStyle name="Note 2 3 2 4 5_OATT calc" xfId="49949" xr:uid="{00000000-0005-0000-0000-000025CC0000}"/>
    <cellStyle name="Note 2 3 2 4 6" xfId="49950" xr:uid="{00000000-0005-0000-0000-000026CC0000}"/>
    <cellStyle name="Note 2 3 2 4 7" xfId="49951" xr:uid="{00000000-0005-0000-0000-000027CC0000}"/>
    <cellStyle name="Note 2 3 2 4 8" xfId="49952" xr:uid="{00000000-0005-0000-0000-000028CC0000}"/>
    <cellStyle name="Note 2 3 2 4 9" xfId="49953" xr:uid="{00000000-0005-0000-0000-000029CC0000}"/>
    <cellStyle name="Note 2 3 2 4_OATT calc" xfId="49954" xr:uid="{00000000-0005-0000-0000-00002ACC0000}"/>
    <cellStyle name="Note 2 3 2 5" xfId="49955" xr:uid="{00000000-0005-0000-0000-00002BCC0000}"/>
    <cellStyle name="Note 2 3 2 5 10" xfId="49956" xr:uid="{00000000-0005-0000-0000-00002CCC0000}"/>
    <cellStyle name="Note 2 3 2 5 11" xfId="49957" xr:uid="{00000000-0005-0000-0000-00002DCC0000}"/>
    <cellStyle name="Note 2 3 2 5 2" xfId="49958" xr:uid="{00000000-0005-0000-0000-00002ECC0000}"/>
    <cellStyle name="Note 2 3 2 5 2 2" xfId="49959" xr:uid="{00000000-0005-0000-0000-00002FCC0000}"/>
    <cellStyle name="Note 2 3 2 5 2 2 2" xfId="49960" xr:uid="{00000000-0005-0000-0000-000030CC0000}"/>
    <cellStyle name="Note 2 3 2 5 2 2 3" xfId="49961" xr:uid="{00000000-0005-0000-0000-000031CC0000}"/>
    <cellStyle name="Note 2 3 2 5 2 2_OATT calc" xfId="49962" xr:uid="{00000000-0005-0000-0000-000032CC0000}"/>
    <cellStyle name="Note 2 3 2 5 2 3" xfId="49963" xr:uid="{00000000-0005-0000-0000-000033CC0000}"/>
    <cellStyle name="Note 2 3 2 5 2 4" xfId="49964" xr:uid="{00000000-0005-0000-0000-000034CC0000}"/>
    <cellStyle name="Note 2 3 2 5 2 5" xfId="49965" xr:uid="{00000000-0005-0000-0000-000035CC0000}"/>
    <cellStyle name="Note 2 3 2 5 2_OATT calc" xfId="49966" xr:uid="{00000000-0005-0000-0000-000036CC0000}"/>
    <cellStyle name="Note 2 3 2 5 3" xfId="49967" xr:uid="{00000000-0005-0000-0000-000037CC0000}"/>
    <cellStyle name="Note 2 3 2 5 3 2" xfId="49968" xr:uid="{00000000-0005-0000-0000-000038CC0000}"/>
    <cellStyle name="Note 2 3 2 5 3 2 2" xfId="49969" xr:uid="{00000000-0005-0000-0000-000039CC0000}"/>
    <cellStyle name="Note 2 3 2 5 3 2 3" xfId="49970" xr:uid="{00000000-0005-0000-0000-00003ACC0000}"/>
    <cellStyle name="Note 2 3 2 5 3 2_OATT calc" xfId="49971" xr:uid="{00000000-0005-0000-0000-00003BCC0000}"/>
    <cellStyle name="Note 2 3 2 5 3 3" xfId="49972" xr:uid="{00000000-0005-0000-0000-00003CCC0000}"/>
    <cellStyle name="Note 2 3 2 5 3 4" xfId="49973" xr:uid="{00000000-0005-0000-0000-00003DCC0000}"/>
    <cellStyle name="Note 2 3 2 5 3_OATT calc" xfId="49974" xr:uid="{00000000-0005-0000-0000-00003ECC0000}"/>
    <cellStyle name="Note 2 3 2 5 4" xfId="49975" xr:uid="{00000000-0005-0000-0000-00003FCC0000}"/>
    <cellStyle name="Note 2 3 2 5 4 2" xfId="49976" xr:uid="{00000000-0005-0000-0000-000040CC0000}"/>
    <cellStyle name="Note 2 3 2 5 4 3" xfId="49977" xr:uid="{00000000-0005-0000-0000-000041CC0000}"/>
    <cellStyle name="Note 2 3 2 5 4_OATT calc" xfId="49978" xr:uid="{00000000-0005-0000-0000-000042CC0000}"/>
    <cellStyle name="Note 2 3 2 5 5" xfId="49979" xr:uid="{00000000-0005-0000-0000-000043CC0000}"/>
    <cellStyle name="Note 2 3 2 5 6" xfId="49980" xr:uid="{00000000-0005-0000-0000-000044CC0000}"/>
    <cellStyle name="Note 2 3 2 5 7" xfId="49981" xr:uid="{00000000-0005-0000-0000-000045CC0000}"/>
    <cellStyle name="Note 2 3 2 5 8" xfId="49982" xr:uid="{00000000-0005-0000-0000-000046CC0000}"/>
    <cellStyle name="Note 2 3 2 5 9" xfId="49983" xr:uid="{00000000-0005-0000-0000-000047CC0000}"/>
    <cellStyle name="Note 2 3 2 5_OATT calc" xfId="49984" xr:uid="{00000000-0005-0000-0000-000048CC0000}"/>
    <cellStyle name="Note 2 3 2 6" xfId="49985" xr:uid="{00000000-0005-0000-0000-000049CC0000}"/>
    <cellStyle name="Note 2 3 2 6 2" xfId="49986" xr:uid="{00000000-0005-0000-0000-00004ACC0000}"/>
    <cellStyle name="Note 2 3 2 6 2 2" xfId="49987" xr:uid="{00000000-0005-0000-0000-00004BCC0000}"/>
    <cellStyle name="Note 2 3 2 6 2 3" xfId="49988" xr:uid="{00000000-0005-0000-0000-00004CCC0000}"/>
    <cellStyle name="Note 2 3 2 6 2_OATT calc" xfId="49989" xr:uid="{00000000-0005-0000-0000-00004DCC0000}"/>
    <cellStyle name="Note 2 3 2 6 3" xfId="49990" xr:uid="{00000000-0005-0000-0000-00004ECC0000}"/>
    <cellStyle name="Note 2 3 2 6 4" xfId="49991" xr:uid="{00000000-0005-0000-0000-00004FCC0000}"/>
    <cellStyle name="Note 2 3 2 6 5" xfId="49992" xr:uid="{00000000-0005-0000-0000-000050CC0000}"/>
    <cellStyle name="Note 2 3 2 6_OATT calc" xfId="49993" xr:uid="{00000000-0005-0000-0000-000051CC0000}"/>
    <cellStyle name="Note 2 3 2 7" xfId="49994" xr:uid="{00000000-0005-0000-0000-000052CC0000}"/>
    <cellStyle name="Note 2 3 2 7 2" xfId="49995" xr:uid="{00000000-0005-0000-0000-000053CC0000}"/>
    <cellStyle name="Note 2 3 2 7 2 2" xfId="49996" xr:uid="{00000000-0005-0000-0000-000054CC0000}"/>
    <cellStyle name="Note 2 3 2 7 2 3" xfId="49997" xr:uid="{00000000-0005-0000-0000-000055CC0000}"/>
    <cellStyle name="Note 2 3 2 7 2_OATT calc" xfId="49998" xr:uid="{00000000-0005-0000-0000-000056CC0000}"/>
    <cellStyle name="Note 2 3 2 7 3" xfId="49999" xr:uid="{00000000-0005-0000-0000-000057CC0000}"/>
    <cellStyle name="Note 2 3 2 7 4" xfId="50000" xr:uid="{00000000-0005-0000-0000-000058CC0000}"/>
    <cellStyle name="Note 2 3 2 7_OATT calc" xfId="50001" xr:uid="{00000000-0005-0000-0000-000059CC0000}"/>
    <cellStyle name="Note 2 3 2 8" xfId="50002" xr:uid="{00000000-0005-0000-0000-00005ACC0000}"/>
    <cellStyle name="Note 2 3 2 8 2" xfId="50003" xr:uid="{00000000-0005-0000-0000-00005BCC0000}"/>
    <cellStyle name="Note 2 3 2 8 2 2" xfId="50004" xr:uid="{00000000-0005-0000-0000-00005CCC0000}"/>
    <cellStyle name="Note 2 3 2 8 2 3" xfId="50005" xr:uid="{00000000-0005-0000-0000-00005DCC0000}"/>
    <cellStyle name="Note 2 3 2 8 2_OATT calc" xfId="50006" xr:uid="{00000000-0005-0000-0000-00005ECC0000}"/>
    <cellStyle name="Note 2 3 2 8 3" xfId="50007" xr:uid="{00000000-0005-0000-0000-00005FCC0000}"/>
    <cellStyle name="Note 2 3 2 8 4" xfId="50008" xr:uid="{00000000-0005-0000-0000-000060CC0000}"/>
    <cellStyle name="Note 2 3 2 8_OATT calc" xfId="50009" xr:uid="{00000000-0005-0000-0000-000061CC0000}"/>
    <cellStyle name="Note 2 3 2 9" xfId="50010" xr:uid="{00000000-0005-0000-0000-000062CC0000}"/>
    <cellStyle name="Note 2 3 2 9 2" xfId="50011" xr:uid="{00000000-0005-0000-0000-000063CC0000}"/>
    <cellStyle name="Note 2 3 2 9 3" xfId="50012" xr:uid="{00000000-0005-0000-0000-000064CC0000}"/>
    <cellStyle name="Note 2 3 2 9_OATT calc" xfId="50013" xr:uid="{00000000-0005-0000-0000-000065CC0000}"/>
    <cellStyle name="Note 2 3 2_OATT calc" xfId="50014" xr:uid="{00000000-0005-0000-0000-000066CC0000}"/>
    <cellStyle name="Note 2 3 20" xfId="57436" xr:uid="{00000000-0005-0000-0000-000067CC0000}"/>
    <cellStyle name="Note 2 3 21" xfId="59103" xr:uid="{00000000-0005-0000-0000-000068CC0000}"/>
    <cellStyle name="Note 2 3 22" xfId="55471" xr:uid="{00000000-0005-0000-0000-000069CC0000}"/>
    <cellStyle name="Note 2 3 3" xfId="50015" xr:uid="{00000000-0005-0000-0000-00006ACC0000}"/>
    <cellStyle name="Note 2 3 3 10" xfId="50016" xr:uid="{00000000-0005-0000-0000-00006BCC0000}"/>
    <cellStyle name="Note 2 3 3 11" xfId="50017" xr:uid="{00000000-0005-0000-0000-00006CCC0000}"/>
    <cellStyle name="Note 2 3 3 12" xfId="50018" xr:uid="{00000000-0005-0000-0000-00006DCC0000}"/>
    <cellStyle name="Note 2 3 3 13" xfId="50019" xr:uid="{00000000-0005-0000-0000-00006ECC0000}"/>
    <cellStyle name="Note 2 3 3 14" xfId="55300" xr:uid="{00000000-0005-0000-0000-00006FCC0000}"/>
    <cellStyle name="Note 2 3 3 15" xfId="57438" xr:uid="{00000000-0005-0000-0000-000070CC0000}"/>
    <cellStyle name="Note 2 3 3 2" xfId="50020" xr:uid="{00000000-0005-0000-0000-000071CC0000}"/>
    <cellStyle name="Note 2 3 3 2 10" xfId="50021" xr:uid="{00000000-0005-0000-0000-000072CC0000}"/>
    <cellStyle name="Note 2 3 3 2 11" xfId="50022" xr:uid="{00000000-0005-0000-0000-000073CC0000}"/>
    <cellStyle name="Note 2 3 3 2 2" xfId="50023" xr:uid="{00000000-0005-0000-0000-000074CC0000}"/>
    <cellStyle name="Note 2 3 3 2 2 10" xfId="50024" xr:uid="{00000000-0005-0000-0000-000075CC0000}"/>
    <cellStyle name="Note 2 3 3 2 2 11" xfId="50025" xr:uid="{00000000-0005-0000-0000-000076CC0000}"/>
    <cellStyle name="Note 2 3 3 2 2 2" xfId="50026" xr:uid="{00000000-0005-0000-0000-000077CC0000}"/>
    <cellStyle name="Note 2 3 3 2 2 2 2" xfId="50027" xr:uid="{00000000-0005-0000-0000-000078CC0000}"/>
    <cellStyle name="Note 2 3 3 2 2 2 2 2" xfId="50028" xr:uid="{00000000-0005-0000-0000-000079CC0000}"/>
    <cellStyle name="Note 2 3 3 2 2 2 2 3" xfId="50029" xr:uid="{00000000-0005-0000-0000-00007ACC0000}"/>
    <cellStyle name="Note 2 3 3 2 2 2 2_OATT calc" xfId="50030" xr:uid="{00000000-0005-0000-0000-00007BCC0000}"/>
    <cellStyle name="Note 2 3 3 2 2 2 3" xfId="50031" xr:uid="{00000000-0005-0000-0000-00007CCC0000}"/>
    <cellStyle name="Note 2 3 3 2 2 2 4" xfId="50032" xr:uid="{00000000-0005-0000-0000-00007DCC0000}"/>
    <cellStyle name="Note 2 3 3 2 2 2 5" xfId="50033" xr:uid="{00000000-0005-0000-0000-00007ECC0000}"/>
    <cellStyle name="Note 2 3 3 2 2 2_OATT calc" xfId="50034" xr:uid="{00000000-0005-0000-0000-00007FCC0000}"/>
    <cellStyle name="Note 2 3 3 2 2 3" xfId="50035" xr:uid="{00000000-0005-0000-0000-000080CC0000}"/>
    <cellStyle name="Note 2 3 3 2 2 3 2" xfId="50036" xr:uid="{00000000-0005-0000-0000-000081CC0000}"/>
    <cellStyle name="Note 2 3 3 2 2 3 2 2" xfId="50037" xr:uid="{00000000-0005-0000-0000-000082CC0000}"/>
    <cellStyle name="Note 2 3 3 2 2 3 2 3" xfId="50038" xr:uid="{00000000-0005-0000-0000-000083CC0000}"/>
    <cellStyle name="Note 2 3 3 2 2 3 2_OATT calc" xfId="50039" xr:uid="{00000000-0005-0000-0000-000084CC0000}"/>
    <cellStyle name="Note 2 3 3 2 2 3 3" xfId="50040" xr:uid="{00000000-0005-0000-0000-000085CC0000}"/>
    <cellStyle name="Note 2 3 3 2 2 3 4" xfId="50041" xr:uid="{00000000-0005-0000-0000-000086CC0000}"/>
    <cellStyle name="Note 2 3 3 2 2 3_OATT calc" xfId="50042" xr:uid="{00000000-0005-0000-0000-000087CC0000}"/>
    <cellStyle name="Note 2 3 3 2 2 4" xfId="50043" xr:uid="{00000000-0005-0000-0000-000088CC0000}"/>
    <cellStyle name="Note 2 3 3 2 2 4 2" xfId="50044" xr:uid="{00000000-0005-0000-0000-000089CC0000}"/>
    <cellStyle name="Note 2 3 3 2 2 4 3" xfId="50045" xr:uid="{00000000-0005-0000-0000-00008ACC0000}"/>
    <cellStyle name="Note 2 3 3 2 2 4_OATT calc" xfId="50046" xr:uid="{00000000-0005-0000-0000-00008BCC0000}"/>
    <cellStyle name="Note 2 3 3 2 2 5" xfId="50047" xr:uid="{00000000-0005-0000-0000-00008CCC0000}"/>
    <cellStyle name="Note 2 3 3 2 2 6" xfId="50048" xr:uid="{00000000-0005-0000-0000-00008DCC0000}"/>
    <cellStyle name="Note 2 3 3 2 2 7" xfId="50049" xr:uid="{00000000-0005-0000-0000-00008ECC0000}"/>
    <cellStyle name="Note 2 3 3 2 2 8" xfId="50050" xr:uid="{00000000-0005-0000-0000-00008FCC0000}"/>
    <cellStyle name="Note 2 3 3 2 2 9" xfId="50051" xr:uid="{00000000-0005-0000-0000-000090CC0000}"/>
    <cellStyle name="Note 2 3 3 2 2_OATT calc" xfId="50052" xr:uid="{00000000-0005-0000-0000-000091CC0000}"/>
    <cellStyle name="Note 2 3 3 2 3" xfId="50053" xr:uid="{00000000-0005-0000-0000-000092CC0000}"/>
    <cellStyle name="Note 2 3 3 2 3 2" xfId="50054" xr:uid="{00000000-0005-0000-0000-000093CC0000}"/>
    <cellStyle name="Note 2 3 3 2 3 2 2" xfId="50055" xr:uid="{00000000-0005-0000-0000-000094CC0000}"/>
    <cellStyle name="Note 2 3 3 2 3 2 3" xfId="50056" xr:uid="{00000000-0005-0000-0000-000095CC0000}"/>
    <cellStyle name="Note 2 3 3 2 3 2_OATT calc" xfId="50057" xr:uid="{00000000-0005-0000-0000-000096CC0000}"/>
    <cellStyle name="Note 2 3 3 2 3 3" xfId="50058" xr:uid="{00000000-0005-0000-0000-000097CC0000}"/>
    <cellStyle name="Note 2 3 3 2 3 4" xfId="50059" xr:uid="{00000000-0005-0000-0000-000098CC0000}"/>
    <cellStyle name="Note 2 3 3 2 3 5" xfId="50060" xr:uid="{00000000-0005-0000-0000-000099CC0000}"/>
    <cellStyle name="Note 2 3 3 2 3_OATT calc" xfId="50061" xr:uid="{00000000-0005-0000-0000-00009ACC0000}"/>
    <cellStyle name="Note 2 3 3 2 4" xfId="50062" xr:uid="{00000000-0005-0000-0000-00009BCC0000}"/>
    <cellStyle name="Note 2 3 3 2 4 2" xfId="50063" xr:uid="{00000000-0005-0000-0000-00009CCC0000}"/>
    <cellStyle name="Note 2 3 3 2 4 2 2" xfId="50064" xr:uid="{00000000-0005-0000-0000-00009DCC0000}"/>
    <cellStyle name="Note 2 3 3 2 4 2 3" xfId="50065" xr:uid="{00000000-0005-0000-0000-00009ECC0000}"/>
    <cellStyle name="Note 2 3 3 2 4 2_OATT calc" xfId="50066" xr:uid="{00000000-0005-0000-0000-00009FCC0000}"/>
    <cellStyle name="Note 2 3 3 2 4 3" xfId="50067" xr:uid="{00000000-0005-0000-0000-0000A0CC0000}"/>
    <cellStyle name="Note 2 3 3 2 4 4" xfId="50068" xr:uid="{00000000-0005-0000-0000-0000A1CC0000}"/>
    <cellStyle name="Note 2 3 3 2 4_OATT calc" xfId="50069" xr:uid="{00000000-0005-0000-0000-0000A2CC0000}"/>
    <cellStyle name="Note 2 3 3 2 5" xfId="50070" xr:uid="{00000000-0005-0000-0000-0000A3CC0000}"/>
    <cellStyle name="Note 2 3 3 2 5 2" xfId="50071" xr:uid="{00000000-0005-0000-0000-0000A4CC0000}"/>
    <cellStyle name="Note 2 3 3 2 5 3" xfId="50072" xr:uid="{00000000-0005-0000-0000-0000A5CC0000}"/>
    <cellStyle name="Note 2 3 3 2 5_OATT calc" xfId="50073" xr:uid="{00000000-0005-0000-0000-0000A6CC0000}"/>
    <cellStyle name="Note 2 3 3 2 6" xfId="50074" xr:uid="{00000000-0005-0000-0000-0000A7CC0000}"/>
    <cellStyle name="Note 2 3 3 2 7" xfId="50075" xr:uid="{00000000-0005-0000-0000-0000A8CC0000}"/>
    <cellStyle name="Note 2 3 3 2 8" xfId="50076" xr:uid="{00000000-0005-0000-0000-0000A9CC0000}"/>
    <cellStyle name="Note 2 3 3 2 9" xfId="50077" xr:uid="{00000000-0005-0000-0000-0000AACC0000}"/>
    <cellStyle name="Note 2 3 3 2_OATT calc" xfId="50078" xr:uid="{00000000-0005-0000-0000-0000ABCC0000}"/>
    <cellStyle name="Note 2 3 3 3" xfId="50079" xr:uid="{00000000-0005-0000-0000-0000ACCC0000}"/>
    <cellStyle name="Note 2 3 3 3 10" xfId="50080" xr:uid="{00000000-0005-0000-0000-0000ADCC0000}"/>
    <cellStyle name="Note 2 3 3 3 11" xfId="50081" xr:uid="{00000000-0005-0000-0000-0000AECC0000}"/>
    <cellStyle name="Note 2 3 3 3 2" xfId="50082" xr:uid="{00000000-0005-0000-0000-0000AFCC0000}"/>
    <cellStyle name="Note 2 3 3 3 2 2" xfId="50083" xr:uid="{00000000-0005-0000-0000-0000B0CC0000}"/>
    <cellStyle name="Note 2 3 3 3 2 2 2" xfId="50084" xr:uid="{00000000-0005-0000-0000-0000B1CC0000}"/>
    <cellStyle name="Note 2 3 3 3 2 2 3" xfId="50085" xr:uid="{00000000-0005-0000-0000-0000B2CC0000}"/>
    <cellStyle name="Note 2 3 3 3 2 2_OATT calc" xfId="50086" xr:uid="{00000000-0005-0000-0000-0000B3CC0000}"/>
    <cellStyle name="Note 2 3 3 3 2 3" xfId="50087" xr:uid="{00000000-0005-0000-0000-0000B4CC0000}"/>
    <cellStyle name="Note 2 3 3 3 2 4" xfId="50088" xr:uid="{00000000-0005-0000-0000-0000B5CC0000}"/>
    <cellStyle name="Note 2 3 3 3 2 5" xfId="50089" xr:uid="{00000000-0005-0000-0000-0000B6CC0000}"/>
    <cellStyle name="Note 2 3 3 3 2_OATT calc" xfId="50090" xr:uid="{00000000-0005-0000-0000-0000B7CC0000}"/>
    <cellStyle name="Note 2 3 3 3 3" xfId="50091" xr:uid="{00000000-0005-0000-0000-0000B8CC0000}"/>
    <cellStyle name="Note 2 3 3 3 3 2" xfId="50092" xr:uid="{00000000-0005-0000-0000-0000B9CC0000}"/>
    <cellStyle name="Note 2 3 3 3 3 2 2" xfId="50093" xr:uid="{00000000-0005-0000-0000-0000BACC0000}"/>
    <cellStyle name="Note 2 3 3 3 3 2 3" xfId="50094" xr:uid="{00000000-0005-0000-0000-0000BBCC0000}"/>
    <cellStyle name="Note 2 3 3 3 3 2_OATT calc" xfId="50095" xr:uid="{00000000-0005-0000-0000-0000BCCC0000}"/>
    <cellStyle name="Note 2 3 3 3 3 3" xfId="50096" xr:uid="{00000000-0005-0000-0000-0000BDCC0000}"/>
    <cellStyle name="Note 2 3 3 3 3 4" xfId="50097" xr:uid="{00000000-0005-0000-0000-0000BECC0000}"/>
    <cellStyle name="Note 2 3 3 3 3_OATT calc" xfId="50098" xr:uid="{00000000-0005-0000-0000-0000BFCC0000}"/>
    <cellStyle name="Note 2 3 3 3 4" xfId="50099" xr:uid="{00000000-0005-0000-0000-0000C0CC0000}"/>
    <cellStyle name="Note 2 3 3 3 4 2" xfId="50100" xr:uid="{00000000-0005-0000-0000-0000C1CC0000}"/>
    <cellStyle name="Note 2 3 3 3 4 3" xfId="50101" xr:uid="{00000000-0005-0000-0000-0000C2CC0000}"/>
    <cellStyle name="Note 2 3 3 3 4_OATT calc" xfId="50102" xr:uid="{00000000-0005-0000-0000-0000C3CC0000}"/>
    <cellStyle name="Note 2 3 3 3 5" xfId="50103" xr:uid="{00000000-0005-0000-0000-0000C4CC0000}"/>
    <cellStyle name="Note 2 3 3 3 6" xfId="50104" xr:uid="{00000000-0005-0000-0000-0000C5CC0000}"/>
    <cellStyle name="Note 2 3 3 3 7" xfId="50105" xr:uid="{00000000-0005-0000-0000-0000C6CC0000}"/>
    <cellStyle name="Note 2 3 3 3 8" xfId="50106" xr:uid="{00000000-0005-0000-0000-0000C7CC0000}"/>
    <cellStyle name="Note 2 3 3 3 9" xfId="50107" xr:uid="{00000000-0005-0000-0000-0000C8CC0000}"/>
    <cellStyle name="Note 2 3 3 3_OATT calc" xfId="50108" xr:uid="{00000000-0005-0000-0000-0000C9CC0000}"/>
    <cellStyle name="Note 2 3 3 4" xfId="50109" xr:uid="{00000000-0005-0000-0000-0000CACC0000}"/>
    <cellStyle name="Note 2 3 3 4 2" xfId="50110" xr:uid="{00000000-0005-0000-0000-0000CBCC0000}"/>
    <cellStyle name="Note 2 3 3 4 2 2" xfId="50111" xr:uid="{00000000-0005-0000-0000-0000CCCC0000}"/>
    <cellStyle name="Note 2 3 3 4 2 3" xfId="50112" xr:uid="{00000000-0005-0000-0000-0000CDCC0000}"/>
    <cellStyle name="Note 2 3 3 4 2_OATT calc" xfId="50113" xr:uid="{00000000-0005-0000-0000-0000CECC0000}"/>
    <cellStyle name="Note 2 3 3 4 3" xfId="50114" xr:uid="{00000000-0005-0000-0000-0000CFCC0000}"/>
    <cellStyle name="Note 2 3 3 4 4" xfId="50115" xr:uid="{00000000-0005-0000-0000-0000D0CC0000}"/>
    <cellStyle name="Note 2 3 3 4 5" xfId="50116" xr:uid="{00000000-0005-0000-0000-0000D1CC0000}"/>
    <cellStyle name="Note 2 3 3 4_OATT calc" xfId="50117" xr:uid="{00000000-0005-0000-0000-0000D2CC0000}"/>
    <cellStyle name="Note 2 3 3 5" xfId="50118" xr:uid="{00000000-0005-0000-0000-0000D3CC0000}"/>
    <cellStyle name="Note 2 3 3 5 2" xfId="50119" xr:uid="{00000000-0005-0000-0000-0000D4CC0000}"/>
    <cellStyle name="Note 2 3 3 5 2 2" xfId="50120" xr:uid="{00000000-0005-0000-0000-0000D5CC0000}"/>
    <cellStyle name="Note 2 3 3 5 2 3" xfId="50121" xr:uid="{00000000-0005-0000-0000-0000D6CC0000}"/>
    <cellStyle name="Note 2 3 3 5 2_OATT calc" xfId="50122" xr:uid="{00000000-0005-0000-0000-0000D7CC0000}"/>
    <cellStyle name="Note 2 3 3 5 3" xfId="50123" xr:uid="{00000000-0005-0000-0000-0000D8CC0000}"/>
    <cellStyle name="Note 2 3 3 5 4" xfId="50124" xr:uid="{00000000-0005-0000-0000-0000D9CC0000}"/>
    <cellStyle name="Note 2 3 3 5_OATT calc" xfId="50125" xr:uid="{00000000-0005-0000-0000-0000DACC0000}"/>
    <cellStyle name="Note 2 3 3 6" xfId="50126" xr:uid="{00000000-0005-0000-0000-0000DBCC0000}"/>
    <cellStyle name="Note 2 3 3 6 2" xfId="50127" xr:uid="{00000000-0005-0000-0000-0000DCCC0000}"/>
    <cellStyle name="Note 2 3 3 6 3" xfId="50128" xr:uid="{00000000-0005-0000-0000-0000DDCC0000}"/>
    <cellStyle name="Note 2 3 3 6_OATT calc" xfId="50129" xr:uid="{00000000-0005-0000-0000-0000DECC0000}"/>
    <cellStyle name="Note 2 3 3 7" xfId="50130" xr:uid="{00000000-0005-0000-0000-0000DFCC0000}"/>
    <cellStyle name="Note 2 3 3 8" xfId="50131" xr:uid="{00000000-0005-0000-0000-0000E0CC0000}"/>
    <cellStyle name="Note 2 3 3 9" xfId="50132" xr:uid="{00000000-0005-0000-0000-0000E1CC0000}"/>
    <cellStyle name="Note 2 3 3_OATT calc" xfId="50133" xr:uid="{00000000-0005-0000-0000-0000E2CC0000}"/>
    <cellStyle name="Note 2 3 4" xfId="50134" xr:uid="{00000000-0005-0000-0000-0000E3CC0000}"/>
    <cellStyle name="Note 2 3 4 10" xfId="50135" xr:uid="{00000000-0005-0000-0000-0000E4CC0000}"/>
    <cellStyle name="Note 2 3 4 11" xfId="50136" xr:uid="{00000000-0005-0000-0000-0000E5CC0000}"/>
    <cellStyle name="Note 2 3 4 12" xfId="50137" xr:uid="{00000000-0005-0000-0000-0000E6CC0000}"/>
    <cellStyle name="Note 2 3 4 2" xfId="50138" xr:uid="{00000000-0005-0000-0000-0000E7CC0000}"/>
    <cellStyle name="Note 2 3 4 2 10" xfId="50139" xr:uid="{00000000-0005-0000-0000-0000E8CC0000}"/>
    <cellStyle name="Note 2 3 4 2 11" xfId="50140" xr:uid="{00000000-0005-0000-0000-0000E9CC0000}"/>
    <cellStyle name="Note 2 3 4 2 2" xfId="50141" xr:uid="{00000000-0005-0000-0000-0000EACC0000}"/>
    <cellStyle name="Note 2 3 4 2 2 10" xfId="50142" xr:uid="{00000000-0005-0000-0000-0000EBCC0000}"/>
    <cellStyle name="Note 2 3 4 2 2 11" xfId="50143" xr:uid="{00000000-0005-0000-0000-0000ECCC0000}"/>
    <cellStyle name="Note 2 3 4 2 2 2" xfId="50144" xr:uid="{00000000-0005-0000-0000-0000EDCC0000}"/>
    <cellStyle name="Note 2 3 4 2 2 2 2" xfId="50145" xr:uid="{00000000-0005-0000-0000-0000EECC0000}"/>
    <cellStyle name="Note 2 3 4 2 2 2 2 2" xfId="50146" xr:uid="{00000000-0005-0000-0000-0000EFCC0000}"/>
    <cellStyle name="Note 2 3 4 2 2 2 2 3" xfId="50147" xr:uid="{00000000-0005-0000-0000-0000F0CC0000}"/>
    <cellStyle name="Note 2 3 4 2 2 2 2_OATT calc" xfId="50148" xr:uid="{00000000-0005-0000-0000-0000F1CC0000}"/>
    <cellStyle name="Note 2 3 4 2 2 2 3" xfId="50149" xr:uid="{00000000-0005-0000-0000-0000F2CC0000}"/>
    <cellStyle name="Note 2 3 4 2 2 2 4" xfId="50150" xr:uid="{00000000-0005-0000-0000-0000F3CC0000}"/>
    <cellStyle name="Note 2 3 4 2 2 2 5" xfId="50151" xr:uid="{00000000-0005-0000-0000-0000F4CC0000}"/>
    <cellStyle name="Note 2 3 4 2 2 2_OATT calc" xfId="50152" xr:uid="{00000000-0005-0000-0000-0000F5CC0000}"/>
    <cellStyle name="Note 2 3 4 2 2 3" xfId="50153" xr:uid="{00000000-0005-0000-0000-0000F6CC0000}"/>
    <cellStyle name="Note 2 3 4 2 2 3 2" xfId="50154" xr:uid="{00000000-0005-0000-0000-0000F7CC0000}"/>
    <cellStyle name="Note 2 3 4 2 2 3 2 2" xfId="50155" xr:uid="{00000000-0005-0000-0000-0000F8CC0000}"/>
    <cellStyle name="Note 2 3 4 2 2 3 2 3" xfId="50156" xr:uid="{00000000-0005-0000-0000-0000F9CC0000}"/>
    <cellStyle name="Note 2 3 4 2 2 3 2_OATT calc" xfId="50157" xr:uid="{00000000-0005-0000-0000-0000FACC0000}"/>
    <cellStyle name="Note 2 3 4 2 2 3 3" xfId="50158" xr:uid="{00000000-0005-0000-0000-0000FBCC0000}"/>
    <cellStyle name="Note 2 3 4 2 2 3 4" xfId="50159" xr:uid="{00000000-0005-0000-0000-0000FCCC0000}"/>
    <cellStyle name="Note 2 3 4 2 2 3_OATT calc" xfId="50160" xr:uid="{00000000-0005-0000-0000-0000FDCC0000}"/>
    <cellStyle name="Note 2 3 4 2 2 4" xfId="50161" xr:uid="{00000000-0005-0000-0000-0000FECC0000}"/>
    <cellStyle name="Note 2 3 4 2 2 4 2" xfId="50162" xr:uid="{00000000-0005-0000-0000-0000FFCC0000}"/>
    <cellStyle name="Note 2 3 4 2 2 4 3" xfId="50163" xr:uid="{00000000-0005-0000-0000-000000CD0000}"/>
    <cellStyle name="Note 2 3 4 2 2 4_OATT calc" xfId="50164" xr:uid="{00000000-0005-0000-0000-000001CD0000}"/>
    <cellStyle name="Note 2 3 4 2 2 5" xfId="50165" xr:uid="{00000000-0005-0000-0000-000002CD0000}"/>
    <cellStyle name="Note 2 3 4 2 2 6" xfId="50166" xr:uid="{00000000-0005-0000-0000-000003CD0000}"/>
    <cellStyle name="Note 2 3 4 2 2 7" xfId="50167" xr:uid="{00000000-0005-0000-0000-000004CD0000}"/>
    <cellStyle name="Note 2 3 4 2 2 8" xfId="50168" xr:uid="{00000000-0005-0000-0000-000005CD0000}"/>
    <cellStyle name="Note 2 3 4 2 2 9" xfId="50169" xr:uid="{00000000-0005-0000-0000-000006CD0000}"/>
    <cellStyle name="Note 2 3 4 2 2_OATT calc" xfId="50170" xr:uid="{00000000-0005-0000-0000-000007CD0000}"/>
    <cellStyle name="Note 2 3 4 2 3" xfId="50171" xr:uid="{00000000-0005-0000-0000-000008CD0000}"/>
    <cellStyle name="Note 2 3 4 2 3 2" xfId="50172" xr:uid="{00000000-0005-0000-0000-000009CD0000}"/>
    <cellStyle name="Note 2 3 4 2 3 2 2" xfId="50173" xr:uid="{00000000-0005-0000-0000-00000ACD0000}"/>
    <cellStyle name="Note 2 3 4 2 3 2 3" xfId="50174" xr:uid="{00000000-0005-0000-0000-00000BCD0000}"/>
    <cellStyle name="Note 2 3 4 2 3 2_OATT calc" xfId="50175" xr:uid="{00000000-0005-0000-0000-00000CCD0000}"/>
    <cellStyle name="Note 2 3 4 2 3 3" xfId="50176" xr:uid="{00000000-0005-0000-0000-00000DCD0000}"/>
    <cellStyle name="Note 2 3 4 2 3 4" xfId="50177" xr:uid="{00000000-0005-0000-0000-00000ECD0000}"/>
    <cellStyle name="Note 2 3 4 2 3 5" xfId="50178" xr:uid="{00000000-0005-0000-0000-00000FCD0000}"/>
    <cellStyle name="Note 2 3 4 2 3_OATT calc" xfId="50179" xr:uid="{00000000-0005-0000-0000-000010CD0000}"/>
    <cellStyle name="Note 2 3 4 2 4" xfId="50180" xr:uid="{00000000-0005-0000-0000-000011CD0000}"/>
    <cellStyle name="Note 2 3 4 2 4 2" xfId="50181" xr:uid="{00000000-0005-0000-0000-000012CD0000}"/>
    <cellStyle name="Note 2 3 4 2 4 2 2" xfId="50182" xr:uid="{00000000-0005-0000-0000-000013CD0000}"/>
    <cellStyle name="Note 2 3 4 2 4 2 3" xfId="50183" xr:uid="{00000000-0005-0000-0000-000014CD0000}"/>
    <cellStyle name="Note 2 3 4 2 4 2_OATT calc" xfId="50184" xr:uid="{00000000-0005-0000-0000-000015CD0000}"/>
    <cellStyle name="Note 2 3 4 2 4 3" xfId="50185" xr:uid="{00000000-0005-0000-0000-000016CD0000}"/>
    <cellStyle name="Note 2 3 4 2 4 4" xfId="50186" xr:uid="{00000000-0005-0000-0000-000017CD0000}"/>
    <cellStyle name="Note 2 3 4 2 4_OATT calc" xfId="50187" xr:uid="{00000000-0005-0000-0000-000018CD0000}"/>
    <cellStyle name="Note 2 3 4 2 5" xfId="50188" xr:uid="{00000000-0005-0000-0000-000019CD0000}"/>
    <cellStyle name="Note 2 3 4 2 5 2" xfId="50189" xr:uid="{00000000-0005-0000-0000-00001ACD0000}"/>
    <cellStyle name="Note 2 3 4 2 5 3" xfId="50190" xr:uid="{00000000-0005-0000-0000-00001BCD0000}"/>
    <cellStyle name="Note 2 3 4 2 5_OATT calc" xfId="50191" xr:uid="{00000000-0005-0000-0000-00001CCD0000}"/>
    <cellStyle name="Note 2 3 4 2 6" xfId="50192" xr:uid="{00000000-0005-0000-0000-00001DCD0000}"/>
    <cellStyle name="Note 2 3 4 2 7" xfId="50193" xr:uid="{00000000-0005-0000-0000-00001ECD0000}"/>
    <cellStyle name="Note 2 3 4 2 8" xfId="50194" xr:uid="{00000000-0005-0000-0000-00001FCD0000}"/>
    <cellStyle name="Note 2 3 4 2 9" xfId="50195" xr:uid="{00000000-0005-0000-0000-000020CD0000}"/>
    <cellStyle name="Note 2 3 4 2_OATT calc" xfId="50196" xr:uid="{00000000-0005-0000-0000-000021CD0000}"/>
    <cellStyle name="Note 2 3 4 3" xfId="50197" xr:uid="{00000000-0005-0000-0000-000022CD0000}"/>
    <cellStyle name="Note 2 3 4 3 10" xfId="50198" xr:uid="{00000000-0005-0000-0000-000023CD0000}"/>
    <cellStyle name="Note 2 3 4 3 11" xfId="50199" xr:uid="{00000000-0005-0000-0000-000024CD0000}"/>
    <cellStyle name="Note 2 3 4 3 2" xfId="50200" xr:uid="{00000000-0005-0000-0000-000025CD0000}"/>
    <cellStyle name="Note 2 3 4 3 2 2" xfId="50201" xr:uid="{00000000-0005-0000-0000-000026CD0000}"/>
    <cellStyle name="Note 2 3 4 3 2 2 2" xfId="50202" xr:uid="{00000000-0005-0000-0000-000027CD0000}"/>
    <cellStyle name="Note 2 3 4 3 2 2 3" xfId="50203" xr:uid="{00000000-0005-0000-0000-000028CD0000}"/>
    <cellStyle name="Note 2 3 4 3 2 2_OATT calc" xfId="50204" xr:uid="{00000000-0005-0000-0000-000029CD0000}"/>
    <cellStyle name="Note 2 3 4 3 2 3" xfId="50205" xr:uid="{00000000-0005-0000-0000-00002ACD0000}"/>
    <cellStyle name="Note 2 3 4 3 2 4" xfId="50206" xr:uid="{00000000-0005-0000-0000-00002BCD0000}"/>
    <cellStyle name="Note 2 3 4 3 2 5" xfId="50207" xr:uid="{00000000-0005-0000-0000-00002CCD0000}"/>
    <cellStyle name="Note 2 3 4 3 2_OATT calc" xfId="50208" xr:uid="{00000000-0005-0000-0000-00002DCD0000}"/>
    <cellStyle name="Note 2 3 4 3 3" xfId="50209" xr:uid="{00000000-0005-0000-0000-00002ECD0000}"/>
    <cellStyle name="Note 2 3 4 3 3 2" xfId="50210" xr:uid="{00000000-0005-0000-0000-00002FCD0000}"/>
    <cellStyle name="Note 2 3 4 3 3 2 2" xfId="50211" xr:uid="{00000000-0005-0000-0000-000030CD0000}"/>
    <cellStyle name="Note 2 3 4 3 3 2 3" xfId="50212" xr:uid="{00000000-0005-0000-0000-000031CD0000}"/>
    <cellStyle name="Note 2 3 4 3 3 2_OATT calc" xfId="50213" xr:uid="{00000000-0005-0000-0000-000032CD0000}"/>
    <cellStyle name="Note 2 3 4 3 3 3" xfId="50214" xr:uid="{00000000-0005-0000-0000-000033CD0000}"/>
    <cellStyle name="Note 2 3 4 3 3 4" xfId="50215" xr:uid="{00000000-0005-0000-0000-000034CD0000}"/>
    <cellStyle name="Note 2 3 4 3 3_OATT calc" xfId="50216" xr:uid="{00000000-0005-0000-0000-000035CD0000}"/>
    <cellStyle name="Note 2 3 4 3 4" xfId="50217" xr:uid="{00000000-0005-0000-0000-000036CD0000}"/>
    <cellStyle name="Note 2 3 4 3 4 2" xfId="50218" xr:uid="{00000000-0005-0000-0000-000037CD0000}"/>
    <cellStyle name="Note 2 3 4 3 4 3" xfId="50219" xr:uid="{00000000-0005-0000-0000-000038CD0000}"/>
    <cellStyle name="Note 2 3 4 3 4_OATT calc" xfId="50220" xr:uid="{00000000-0005-0000-0000-000039CD0000}"/>
    <cellStyle name="Note 2 3 4 3 5" xfId="50221" xr:uid="{00000000-0005-0000-0000-00003ACD0000}"/>
    <cellStyle name="Note 2 3 4 3 6" xfId="50222" xr:uid="{00000000-0005-0000-0000-00003BCD0000}"/>
    <cellStyle name="Note 2 3 4 3 7" xfId="50223" xr:uid="{00000000-0005-0000-0000-00003CCD0000}"/>
    <cellStyle name="Note 2 3 4 3 8" xfId="50224" xr:uid="{00000000-0005-0000-0000-00003DCD0000}"/>
    <cellStyle name="Note 2 3 4 3 9" xfId="50225" xr:uid="{00000000-0005-0000-0000-00003ECD0000}"/>
    <cellStyle name="Note 2 3 4 3_OATT calc" xfId="50226" xr:uid="{00000000-0005-0000-0000-00003FCD0000}"/>
    <cellStyle name="Note 2 3 4 4" xfId="50227" xr:uid="{00000000-0005-0000-0000-000040CD0000}"/>
    <cellStyle name="Note 2 3 4 4 2" xfId="50228" xr:uid="{00000000-0005-0000-0000-000041CD0000}"/>
    <cellStyle name="Note 2 3 4 4 2 2" xfId="50229" xr:uid="{00000000-0005-0000-0000-000042CD0000}"/>
    <cellStyle name="Note 2 3 4 4 2 3" xfId="50230" xr:uid="{00000000-0005-0000-0000-000043CD0000}"/>
    <cellStyle name="Note 2 3 4 4 2_OATT calc" xfId="50231" xr:uid="{00000000-0005-0000-0000-000044CD0000}"/>
    <cellStyle name="Note 2 3 4 4 3" xfId="50232" xr:uid="{00000000-0005-0000-0000-000045CD0000}"/>
    <cellStyle name="Note 2 3 4 4 4" xfId="50233" xr:uid="{00000000-0005-0000-0000-000046CD0000}"/>
    <cellStyle name="Note 2 3 4 4 5" xfId="50234" xr:uid="{00000000-0005-0000-0000-000047CD0000}"/>
    <cellStyle name="Note 2 3 4 4_OATT calc" xfId="50235" xr:uid="{00000000-0005-0000-0000-000048CD0000}"/>
    <cellStyle name="Note 2 3 4 5" xfId="50236" xr:uid="{00000000-0005-0000-0000-000049CD0000}"/>
    <cellStyle name="Note 2 3 4 5 2" xfId="50237" xr:uid="{00000000-0005-0000-0000-00004ACD0000}"/>
    <cellStyle name="Note 2 3 4 5 2 2" xfId="50238" xr:uid="{00000000-0005-0000-0000-00004BCD0000}"/>
    <cellStyle name="Note 2 3 4 5 2 3" xfId="50239" xr:uid="{00000000-0005-0000-0000-00004CCD0000}"/>
    <cellStyle name="Note 2 3 4 5 2_OATT calc" xfId="50240" xr:uid="{00000000-0005-0000-0000-00004DCD0000}"/>
    <cellStyle name="Note 2 3 4 5 3" xfId="50241" xr:uid="{00000000-0005-0000-0000-00004ECD0000}"/>
    <cellStyle name="Note 2 3 4 5 4" xfId="50242" xr:uid="{00000000-0005-0000-0000-00004FCD0000}"/>
    <cellStyle name="Note 2 3 4 5_OATT calc" xfId="50243" xr:uid="{00000000-0005-0000-0000-000050CD0000}"/>
    <cellStyle name="Note 2 3 4 6" xfId="50244" xr:uid="{00000000-0005-0000-0000-000051CD0000}"/>
    <cellStyle name="Note 2 3 4 6 2" xfId="50245" xr:uid="{00000000-0005-0000-0000-000052CD0000}"/>
    <cellStyle name="Note 2 3 4 6 3" xfId="50246" xr:uid="{00000000-0005-0000-0000-000053CD0000}"/>
    <cellStyle name="Note 2 3 4 6_OATT calc" xfId="50247" xr:uid="{00000000-0005-0000-0000-000054CD0000}"/>
    <cellStyle name="Note 2 3 4 7" xfId="50248" xr:uid="{00000000-0005-0000-0000-000055CD0000}"/>
    <cellStyle name="Note 2 3 4 8" xfId="50249" xr:uid="{00000000-0005-0000-0000-000056CD0000}"/>
    <cellStyle name="Note 2 3 4 9" xfId="50250" xr:uid="{00000000-0005-0000-0000-000057CD0000}"/>
    <cellStyle name="Note 2 3 4_OATT calc" xfId="50251" xr:uid="{00000000-0005-0000-0000-000058CD0000}"/>
    <cellStyle name="Note 2 3 5" xfId="50252" xr:uid="{00000000-0005-0000-0000-000059CD0000}"/>
    <cellStyle name="Note 2 3 5 10" xfId="50253" xr:uid="{00000000-0005-0000-0000-00005ACD0000}"/>
    <cellStyle name="Note 2 3 5 11" xfId="50254" xr:uid="{00000000-0005-0000-0000-00005BCD0000}"/>
    <cellStyle name="Note 2 3 5 2" xfId="50255" xr:uid="{00000000-0005-0000-0000-00005CCD0000}"/>
    <cellStyle name="Note 2 3 5 2 10" xfId="50256" xr:uid="{00000000-0005-0000-0000-00005DCD0000}"/>
    <cellStyle name="Note 2 3 5 2 11" xfId="50257" xr:uid="{00000000-0005-0000-0000-00005ECD0000}"/>
    <cellStyle name="Note 2 3 5 2 2" xfId="50258" xr:uid="{00000000-0005-0000-0000-00005FCD0000}"/>
    <cellStyle name="Note 2 3 5 2 2 2" xfId="50259" xr:uid="{00000000-0005-0000-0000-000060CD0000}"/>
    <cellStyle name="Note 2 3 5 2 2 2 2" xfId="50260" xr:uid="{00000000-0005-0000-0000-000061CD0000}"/>
    <cellStyle name="Note 2 3 5 2 2 2 3" xfId="50261" xr:uid="{00000000-0005-0000-0000-000062CD0000}"/>
    <cellStyle name="Note 2 3 5 2 2 2_OATT calc" xfId="50262" xr:uid="{00000000-0005-0000-0000-000063CD0000}"/>
    <cellStyle name="Note 2 3 5 2 2 3" xfId="50263" xr:uid="{00000000-0005-0000-0000-000064CD0000}"/>
    <cellStyle name="Note 2 3 5 2 2 4" xfId="50264" xr:uid="{00000000-0005-0000-0000-000065CD0000}"/>
    <cellStyle name="Note 2 3 5 2 2 5" xfId="50265" xr:uid="{00000000-0005-0000-0000-000066CD0000}"/>
    <cellStyle name="Note 2 3 5 2 2_OATT calc" xfId="50266" xr:uid="{00000000-0005-0000-0000-000067CD0000}"/>
    <cellStyle name="Note 2 3 5 2 3" xfId="50267" xr:uid="{00000000-0005-0000-0000-000068CD0000}"/>
    <cellStyle name="Note 2 3 5 2 3 2" xfId="50268" xr:uid="{00000000-0005-0000-0000-000069CD0000}"/>
    <cellStyle name="Note 2 3 5 2 3 2 2" xfId="50269" xr:uid="{00000000-0005-0000-0000-00006ACD0000}"/>
    <cellStyle name="Note 2 3 5 2 3 2 3" xfId="50270" xr:uid="{00000000-0005-0000-0000-00006BCD0000}"/>
    <cellStyle name="Note 2 3 5 2 3 2_OATT calc" xfId="50271" xr:uid="{00000000-0005-0000-0000-00006CCD0000}"/>
    <cellStyle name="Note 2 3 5 2 3 3" xfId="50272" xr:uid="{00000000-0005-0000-0000-00006DCD0000}"/>
    <cellStyle name="Note 2 3 5 2 3 4" xfId="50273" xr:uid="{00000000-0005-0000-0000-00006ECD0000}"/>
    <cellStyle name="Note 2 3 5 2 3_OATT calc" xfId="50274" xr:uid="{00000000-0005-0000-0000-00006FCD0000}"/>
    <cellStyle name="Note 2 3 5 2 4" xfId="50275" xr:uid="{00000000-0005-0000-0000-000070CD0000}"/>
    <cellStyle name="Note 2 3 5 2 4 2" xfId="50276" xr:uid="{00000000-0005-0000-0000-000071CD0000}"/>
    <cellStyle name="Note 2 3 5 2 4 3" xfId="50277" xr:uid="{00000000-0005-0000-0000-000072CD0000}"/>
    <cellStyle name="Note 2 3 5 2 4_OATT calc" xfId="50278" xr:uid="{00000000-0005-0000-0000-000073CD0000}"/>
    <cellStyle name="Note 2 3 5 2 5" xfId="50279" xr:uid="{00000000-0005-0000-0000-000074CD0000}"/>
    <cellStyle name="Note 2 3 5 2 6" xfId="50280" xr:uid="{00000000-0005-0000-0000-000075CD0000}"/>
    <cellStyle name="Note 2 3 5 2 7" xfId="50281" xr:uid="{00000000-0005-0000-0000-000076CD0000}"/>
    <cellStyle name="Note 2 3 5 2 8" xfId="50282" xr:uid="{00000000-0005-0000-0000-000077CD0000}"/>
    <cellStyle name="Note 2 3 5 2 9" xfId="50283" xr:uid="{00000000-0005-0000-0000-000078CD0000}"/>
    <cellStyle name="Note 2 3 5 2_OATT calc" xfId="50284" xr:uid="{00000000-0005-0000-0000-000079CD0000}"/>
    <cellStyle name="Note 2 3 5 3" xfId="50285" xr:uid="{00000000-0005-0000-0000-00007ACD0000}"/>
    <cellStyle name="Note 2 3 5 3 2" xfId="50286" xr:uid="{00000000-0005-0000-0000-00007BCD0000}"/>
    <cellStyle name="Note 2 3 5 3 2 2" xfId="50287" xr:uid="{00000000-0005-0000-0000-00007CCD0000}"/>
    <cellStyle name="Note 2 3 5 3 2 3" xfId="50288" xr:uid="{00000000-0005-0000-0000-00007DCD0000}"/>
    <cellStyle name="Note 2 3 5 3 2_OATT calc" xfId="50289" xr:uid="{00000000-0005-0000-0000-00007ECD0000}"/>
    <cellStyle name="Note 2 3 5 3 3" xfId="50290" xr:uid="{00000000-0005-0000-0000-00007FCD0000}"/>
    <cellStyle name="Note 2 3 5 3 4" xfId="50291" xr:uid="{00000000-0005-0000-0000-000080CD0000}"/>
    <cellStyle name="Note 2 3 5 3 5" xfId="50292" xr:uid="{00000000-0005-0000-0000-000081CD0000}"/>
    <cellStyle name="Note 2 3 5 3_OATT calc" xfId="50293" xr:uid="{00000000-0005-0000-0000-000082CD0000}"/>
    <cellStyle name="Note 2 3 5 4" xfId="50294" xr:uid="{00000000-0005-0000-0000-000083CD0000}"/>
    <cellStyle name="Note 2 3 5 4 2" xfId="50295" xr:uid="{00000000-0005-0000-0000-000084CD0000}"/>
    <cellStyle name="Note 2 3 5 4 2 2" xfId="50296" xr:uid="{00000000-0005-0000-0000-000085CD0000}"/>
    <cellStyle name="Note 2 3 5 4 2 3" xfId="50297" xr:uid="{00000000-0005-0000-0000-000086CD0000}"/>
    <cellStyle name="Note 2 3 5 4 2_OATT calc" xfId="50298" xr:uid="{00000000-0005-0000-0000-000087CD0000}"/>
    <cellStyle name="Note 2 3 5 4 3" xfId="50299" xr:uid="{00000000-0005-0000-0000-000088CD0000}"/>
    <cellStyle name="Note 2 3 5 4 4" xfId="50300" xr:uid="{00000000-0005-0000-0000-000089CD0000}"/>
    <cellStyle name="Note 2 3 5 4_OATT calc" xfId="50301" xr:uid="{00000000-0005-0000-0000-00008ACD0000}"/>
    <cellStyle name="Note 2 3 5 5" xfId="50302" xr:uid="{00000000-0005-0000-0000-00008BCD0000}"/>
    <cellStyle name="Note 2 3 5 5 2" xfId="50303" xr:uid="{00000000-0005-0000-0000-00008CCD0000}"/>
    <cellStyle name="Note 2 3 5 5 3" xfId="50304" xr:uid="{00000000-0005-0000-0000-00008DCD0000}"/>
    <cellStyle name="Note 2 3 5 5_OATT calc" xfId="50305" xr:uid="{00000000-0005-0000-0000-00008ECD0000}"/>
    <cellStyle name="Note 2 3 5 6" xfId="50306" xr:uid="{00000000-0005-0000-0000-00008FCD0000}"/>
    <cellStyle name="Note 2 3 5 7" xfId="50307" xr:uid="{00000000-0005-0000-0000-000090CD0000}"/>
    <cellStyle name="Note 2 3 5 8" xfId="50308" xr:uid="{00000000-0005-0000-0000-000091CD0000}"/>
    <cellStyle name="Note 2 3 5 9" xfId="50309" xr:uid="{00000000-0005-0000-0000-000092CD0000}"/>
    <cellStyle name="Note 2 3 5_OATT calc" xfId="50310" xr:uid="{00000000-0005-0000-0000-000093CD0000}"/>
    <cellStyle name="Note 2 3 6" xfId="50311" xr:uid="{00000000-0005-0000-0000-000094CD0000}"/>
    <cellStyle name="Note 2 3 6 10" xfId="50312" xr:uid="{00000000-0005-0000-0000-000095CD0000}"/>
    <cellStyle name="Note 2 3 6 11" xfId="50313" xr:uid="{00000000-0005-0000-0000-000096CD0000}"/>
    <cellStyle name="Note 2 3 6 2" xfId="50314" xr:uid="{00000000-0005-0000-0000-000097CD0000}"/>
    <cellStyle name="Note 2 3 6 2 2" xfId="50315" xr:uid="{00000000-0005-0000-0000-000098CD0000}"/>
    <cellStyle name="Note 2 3 6 2 2 2" xfId="50316" xr:uid="{00000000-0005-0000-0000-000099CD0000}"/>
    <cellStyle name="Note 2 3 6 2 2 3" xfId="50317" xr:uid="{00000000-0005-0000-0000-00009ACD0000}"/>
    <cellStyle name="Note 2 3 6 2 2_OATT calc" xfId="50318" xr:uid="{00000000-0005-0000-0000-00009BCD0000}"/>
    <cellStyle name="Note 2 3 6 2 3" xfId="50319" xr:uid="{00000000-0005-0000-0000-00009CCD0000}"/>
    <cellStyle name="Note 2 3 6 2 4" xfId="50320" xr:uid="{00000000-0005-0000-0000-00009DCD0000}"/>
    <cellStyle name="Note 2 3 6 2 5" xfId="50321" xr:uid="{00000000-0005-0000-0000-00009ECD0000}"/>
    <cellStyle name="Note 2 3 6 2_OATT calc" xfId="50322" xr:uid="{00000000-0005-0000-0000-00009FCD0000}"/>
    <cellStyle name="Note 2 3 6 3" xfId="50323" xr:uid="{00000000-0005-0000-0000-0000A0CD0000}"/>
    <cellStyle name="Note 2 3 6 3 2" xfId="50324" xr:uid="{00000000-0005-0000-0000-0000A1CD0000}"/>
    <cellStyle name="Note 2 3 6 3 2 2" xfId="50325" xr:uid="{00000000-0005-0000-0000-0000A2CD0000}"/>
    <cellStyle name="Note 2 3 6 3 2 3" xfId="50326" xr:uid="{00000000-0005-0000-0000-0000A3CD0000}"/>
    <cellStyle name="Note 2 3 6 3 2_OATT calc" xfId="50327" xr:uid="{00000000-0005-0000-0000-0000A4CD0000}"/>
    <cellStyle name="Note 2 3 6 3 3" xfId="50328" xr:uid="{00000000-0005-0000-0000-0000A5CD0000}"/>
    <cellStyle name="Note 2 3 6 3 4" xfId="50329" xr:uid="{00000000-0005-0000-0000-0000A6CD0000}"/>
    <cellStyle name="Note 2 3 6 3_OATT calc" xfId="50330" xr:uid="{00000000-0005-0000-0000-0000A7CD0000}"/>
    <cellStyle name="Note 2 3 6 4" xfId="50331" xr:uid="{00000000-0005-0000-0000-0000A8CD0000}"/>
    <cellStyle name="Note 2 3 6 4 2" xfId="50332" xr:uid="{00000000-0005-0000-0000-0000A9CD0000}"/>
    <cellStyle name="Note 2 3 6 4 3" xfId="50333" xr:uid="{00000000-0005-0000-0000-0000AACD0000}"/>
    <cellStyle name="Note 2 3 6 4_OATT calc" xfId="50334" xr:uid="{00000000-0005-0000-0000-0000ABCD0000}"/>
    <cellStyle name="Note 2 3 6 5" xfId="50335" xr:uid="{00000000-0005-0000-0000-0000ACCD0000}"/>
    <cellStyle name="Note 2 3 6 6" xfId="50336" xr:uid="{00000000-0005-0000-0000-0000ADCD0000}"/>
    <cellStyle name="Note 2 3 6 7" xfId="50337" xr:uid="{00000000-0005-0000-0000-0000AECD0000}"/>
    <cellStyle name="Note 2 3 6 8" xfId="50338" xr:uid="{00000000-0005-0000-0000-0000AFCD0000}"/>
    <cellStyle name="Note 2 3 6 9" xfId="50339" xr:uid="{00000000-0005-0000-0000-0000B0CD0000}"/>
    <cellStyle name="Note 2 3 6_OATT calc" xfId="50340" xr:uid="{00000000-0005-0000-0000-0000B1CD0000}"/>
    <cellStyle name="Note 2 3 7" xfId="50341" xr:uid="{00000000-0005-0000-0000-0000B2CD0000}"/>
    <cellStyle name="Note 2 3 7 2" xfId="50342" xr:uid="{00000000-0005-0000-0000-0000B3CD0000}"/>
    <cellStyle name="Note 2 3 7 2 2" xfId="50343" xr:uid="{00000000-0005-0000-0000-0000B4CD0000}"/>
    <cellStyle name="Note 2 3 7 2 3" xfId="50344" xr:uid="{00000000-0005-0000-0000-0000B5CD0000}"/>
    <cellStyle name="Note 2 3 7 2_OATT calc" xfId="50345" xr:uid="{00000000-0005-0000-0000-0000B6CD0000}"/>
    <cellStyle name="Note 2 3 7 3" xfId="50346" xr:uid="{00000000-0005-0000-0000-0000B7CD0000}"/>
    <cellStyle name="Note 2 3 7 4" xfId="50347" xr:uid="{00000000-0005-0000-0000-0000B8CD0000}"/>
    <cellStyle name="Note 2 3 7 5" xfId="50348" xr:uid="{00000000-0005-0000-0000-0000B9CD0000}"/>
    <cellStyle name="Note 2 3 7_OATT calc" xfId="50349" xr:uid="{00000000-0005-0000-0000-0000BACD0000}"/>
    <cellStyle name="Note 2 3 8" xfId="50350" xr:uid="{00000000-0005-0000-0000-0000BBCD0000}"/>
    <cellStyle name="Note 2 3 8 2" xfId="50351" xr:uid="{00000000-0005-0000-0000-0000BCCD0000}"/>
    <cellStyle name="Note 2 3 8 2 2" xfId="50352" xr:uid="{00000000-0005-0000-0000-0000BDCD0000}"/>
    <cellStyle name="Note 2 3 8 2 3" xfId="50353" xr:uid="{00000000-0005-0000-0000-0000BECD0000}"/>
    <cellStyle name="Note 2 3 8 2_OATT calc" xfId="50354" xr:uid="{00000000-0005-0000-0000-0000BFCD0000}"/>
    <cellStyle name="Note 2 3 8 3" xfId="50355" xr:uid="{00000000-0005-0000-0000-0000C0CD0000}"/>
    <cellStyle name="Note 2 3 8 4" xfId="50356" xr:uid="{00000000-0005-0000-0000-0000C1CD0000}"/>
    <cellStyle name="Note 2 3 8_OATT calc" xfId="50357" xr:uid="{00000000-0005-0000-0000-0000C2CD0000}"/>
    <cellStyle name="Note 2 3 9" xfId="50358" xr:uid="{00000000-0005-0000-0000-0000C3CD0000}"/>
    <cellStyle name="Note 2 3 9 2" xfId="50359" xr:uid="{00000000-0005-0000-0000-0000C4CD0000}"/>
    <cellStyle name="Note 2 3 9 2 2" xfId="50360" xr:uid="{00000000-0005-0000-0000-0000C5CD0000}"/>
    <cellStyle name="Note 2 3 9 2 3" xfId="50361" xr:uid="{00000000-0005-0000-0000-0000C6CD0000}"/>
    <cellStyle name="Note 2 3 9 2_OATT calc" xfId="50362" xr:uid="{00000000-0005-0000-0000-0000C7CD0000}"/>
    <cellStyle name="Note 2 3 9 3" xfId="50363" xr:uid="{00000000-0005-0000-0000-0000C8CD0000}"/>
    <cellStyle name="Note 2 3 9 4" xfId="50364" xr:uid="{00000000-0005-0000-0000-0000C9CD0000}"/>
    <cellStyle name="Note 2 3 9_OATT calc" xfId="50365" xr:uid="{00000000-0005-0000-0000-0000CACD0000}"/>
    <cellStyle name="Note 2 3_OATT calc" xfId="50366" xr:uid="{00000000-0005-0000-0000-0000CBCD0000}"/>
    <cellStyle name="Note 2 4" xfId="50367" xr:uid="{00000000-0005-0000-0000-0000CCCD0000}"/>
    <cellStyle name="Note 2 4 10" xfId="50368" xr:uid="{00000000-0005-0000-0000-0000CDCD0000}"/>
    <cellStyle name="Note 2 4 10 2" xfId="50369" xr:uid="{00000000-0005-0000-0000-0000CECD0000}"/>
    <cellStyle name="Note 2 4 10 3" xfId="50370" xr:uid="{00000000-0005-0000-0000-0000CFCD0000}"/>
    <cellStyle name="Note 2 4 10_OATT calc" xfId="50371" xr:uid="{00000000-0005-0000-0000-0000D0CD0000}"/>
    <cellStyle name="Note 2 4 11" xfId="50372" xr:uid="{00000000-0005-0000-0000-0000D1CD0000}"/>
    <cellStyle name="Note 2 4 12" xfId="50373" xr:uid="{00000000-0005-0000-0000-0000D2CD0000}"/>
    <cellStyle name="Note 2 4 13" xfId="50374" xr:uid="{00000000-0005-0000-0000-0000D3CD0000}"/>
    <cellStyle name="Note 2 4 14" xfId="50375" xr:uid="{00000000-0005-0000-0000-0000D4CD0000}"/>
    <cellStyle name="Note 2 4 15" xfId="50376" xr:uid="{00000000-0005-0000-0000-0000D5CD0000}"/>
    <cellStyle name="Note 2 4 16" xfId="50377" xr:uid="{00000000-0005-0000-0000-0000D6CD0000}"/>
    <cellStyle name="Note 2 4 17" xfId="50378" xr:uid="{00000000-0005-0000-0000-0000D7CD0000}"/>
    <cellStyle name="Note 2 4 2" xfId="50379" xr:uid="{00000000-0005-0000-0000-0000D8CD0000}"/>
    <cellStyle name="Note 2 4 2 10" xfId="50380" xr:uid="{00000000-0005-0000-0000-0000D9CD0000}"/>
    <cellStyle name="Note 2 4 2 11" xfId="50381" xr:uid="{00000000-0005-0000-0000-0000DACD0000}"/>
    <cellStyle name="Note 2 4 2 12" xfId="50382" xr:uid="{00000000-0005-0000-0000-0000DBCD0000}"/>
    <cellStyle name="Note 2 4 2 13" xfId="50383" xr:uid="{00000000-0005-0000-0000-0000DCCD0000}"/>
    <cellStyle name="Note 2 4 2 14" xfId="50384" xr:uid="{00000000-0005-0000-0000-0000DDCD0000}"/>
    <cellStyle name="Note 2 4 2 2" xfId="50385" xr:uid="{00000000-0005-0000-0000-0000DECD0000}"/>
    <cellStyle name="Note 2 4 2 2 10" xfId="50386" xr:uid="{00000000-0005-0000-0000-0000DFCD0000}"/>
    <cellStyle name="Note 2 4 2 2 11" xfId="50387" xr:uid="{00000000-0005-0000-0000-0000E0CD0000}"/>
    <cellStyle name="Note 2 4 2 2 12" xfId="50388" xr:uid="{00000000-0005-0000-0000-0000E1CD0000}"/>
    <cellStyle name="Note 2 4 2 2 2" xfId="50389" xr:uid="{00000000-0005-0000-0000-0000E2CD0000}"/>
    <cellStyle name="Note 2 4 2 2 2 10" xfId="50390" xr:uid="{00000000-0005-0000-0000-0000E3CD0000}"/>
    <cellStyle name="Note 2 4 2 2 2 11" xfId="50391" xr:uid="{00000000-0005-0000-0000-0000E4CD0000}"/>
    <cellStyle name="Note 2 4 2 2 2 2" xfId="50392" xr:uid="{00000000-0005-0000-0000-0000E5CD0000}"/>
    <cellStyle name="Note 2 4 2 2 2 2 10" xfId="50393" xr:uid="{00000000-0005-0000-0000-0000E6CD0000}"/>
    <cellStyle name="Note 2 4 2 2 2 2 11" xfId="50394" xr:uid="{00000000-0005-0000-0000-0000E7CD0000}"/>
    <cellStyle name="Note 2 4 2 2 2 2 2" xfId="50395" xr:uid="{00000000-0005-0000-0000-0000E8CD0000}"/>
    <cellStyle name="Note 2 4 2 2 2 2 2 2" xfId="50396" xr:uid="{00000000-0005-0000-0000-0000E9CD0000}"/>
    <cellStyle name="Note 2 4 2 2 2 2 2 2 2" xfId="50397" xr:uid="{00000000-0005-0000-0000-0000EACD0000}"/>
    <cellStyle name="Note 2 4 2 2 2 2 2 2 3" xfId="50398" xr:uid="{00000000-0005-0000-0000-0000EBCD0000}"/>
    <cellStyle name="Note 2 4 2 2 2 2 2 2_OATT calc" xfId="50399" xr:uid="{00000000-0005-0000-0000-0000ECCD0000}"/>
    <cellStyle name="Note 2 4 2 2 2 2 2 3" xfId="50400" xr:uid="{00000000-0005-0000-0000-0000EDCD0000}"/>
    <cellStyle name="Note 2 4 2 2 2 2 2 4" xfId="50401" xr:uid="{00000000-0005-0000-0000-0000EECD0000}"/>
    <cellStyle name="Note 2 4 2 2 2 2 2 5" xfId="50402" xr:uid="{00000000-0005-0000-0000-0000EFCD0000}"/>
    <cellStyle name="Note 2 4 2 2 2 2 2_OATT calc" xfId="50403" xr:uid="{00000000-0005-0000-0000-0000F0CD0000}"/>
    <cellStyle name="Note 2 4 2 2 2 2 3" xfId="50404" xr:uid="{00000000-0005-0000-0000-0000F1CD0000}"/>
    <cellStyle name="Note 2 4 2 2 2 2 3 2" xfId="50405" xr:uid="{00000000-0005-0000-0000-0000F2CD0000}"/>
    <cellStyle name="Note 2 4 2 2 2 2 3 2 2" xfId="50406" xr:uid="{00000000-0005-0000-0000-0000F3CD0000}"/>
    <cellStyle name="Note 2 4 2 2 2 2 3 2 3" xfId="50407" xr:uid="{00000000-0005-0000-0000-0000F4CD0000}"/>
    <cellStyle name="Note 2 4 2 2 2 2 3 2_OATT calc" xfId="50408" xr:uid="{00000000-0005-0000-0000-0000F5CD0000}"/>
    <cellStyle name="Note 2 4 2 2 2 2 3 3" xfId="50409" xr:uid="{00000000-0005-0000-0000-0000F6CD0000}"/>
    <cellStyle name="Note 2 4 2 2 2 2 3 4" xfId="50410" xr:uid="{00000000-0005-0000-0000-0000F7CD0000}"/>
    <cellStyle name="Note 2 4 2 2 2 2 3_OATT calc" xfId="50411" xr:uid="{00000000-0005-0000-0000-0000F8CD0000}"/>
    <cellStyle name="Note 2 4 2 2 2 2 4" xfId="50412" xr:uid="{00000000-0005-0000-0000-0000F9CD0000}"/>
    <cellStyle name="Note 2 4 2 2 2 2 4 2" xfId="50413" xr:uid="{00000000-0005-0000-0000-0000FACD0000}"/>
    <cellStyle name="Note 2 4 2 2 2 2 4 3" xfId="50414" xr:uid="{00000000-0005-0000-0000-0000FBCD0000}"/>
    <cellStyle name="Note 2 4 2 2 2 2 4_OATT calc" xfId="50415" xr:uid="{00000000-0005-0000-0000-0000FCCD0000}"/>
    <cellStyle name="Note 2 4 2 2 2 2 5" xfId="50416" xr:uid="{00000000-0005-0000-0000-0000FDCD0000}"/>
    <cellStyle name="Note 2 4 2 2 2 2 6" xfId="50417" xr:uid="{00000000-0005-0000-0000-0000FECD0000}"/>
    <cellStyle name="Note 2 4 2 2 2 2 7" xfId="50418" xr:uid="{00000000-0005-0000-0000-0000FFCD0000}"/>
    <cellStyle name="Note 2 4 2 2 2 2 8" xfId="50419" xr:uid="{00000000-0005-0000-0000-000000CE0000}"/>
    <cellStyle name="Note 2 4 2 2 2 2 9" xfId="50420" xr:uid="{00000000-0005-0000-0000-000001CE0000}"/>
    <cellStyle name="Note 2 4 2 2 2 2_OATT calc" xfId="50421" xr:uid="{00000000-0005-0000-0000-000002CE0000}"/>
    <cellStyle name="Note 2 4 2 2 2 3" xfId="50422" xr:uid="{00000000-0005-0000-0000-000003CE0000}"/>
    <cellStyle name="Note 2 4 2 2 2 3 2" xfId="50423" xr:uid="{00000000-0005-0000-0000-000004CE0000}"/>
    <cellStyle name="Note 2 4 2 2 2 3 2 2" xfId="50424" xr:uid="{00000000-0005-0000-0000-000005CE0000}"/>
    <cellStyle name="Note 2 4 2 2 2 3 2 3" xfId="50425" xr:uid="{00000000-0005-0000-0000-000006CE0000}"/>
    <cellStyle name="Note 2 4 2 2 2 3 2_OATT calc" xfId="50426" xr:uid="{00000000-0005-0000-0000-000007CE0000}"/>
    <cellStyle name="Note 2 4 2 2 2 3 3" xfId="50427" xr:uid="{00000000-0005-0000-0000-000008CE0000}"/>
    <cellStyle name="Note 2 4 2 2 2 3 4" xfId="50428" xr:uid="{00000000-0005-0000-0000-000009CE0000}"/>
    <cellStyle name="Note 2 4 2 2 2 3 5" xfId="50429" xr:uid="{00000000-0005-0000-0000-00000ACE0000}"/>
    <cellStyle name="Note 2 4 2 2 2 3_OATT calc" xfId="50430" xr:uid="{00000000-0005-0000-0000-00000BCE0000}"/>
    <cellStyle name="Note 2 4 2 2 2 4" xfId="50431" xr:uid="{00000000-0005-0000-0000-00000CCE0000}"/>
    <cellStyle name="Note 2 4 2 2 2 4 2" xfId="50432" xr:uid="{00000000-0005-0000-0000-00000DCE0000}"/>
    <cellStyle name="Note 2 4 2 2 2 4 2 2" xfId="50433" xr:uid="{00000000-0005-0000-0000-00000ECE0000}"/>
    <cellStyle name="Note 2 4 2 2 2 4 2 3" xfId="50434" xr:uid="{00000000-0005-0000-0000-00000FCE0000}"/>
    <cellStyle name="Note 2 4 2 2 2 4 2_OATT calc" xfId="50435" xr:uid="{00000000-0005-0000-0000-000010CE0000}"/>
    <cellStyle name="Note 2 4 2 2 2 4 3" xfId="50436" xr:uid="{00000000-0005-0000-0000-000011CE0000}"/>
    <cellStyle name="Note 2 4 2 2 2 4 4" xfId="50437" xr:uid="{00000000-0005-0000-0000-000012CE0000}"/>
    <cellStyle name="Note 2 4 2 2 2 4_OATT calc" xfId="50438" xr:uid="{00000000-0005-0000-0000-000013CE0000}"/>
    <cellStyle name="Note 2 4 2 2 2 5" xfId="50439" xr:uid="{00000000-0005-0000-0000-000014CE0000}"/>
    <cellStyle name="Note 2 4 2 2 2 5 2" xfId="50440" xr:uid="{00000000-0005-0000-0000-000015CE0000}"/>
    <cellStyle name="Note 2 4 2 2 2 5 3" xfId="50441" xr:uid="{00000000-0005-0000-0000-000016CE0000}"/>
    <cellStyle name="Note 2 4 2 2 2 5_OATT calc" xfId="50442" xr:uid="{00000000-0005-0000-0000-000017CE0000}"/>
    <cellStyle name="Note 2 4 2 2 2 6" xfId="50443" xr:uid="{00000000-0005-0000-0000-000018CE0000}"/>
    <cellStyle name="Note 2 4 2 2 2 7" xfId="50444" xr:uid="{00000000-0005-0000-0000-000019CE0000}"/>
    <cellStyle name="Note 2 4 2 2 2 8" xfId="50445" xr:uid="{00000000-0005-0000-0000-00001ACE0000}"/>
    <cellStyle name="Note 2 4 2 2 2 9" xfId="50446" xr:uid="{00000000-0005-0000-0000-00001BCE0000}"/>
    <cellStyle name="Note 2 4 2 2 2_OATT calc" xfId="50447" xr:uid="{00000000-0005-0000-0000-00001CCE0000}"/>
    <cellStyle name="Note 2 4 2 2 3" xfId="50448" xr:uid="{00000000-0005-0000-0000-00001DCE0000}"/>
    <cellStyle name="Note 2 4 2 2 3 10" xfId="50449" xr:uid="{00000000-0005-0000-0000-00001ECE0000}"/>
    <cellStyle name="Note 2 4 2 2 3 11" xfId="50450" xr:uid="{00000000-0005-0000-0000-00001FCE0000}"/>
    <cellStyle name="Note 2 4 2 2 3 2" xfId="50451" xr:uid="{00000000-0005-0000-0000-000020CE0000}"/>
    <cellStyle name="Note 2 4 2 2 3 2 2" xfId="50452" xr:uid="{00000000-0005-0000-0000-000021CE0000}"/>
    <cellStyle name="Note 2 4 2 2 3 2 2 2" xfId="50453" xr:uid="{00000000-0005-0000-0000-000022CE0000}"/>
    <cellStyle name="Note 2 4 2 2 3 2 2 3" xfId="50454" xr:uid="{00000000-0005-0000-0000-000023CE0000}"/>
    <cellStyle name="Note 2 4 2 2 3 2 2_OATT calc" xfId="50455" xr:uid="{00000000-0005-0000-0000-000024CE0000}"/>
    <cellStyle name="Note 2 4 2 2 3 2 3" xfId="50456" xr:uid="{00000000-0005-0000-0000-000025CE0000}"/>
    <cellStyle name="Note 2 4 2 2 3 2 4" xfId="50457" xr:uid="{00000000-0005-0000-0000-000026CE0000}"/>
    <cellStyle name="Note 2 4 2 2 3 2 5" xfId="50458" xr:uid="{00000000-0005-0000-0000-000027CE0000}"/>
    <cellStyle name="Note 2 4 2 2 3 2_OATT calc" xfId="50459" xr:uid="{00000000-0005-0000-0000-000028CE0000}"/>
    <cellStyle name="Note 2 4 2 2 3 3" xfId="50460" xr:uid="{00000000-0005-0000-0000-000029CE0000}"/>
    <cellStyle name="Note 2 4 2 2 3 3 2" xfId="50461" xr:uid="{00000000-0005-0000-0000-00002ACE0000}"/>
    <cellStyle name="Note 2 4 2 2 3 3 2 2" xfId="50462" xr:uid="{00000000-0005-0000-0000-00002BCE0000}"/>
    <cellStyle name="Note 2 4 2 2 3 3 2 3" xfId="50463" xr:uid="{00000000-0005-0000-0000-00002CCE0000}"/>
    <cellStyle name="Note 2 4 2 2 3 3 2_OATT calc" xfId="50464" xr:uid="{00000000-0005-0000-0000-00002DCE0000}"/>
    <cellStyle name="Note 2 4 2 2 3 3 3" xfId="50465" xr:uid="{00000000-0005-0000-0000-00002ECE0000}"/>
    <cellStyle name="Note 2 4 2 2 3 3 4" xfId="50466" xr:uid="{00000000-0005-0000-0000-00002FCE0000}"/>
    <cellStyle name="Note 2 4 2 2 3 3_OATT calc" xfId="50467" xr:uid="{00000000-0005-0000-0000-000030CE0000}"/>
    <cellStyle name="Note 2 4 2 2 3 4" xfId="50468" xr:uid="{00000000-0005-0000-0000-000031CE0000}"/>
    <cellStyle name="Note 2 4 2 2 3 4 2" xfId="50469" xr:uid="{00000000-0005-0000-0000-000032CE0000}"/>
    <cellStyle name="Note 2 4 2 2 3 4 3" xfId="50470" xr:uid="{00000000-0005-0000-0000-000033CE0000}"/>
    <cellStyle name="Note 2 4 2 2 3 4_OATT calc" xfId="50471" xr:uid="{00000000-0005-0000-0000-000034CE0000}"/>
    <cellStyle name="Note 2 4 2 2 3 5" xfId="50472" xr:uid="{00000000-0005-0000-0000-000035CE0000}"/>
    <cellStyle name="Note 2 4 2 2 3 6" xfId="50473" xr:uid="{00000000-0005-0000-0000-000036CE0000}"/>
    <cellStyle name="Note 2 4 2 2 3 7" xfId="50474" xr:uid="{00000000-0005-0000-0000-000037CE0000}"/>
    <cellStyle name="Note 2 4 2 2 3 8" xfId="50475" xr:uid="{00000000-0005-0000-0000-000038CE0000}"/>
    <cellStyle name="Note 2 4 2 2 3 9" xfId="50476" xr:uid="{00000000-0005-0000-0000-000039CE0000}"/>
    <cellStyle name="Note 2 4 2 2 3_OATT calc" xfId="50477" xr:uid="{00000000-0005-0000-0000-00003ACE0000}"/>
    <cellStyle name="Note 2 4 2 2 4" xfId="50478" xr:uid="{00000000-0005-0000-0000-00003BCE0000}"/>
    <cellStyle name="Note 2 4 2 2 4 2" xfId="50479" xr:uid="{00000000-0005-0000-0000-00003CCE0000}"/>
    <cellStyle name="Note 2 4 2 2 4 2 2" xfId="50480" xr:uid="{00000000-0005-0000-0000-00003DCE0000}"/>
    <cellStyle name="Note 2 4 2 2 4 2 3" xfId="50481" xr:uid="{00000000-0005-0000-0000-00003ECE0000}"/>
    <cellStyle name="Note 2 4 2 2 4 2_OATT calc" xfId="50482" xr:uid="{00000000-0005-0000-0000-00003FCE0000}"/>
    <cellStyle name="Note 2 4 2 2 4 3" xfId="50483" xr:uid="{00000000-0005-0000-0000-000040CE0000}"/>
    <cellStyle name="Note 2 4 2 2 4 4" xfId="50484" xr:uid="{00000000-0005-0000-0000-000041CE0000}"/>
    <cellStyle name="Note 2 4 2 2 4 5" xfId="50485" xr:uid="{00000000-0005-0000-0000-000042CE0000}"/>
    <cellStyle name="Note 2 4 2 2 4_OATT calc" xfId="50486" xr:uid="{00000000-0005-0000-0000-000043CE0000}"/>
    <cellStyle name="Note 2 4 2 2 5" xfId="50487" xr:uid="{00000000-0005-0000-0000-000044CE0000}"/>
    <cellStyle name="Note 2 4 2 2 5 2" xfId="50488" xr:uid="{00000000-0005-0000-0000-000045CE0000}"/>
    <cellStyle name="Note 2 4 2 2 5 2 2" xfId="50489" xr:uid="{00000000-0005-0000-0000-000046CE0000}"/>
    <cellStyle name="Note 2 4 2 2 5 2 3" xfId="50490" xr:uid="{00000000-0005-0000-0000-000047CE0000}"/>
    <cellStyle name="Note 2 4 2 2 5 2_OATT calc" xfId="50491" xr:uid="{00000000-0005-0000-0000-000048CE0000}"/>
    <cellStyle name="Note 2 4 2 2 5 3" xfId="50492" xr:uid="{00000000-0005-0000-0000-000049CE0000}"/>
    <cellStyle name="Note 2 4 2 2 5 4" xfId="50493" xr:uid="{00000000-0005-0000-0000-00004ACE0000}"/>
    <cellStyle name="Note 2 4 2 2 5_OATT calc" xfId="50494" xr:uid="{00000000-0005-0000-0000-00004BCE0000}"/>
    <cellStyle name="Note 2 4 2 2 6" xfId="50495" xr:uid="{00000000-0005-0000-0000-00004CCE0000}"/>
    <cellStyle name="Note 2 4 2 2 6 2" xfId="50496" xr:uid="{00000000-0005-0000-0000-00004DCE0000}"/>
    <cellStyle name="Note 2 4 2 2 6 3" xfId="50497" xr:uid="{00000000-0005-0000-0000-00004ECE0000}"/>
    <cellStyle name="Note 2 4 2 2 6_OATT calc" xfId="50498" xr:uid="{00000000-0005-0000-0000-00004FCE0000}"/>
    <cellStyle name="Note 2 4 2 2 7" xfId="50499" xr:uid="{00000000-0005-0000-0000-000050CE0000}"/>
    <cellStyle name="Note 2 4 2 2 8" xfId="50500" xr:uid="{00000000-0005-0000-0000-000051CE0000}"/>
    <cellStyle name="Note 2 4 2 2 9" xfId="50501" xr:uid="{00000000-0005-0000-0000-000052CE0000}"/>
    <cellStyle name="Note 2 4 2 2_OATT calc" xfId="50502" xr:uid="{00000000-0005-0000-0000-000053CE0000}"/>
    <cellStyle name="Note 2 4 2 3" xfId="50503" xr:uid="{00000000-0005-0000-0000-000054CE0000}"/>
    <cellStyle name="Note 2 4 2 3 10" xfId="50504" xr:uid="{00000000-0005-0000-0000-000055CE0000}"/>
    <cellStyle name="Note 2 4 2 3 11" xfId="50505" xr:uid="{00000000-0005-0000-0000-000056CE0000}"/>
    <cellStyle name="Note 2 4 2 3 12" xfId="50506" xr:uid="{00000000-0005-0000-0000-000057CE0000}"/>
    <cellStyle name="Note 2 4 2 3 2" xfId="50507" xr:uid="{00000000-0005-0000-0000-000058CE0000}"/>
    <cellStyle name="Note 2 4 2 3 2 10" xfId="50508" xr:uid="{00000000-0005-0000-0000-000059CE0000}"/>
    <cellStyle name="Note 2 4 2 3 2 11" xfId="50509" xr:uid="{00000000-0005-0000-0000-00005ACE0000}"/>
    <cellStyle name="Note 2 4 2 3 2 2" xfId="50510" xr:uid="{00000000-0005-0000-0000-00005BCE0000}"/>
    <cellStyle name="Note 2 4 2 3 2 2 10" xfId="50511" xr:uid="{00000000-0005-0000-0000-00005CCE0000}"/>
    <cellStyle name="Note 2 4 2 3 2 2 11" xfId="50512" xr:uid="{00000000-0005-0000-0000-00005DCE0000}"/>
    <cellStyle name="Note 2 4 2 3 2 2 2" xfId="50513" xr:uid="{00000000-0005-0000-0000-00005ECE0000}"/>
    <cellStyle name="Note 2 4 2 3 2 2 2 2" xfId="50514" xr:uid="{00000000-0005-0000-0000-00005FCE0000}"/>
    <cellStyle name="Note 2 4 2 3 2 2 2 2 2" xfId="50515" xr:uid="{00000000-0005-0000-0000-000060CE0000}"/>
    <cellStyle name="Note 2 4 2 3 2 2 2 2 3" xfId="50516" xr:uid="{00000000-0005-0000-0000-000061CE0000}"/>
    <cellStyle name="Note 2 4 2 3 2 2 2 2_OATT calc" xfId="50517" xr:uid="{00000000-0005-0000-0000-000062CE0000}"/>
    <cellStyle name="Note 2 4 2 3 2 2 2 3" xfId="50518" xr:uid="{00000000-0005-0000-0000-000063CE0000}"/>
    <cellStyle name="Note 2 4 2 3 2 2 2 4" xfId="50519" xr:uid="{00000000-0005-0000-0000-000064CE0000}"/>
    <cellStyle name="Note 2 4 2 3 2 2 2 5" xfId="50520" xr:uid="{00000000-0005-0000-0000-000065CE0000}"/>
    <cellStyle name="Note 2 4 2 3 2 2 2_OATT calc" xfId="50521" xr:uid="{00000000-0005-0000-0000-000066CE0000}"/>
    <cellStyle name="Note 2 4 2 3 2 2 3" xfId="50522" xr:uid="{00000000-0005-0000-0000-000067CE0000}"/>
    <cellStyle name="Note 2 4 2 3 2 2 3 2" xfId="50523" xr:uid="{00000000-0005-0000-0000-000068CE0000}"/>
    <cellStyle name="Note 2 4 2 3 2 2 3 2 2" xfId="50524" xr:uid="{00000000-0005-0000-0000-000069CE0000}"/>
    <cellStyle name="Note 2 4 2 3 2 2 3 2 3" xfId="50525" xr:uid="{00000000-0005-0000-0000-00006ACE0000}"/>
    <cellStyle name="Note 2 4 2 3 2 2 3 2_OATT calc" xfId="50526" xr:uid="{00000000-0005-0000-0000-00006BCE0000}"/>
    <cellStyle name="Note 2 4 2 3 2 2 3 3" xfId="50527" xr:uid="{00000000-0005-0000-0000-00006CCE0000}"/>
    <cellStyle name="Note 2 4 2 3 2 2 3 4" xfId="50528" xr:uid="{00000000-0005-0000-0000-00006DCE0000}"/>
    <cellStyle name="Note 2 4 2 3 2 2 3_OATT calc" xfId="50529" xr:uid="{00000000-0005-0000-0000-00006ECE0000}"/>
    <cellStyle name="Note 2 4 2 3 2 2 4" xfId="50530" xr:uid="{00000000-0005-0000-0000-00006FCE0000}"/>
    <cellStyle name="Note 2 4 2 3 2 2 4 2" xfId="50531" xr:uid="{00000000-0005-0000-0000-000070CE0000}"/>
    <cellStyle name="Note 2 4 2 3 2 2 4 3" xfId="50532" xr:uid="{00000000-0005-0000-0000-000071CE0000}"/>
    <cellStyle name="Note 2 4 2 3 2 2 4_OATT calc" xfId="50533" xr:uid="{00000000-0005-0000-0000-000072CE0000}"/>
    <cellStyle name="Note 2 4 2 3 2 2 5" xfId="50534" xr:uid="{00000000-0005-0000-0000-000073CE0000}"/>
    <cellStyle name="Note 2 4 2 3 2 2 6" xfId="50535" xr:uid="{00000000-0005-0000-0000-000074CE0000}"/>
    <cellStyle name="Note 2 4 2 3 2 2 7" xfId="50536" xr:uid="{00000000-0005-0000-0000-000075CE0000}"/>
    <cellStyle name="Note 2 4 2 3 2 2 8" xfId="50537" xr:uid="{00000000-0005-0000-0000-000076CE0000}"/>
    <cellStyle name="Note 2 4 2 3 2 2 9" xfId="50538" xr:uid="{00000000-0005-0000-0000-000077CE0000}"/>
    <cellStyle name="Note 2 4 2 3 2 2_OATT calc" xfId="50539" xr:uid="{00000000-0005-0000-0000-000078CE0000}"/>
    <cellStyle name="Note 2 4 2 3 2 3" xfId="50540" xr:uid="{00000000-0005-0000-0000-000079CE0000}"/>
    <cellStyle name="Note 2 4 2 3 2 3 2" xfId="50541" xr:uid="{00000000-0005-0000-0000-00007ACE0000}"/>
    <cellStyle name="Note 2 4 2 3 2 3 2 2" xfId="50542" xr:uid="{00000000-0005-0000-0000-00007BCE0000}"/>
    <cellStyle name="Note 2 4 2 3 2 3 2 3" xfId="50543" xr:uid="{00000000-0005-0000-0000-00007CCE0000}"/>
    <cellStyle name="Note 2 4 2 3 2 3 2_OATT calc" xfId="50544" xr:uid="{00000000-0005-0000-0000-00007DCE0000}"/>
    <cellStyle name="Note 2 4 2 3 2 3 3" xfId="50545" xr:uid="{00000000-0005-0000-0000-00007ECE0000}"/>
    <cellStyle name="Note 2 4 2 3 2 3 4" xfId="50546" xr:uid="{00000000-0005-0000-0000-00007FCE0000}"/>
    <cellStyle name="Note 2 4 2 3 2 3 5" xfId="50547" xr:uid="{00000000-0005-0000-0000-000080CE0000}"/>
    <cellStyle name="Note 2 4 2 3 2 3_OATT calc" xfId="50548" xr:uid="{00000000-0005-0000-0000-000081CE0000}"/>
    <cellStyle name="Note 2 4 2 3 2 4" xfId="50549" xr:uid="{00000000-0005-0000-0000-000082CE0000}"/>
    <cellStyle name="Note 2 4 2 3 2 4 2" xfId="50550" xr:uid="{00000000-0005-0000-0000-000083CE0000}"/>
    <cellStyle name="Note 2 4 2 3 2 4 2 2" xfId="50551" xr:uid="{00000000-0005-0000-0000-000084CE0000}"/>
    <cellStyle name="Note 2 4 2 3 2 4 2 3" xfId="50552" xr:uid="{00000000-0005-0000-0000-000085CE0000}"/>
    <cellStyle name="Note 2 4 2 3 2 4 2_OATT calc" xfId="50553" xr:uid="{00000000-0005-0000-0000-000086CE0000}"/>
    <cellStyle name="Note 2 4 2 3 2 4 3" xfId="50554" xr:uid="{00000000-0005-0000-0000-000087CE0000}"/>
    <cellStyle name="Note 2 4 2 3 2 4 4" xfId="50555" xr:uid="{00000000-0005-0000-0000-000088CE0000}"/>
    <cellStyle name="Note 2 4 2 3 2 4_OATT calc" xfId="50556" xr:uid="{00000000-0005-0000-0000-000089CE0000}"/>
    <cellStyle name="Note 2 4 2 3 2 5" xfId="50557" xr:uid="{00000000-0005-0000-0000-00008ACE0000}"/>
    <cellStyle name="Note 2 4 2 3 2 5 2" xfId="50558" xr:uid="{00000000-0005-0000-0000-00008BCE0000}"/>
    <cellStyle name="Note 2 4 2 3 2 5 3" xfId="50559" xr:uid="{00000000-0005-0000-0000-00008CCE0000}"/>
    <cellStyle name="Note 2 4 2 3 2 5_OATT calc" xfId="50560" xr:uid="{00000000-0005-0000-0000-00008DCE0000}"/>
    <cellStyle name="Note 2 4 2 3 2 6" xfId="50561" xr:uid="{00000000-0005-0000-0000-00008ECE0000}"/>
    <cellStyle name="Note 2 4 2 3 2 7" xfId="50562" xr:uid="{00000000-0005-0000-0000-00008FCE0000}"/>
    <cellStyle name="Note 2 4 2 3 2 8" xfId="50563" xr:uid="{00000000-0005-0000-0000-000090CE0000}"/>
    <cellStyle name="Note 2 4 2 3 2 9" xfId="50564" xr:uid="{00000000-0005-0000-0000-000091CE0000}"/>
    <cellStyle name="Note 2 4 2 3 2_OATT calc" xfId="50565" xr:uid="{00000000-0005-0000-0000-000092CE0000}"/>
    <cellStyle name="Note 2 4 2 3 3" xfId="50566" xr:uid="{00000000-0005-0000-0000-000093CE0000}"/>
    <cellStyle name="Note 2 4 2 3 3 10" xfId="50567" xr:uid="{00000000-0005-0000-0000-000094CE0000}"/>
    <cellStyle name="Note 2 4 2 3 3 11" xfId="50568" xr:uid="{00000000-0005-0000-0000-000095CE0000}"/>
    <cellStyle name="Note 2 4 2 3 3 2" xfId="50569" xr:uid="{00000000-0005-0000-0000-000096CE0000}"/>
    <cellStyle name="Note 2 4 2 3 3 2 2" xfId="50570" xr:uid="{00000000-0005-0000-0000-000097CE0000}"/>
    <cellStyle name="Note 2 4 2 3 3 2 2 2" xfId="50571" xr:uid="{00000000-0005-0000-0000-000098CE0000}"/>
    <cellStyle name="Note 2 4 2 3 3 2 2 3" xfId="50572" xr:uid="{00000000-0005-0000-0000-000099CE0000}"/>
    <cellStyle name="Note 2 4 2 3 3 2 2_OATT calc" xfId="50573" xr:uid="{00000000-0005-0000-0000-00009ACE0000}"/>
    <cellStyle name="Note 2 4 2 3 3 2 3" xfId="50574" xr:uid="{00000000-0005-0000-0000-00009BCE0000}"/>
    <cellStyle name="Note 2 4 2 3 3 2 4" xfId="50575" xr:uid="{00000000-0005-0000-0000-00009CCE0000}"/>
    <cellStyle name="Note 2 4 2 3 3 2 5" xfId="50576" xr:uid="{00000000-0005-0000-0000-00009DCE0000}"/>
    <cellStyle name="Note 2 4 2 3 3 2_OATT calc" xfId="50577" xr:uid="{00000000-0005-0000-0000-00009ECE0000}"/>
    <cellStyle name="Note 2 4 2 3 3 3" xfId="50578" xr:uid="{00000000-0005-0000-0000-00009FCE0000}"/>
    <cellStyle name="Note 2 4 2 3 3 3 2" xfId="50579" xr:uid="{00000000-0005-0000-0000-0000A0CE0000}"/>
    <cellStyle name="Note 2 4 2 3 3 3 2 2" xfId="50580" xr:uid="{00000000-0005-0000-0000-0000A1CE0000}"/>
    <cellStyle name="Note 2 4 2 3 3 3 2 3" xfId="50581" xr:uid="{00000000-0005-0000-0000-0000A2CE0000}"/>
    <cellStyle name="Note 2 4 2 3 3 3 2_OATT calc" xfId="50582" xr:uid="{00000000-0005-0000-0000-0000A3CE0000}"/>
    <cellStyle name="Note 2 4 2 3 3 3 3" xfId="50583" xr:uid="{00000000-0005-0000-0000-0000A4CE0000}"/>
    <cellStyle name="Note 2 4 2 3 3 3 4" xfId="50584" xr:uid="{00000000-0005-0000-0000-0000A5CE0000}"/>
    <cellStyle name="Note 2 4 2 3 3 3_OATT calc" xfId="50585" xr:uid="{00000000-0005-0000-0000-0000A6CE0000}"/>
    <cellStyle name="Note 2 4 2 3 3 4" xfId="50586" xr:uid="{00000000-0005-0000-0000-0000A7CE0000}"/>
    <cellStyle name="Note 2 4 2 3 3 4 2" xfId="50587" xr:uid="{00000000-0005-0000-0000-0000A8CE0000}"/>
    <cellStyle name="Note 2 4 2 3 3 4 3" xfId="50588" xr:uid="{00000000-0005-0000-0000-0000A9CE0000}"/>
    <cellStyle name="Note 2 4 2 3 3 4_OATT calc" xfId="50589" xr:uid="{00000000-0005-0000-0000-0000AACE0000}"/>
    <cellStyle name="Note 2 4 2 3 3 5" xfId="50590" xr:uid="{00000000-0005-0000-0000-0000ABCE0000}"/>
    <cellStyle name="Note 2 4 2 3 3 6" xfId="50591" xr:uid="{00000000-0005-0000-0000-0000ACCE0000}"/>
    <cellStyle name="Note 2 4 2 3 3 7" xfId="50592" xr:uid="{00000000-0005-0000-0000-0000ADCE0000}"/>
    <cellStyle name="Note 2 4 2 3 3 8" xfId="50593" xr:uid="{00000000-0005-0000-0000-0000AECE0000}"/>
    <cellStyle name="Note 2 4 2 3 3 9" xfId="50594" xr:uid="{00000000-0005-0000-0000-0000AFCE0000}"/>
    <cellStyle name="Note 2 4 2 3 3_OATT calc" xfId="50595" xr:uid="{00000000-0005-0000-0000-0000B0CE0000}"/>
    <cellStyle name="Note 2 4 2 3 4" xfId="50596" xr:uid="{00000000-0005-0000-0000-0000B1CE0000}"/>
    <cellStyle name="Note 2 4 2 3 4 2" xfId="50597" xr:uid="{00000000-0005-0000-0000-0000B2CE0000}"/>
    <cellStyle name="Note 2 4 2 3 4 2 2" xfId="50598" xr:uid="{00000000-0005-0000-0000-0000B3CE0000}"/>
    <cellStyle name="Note 2 4 2 3 4 2 3" xfId="50599" xr:uid="{00000000-0005-0000-0000-0000B4CE0000}"/>
    <cellStyle name="Note 2 4 2 3 4 2_OATT calc" xfId="50600" xr:uid="{00000000-0005-0000-0000-0000B5CE0000}"/>
    <cellStyle name="Note 2 4 2 3 4 3" xfId="50601" xr:uid="{00000000-0005-0000-0000-0000B6CE0000}"/>
    <cellStyle name="Note 2 4 2 3 4 4" xfId="50602" xr:uid="{00000000-0005-0000-0000-0000B7CE0000}"/>
    <cellStyle name="Note 2 4 2 3 4 5" xfId="50603" xr:uid="{00000000-0005-0000-0000-0000B8CE0000}"/>
    <cellStyle name="Note 2 4 2 3 4_OATT calc" xfId="50604" xr:uid="{00000000-0005-0000-0000-0000B9CE0000}"/>
    <cellStyle name="Note 2 4 2 3 5" xfId="50605" xr:uid="{00000000-0005-0000-0000-0000BACE0000}"/>
    <cellStyle name="Note 2 4 2 3 5 2" xfId="50606" xr:uid="{00000000-0005-0000-0000-0000BBCE0000}"/>
    <cellStyle name="Note 2 4 2 3 5 2 2" xfId="50607" xr:uid="{00000000-0005-0000-0000-0000BCCE0000}"/>
    <cellStyle name="Note 2 4 2 3 5 2 3" xfId="50608" xr:uid="{00000000-0005-0000-0000-0000BDCE0000}"/>
    <cellStyle name="Note 2 4 2 3 5 2_OATT calc" xfId="50609" xr:uid="{00000000-0005-0000-0000-0000BECE0000}"/>
    <cellStyle name="Note 2 4 2 3 5 3" xfId="50610" xr:uid="{00000000-0005-0000-0000-0000BFCE0000}"/>
    <cellStyle name="Note 2 4 2 3 5 4" xfId="50611" xr:uid="{00000000-0005-0000-0000-0000C0CE0000}"/>
    <cellStyle name="Note 2 4 2 3 5_OATT calc" xfId="50612" xr:uid="{00000000-0005-0000-0000-0000C1CE0000}"/>
    <cellStyle name="Note 2 4 2 3 6" xfId="50613" xr:uid="{00000000-0005-0000-0000-0000C2CE0000}"/>
    <cellStyle name="Note 2 4 2 3 6 2" xfId="50614" xr:uid="{00000000-0005-0000-0000-0000C3CE0000}"/>
    <cellStyle name="Note 2 4 2 3 6 3" xfId="50615" xr:uid="{00000000-0005-0000-0000-0000C4CE0000}"/>
    <cellStyle name="Note 2 4 2 3 6_OATT calc" xfId="50616" xr:uid="{00000000-0005-0000-0000-0000C5CE0000}"/>
    <cellStyle name="Note 2 4 2 3 7" xfId="50617" xr:uid="{00000000-0005-0000-0000-0000C6CE0000}"/>
    <cellStyle name="Note 2 4 2 3 8" xfId="50618" xr:uid="{00000000-0005-0000-0000-0000C7CE0000}"/>
    <cellStyle name="Note 2 4 2 3 9" xfId="50619" xr:uid="{00000000-0005-0000-0000-0000C8CE0000}"/>
    <cellStyle name="Note 2 4 2 3_OATT calc" xfId="50620" xr:uid="{00000000-0005-0000-0000-0000C9CE0000}"/>
    <cellStyle name="Note 2 4 2 4" xfId="50621" xr:uid="{00000000-0005-0000-0000-0000CACE0000}"/>
    <cellStyle name="Note 2 4 2 4 10" xfId="50622" xr:uid="{00000000-0005-0000-0000-0000CBCE0000}"/>
    <cellStyle name="Note 2 4 2 4 11" xfId="50623" xr:uid="{00000000-0005-0000-0000-0000CCCE0000}"/>
    <cellStyle name="Note 2 4 2 4 2" xfId="50624" xr:uid="{00000000-0005-0000-0000-0000CDCE0000}"/>
    <cellStyle name="Note 2 4 2 4 2 10" xfId="50625" xr:uid="{00000000-0005-0000-0000-0000CECE0000}"/>
    <cellStyle name="Note 2 4 2 4 2 11" xfId="50626" xr:uid="{00000000-0005-0000-0000-0000CFCE0000}"/>
    <cellStyle name="Note 2 4 2 4 2 2" xfId="50627" xr:uid="{00000000-0005-0000-0000-0000D0CE0000}"/>
    <cellStyle name="Note 2 4 2 4 2 2 2" xfId="50628" xr:uid="{00000000-0005-0000-0000-0000D1CE0000}"/>
    <cellStyle name="Note 2 4 2 4 2 2 2 2" xfId="50629" xr:uid="{00000000-0005-0000-0000-0000D2CE0000}"/>
    <cellStyle name="Note 2 4 2 4 2 2 2 3" xfId="50630" xr:uid="{00000000-0005-0000-0000-0000D3CE0000}"/>
    <cellStyle name="Note 2 4 2 4 2 2 2_OATT calc" xfId="50631" xr:uid="{00000000-0005-0000-0000-0000D4CE0000}"/>
    <cellStyle name="Note 2 4 2 4 2 2 3" xfId="50632" xr:uid="{00000000-0005-0000-0000-0000D5CE0000}"/>
    <cellStyle name="Note 2 4 2 4 2 2 4" xfId="50633" xr:uid="{00000000-0005-0000-0000-0000D6CE0000}"/>
    <cellStyle name="Note 2 4 2 4 2 2 5" xfId="50634" xr:uid="{00000000-0005-0000-0000-0000D7CE0000}"/>
    <cellStyle name="Note 2 4 2 4 2 2_OATT calc" xfId="50635" xr:uid="{00000000-0005-0000-0000-0000D8CE0000}"/>
    <cellStyle name="Note 2 4 2 4 2 3" xfId="50636" xr:uid="{00000000-0005-0000-0000-0000D9CE0000}"/>
    <cellStyle name="Note 2 4 2 4 2 3 2" xfId="50637" xr:uid="{00000000-0005-0000-0000-0000DACE0000}"/>
    <cellStyle name="Note 2 4 2 4 2 3 2 2" xfId="50638" xr:uid="{00000000-0005-0000-0000-0000DBCE0000}"/>
    <cellStyle name="Note 2 4 2 4 2 3 2 3" xfId="50639" xr:uid="{00000000-0005-0000-0000-0000DCCE0000}"/>
    <cellStyle name="Note 2 4 2 4 2 3 2_OATT calc" xfId="50640" xr:uid="{00000000-0005-0000-0000-0000DDCE0000}"/>
    <cellStyle name="Note 2 4 2 4 2 3 3" xfId="50641" xr:uid="{00000000-0005-0000-0000-0000DECE0000}"/>
    <cellStyle name="Note 2 4 2 4 2 3 4" xfId="50642" xr:uid="{00000000-0005-0000-0000-0000DFCE0000}"/>
    <cellStyle name="Note 2 4 2 4 2 3_OATT calc" xfId="50643" xr:uid="{00000000-0005-0000-0000-0000E0CE0000}"/>
    <cellStyle name="Note 2 4 2 4 2 4" xfId="50644" xr:uid="{00000000-0005-0000-0000-0000E1CE0000}"/>
    <cellStyle name="Note 2 4 2 4 2 4 2" xfId="50645" xr:uid="{00000000-0005-0000-0000-0000E2CE0000}"/>
    <cellStyle name="Note 2 4 2 4 2 4 3" xfId="50646" xr:uid="{00000000-0005-0000-0000-0000E3CE0000}"/>
    <cellStyle name="Note 2 4 2 4 2 4_OATT calc" xfId="50647" xr:uid="{00000000-0005-0000-0000-0000E4CE0000}"/>
    <cellStyle name="Note 2 4 2 4 2 5" xfId="50648" xr:uid="{00000000-0005-0000-0000-0000E5CE0000}"/>
    <cellStyle name="Note 2 4 2 4 2 6" xfId="50649" xr:uid="{00000000-0005-0000-0000-0000E6CE0000}"/>
    <cellStyle name="Note 2 4 2 4 2 7" xfId="50650" xr:uid="{00000000-0005-0000-0000-0000E7CE0000}"/>
    <cellStyle name="Note 2 4 2 4 2 8" xfId="50651" xr:uid="{00000000-0005-0000-0000-0000E8CE0000}"/>
    <cellStyle name="Note 2 4 2 4 2 9" xfId="50652" xr:uid="{00000000-0005-0000-0000-0000E9CE0000}"/>
    <cellStyle name="Note 2 4 2 4 2_OATT calc" xfId="50653" xr:uid="{00000000-0005-0000-0000-0000EACE0000}"/>
    <cellStyle name="Note 2 4 2 4 3" xfId="50654" xr:uid="{00000000-0005-0000-0000-0000EBCE0000}"/>
    <cellStyle name="Note 2 4 2 4 3 2" xfId="50655" xr:uid="{00000000-0005-0000-0000-0000ECCE0000}"/>
    <cellStyle name="Note 2 4 2 4 3 2 2" xfId="50656" xr:uid="{00000000-0005-0000-0000-0000EDCE0000}"/>
    <cellStyle name="Note 2 4 2 4 3 2 3" xfId="50657" xr:uid="{00000000-0005-0000-0000-0000EECE0000}"/>
    <cellStyle name="Note 2 4 2 4 3 2_OATT calc" xfId="50658" xr:uid="{00000000-0005-0000-0000-0000EFCE0000}"/>
    <cellStyle name="Note 2 4 2 4 3 3" xfId="50659" xr:uid="{00000000-0005-0000-0000-0000F0CE0000}"/>
    <cellStyle name="Note 2 4 2 4 3 4" xfId="50660" xr:uid="{00000000-0005-0000-0000-0000F1CE0000}"/>
    <cellStyle name="Note 2 4 2 4 3 5" xfId="50661" xr:uid="{00000000-0005-0000-0000-0000F2CE0000}"/>
    <cellStyle name="Note 2 4 2 4 3_OATT calc" xfId="50662" xr:uid="{00000000-0005-0000-0000-0000F3CE0000}"/>
    <cellStyle name="Note 2 4 2 4 4" xfId="50663" xr:uid="{00000000-0005-0000-0000-0000F4CE0000}"/>
    <cellStyle name="Note 2 4 2 4 4 2" xfId="50664" xr:uid="{00000000-0005-0000-0000-0000F5CE0000}"/>
    <cellStyle name="Note 2 4 2 4 4 2 2" xfId="50665" xr:uid="{00000000-0005-0000-0000-0000F6CE0000}"/>
    <cellStyle name="Note 2 4 2 4 4 2 3" xfId="50666" xr:uid="{00000000-0005-0000-0000-0000F7CE0000}"/>
    <cellStyle name="Note 2 4 2 4 4 2_OATT calc" xfId="50667" xr:uid="{00000000-0005-0000-0000-0000F8CE0000}"/>
    <cellStyle name="Note 2 4 2 4 4 3" xfId="50668" xr:uid="{00000000-0005-0000-0000-0000F9CE0000}"/>
    <cellStyle name="Note 2 4 2 4 4 4" xfId="50669" xr:uid="{00000000-0005-0000-0000-0000FACE0000}"/>
    <cellStyle name="Note 2 4 2 4 4_OATT calc" xfId="50670" xr:uid="{00000000-0005-0000-0000-0000FBCE0000}"/>
    <cellStyle name="Note 2 4 2 4 5" xfId="50671" xr:uid="{00000000-0005-0000-0000-0000FCCE0000}"/>
    <cellStyle name="Note 2 4 2 4 5 2" xfId="50672" xr:uid="{00000000-0005-0000-0000-0000FDCE0000}"/>
    <cellStyle name="Note 2 4 2 4 5 3" xfId="50673" xr:uid="{00000000-0005-0000-0000-0000FECE0000}"/>
    <cellStyle name="Note 2 4 2 4 5_OATT calc" xfId="50674" xr:uid="{00000000-0005-0000-0000-0000FFCE0000}"/>
    <cellStyle name="Note 2 4 2 4 6" xfId="50675" xr:uid="{00000000-0005-0000-0000-000000CF0000}"/>
    <cellStyle name="Note 2 4 2 4 7" xfId="50676" xr:uid="{00000000-0005-0000-0000-000001CF0000}"/>
    <cellStyle name="Note 2 4 2 4 8" xfId="50677" xr:uid="{00000000-0005-0000-0000-000002CF0000}"/>
    <cellStyle name="Note 2 4 2 4 9" xfId="50678" xr:uid="{00000000-0005-0000-0000-000003CF0000}"/>
    <cellStyle name="Note 2 4 2 4_OATT calc" xfId="50679" xr:uid="{00000000-0005-0000-0000-000004CF0000}"/>
    <cellStyle name="Note 2 4 2 5" xfId="50680" xr:uid="{00000000-0005-0000-0000-000005CF0000}"/>
    <cellStyle name="Note 2 4 2 5 10" xfId="50681" xr:uid="{00000000-0005-0000-0000-000006CF0000}"/>
    <cellStyle name="Note 2 4 2 5 11" xfId="50682" xr:uid="{00000000-0005-0000-0000-000007CF0000}"/>
    <cellStyle name="Note 2 4 2 5 2" xfId="50683" xr:uid="{00000000-0005-0000-0000-000008CF0000}"/>
    <cellStyle name="Note 2 4 2 5 2 2" xfId="50684" xr:uid="{00000000-0005-0000-0000-000009CF0000}"/>
    <cellStyle name="Note 2 4 2 5 2 2 2" xfId="50685" xr:uid="{00000000-0005-0000-0000-00000ACF0000}"/>
    <cellStyle name="Note 2 4 2 5 2 2 3" xfId="50686" xr:uid="{00000000-0005-0000-0000-00000BCF0000}"/>
    <cellStyle name="Note 2 4 2 5 2 2_OATT calc" xfId="50687" xr:uid="{00000000-0005-0000-0000-00000CCF0000}"/>
    <cellStyle name="Note 2 4 2 5 2 3" xfId="50688" xr:uid="{00000000-0005-0000-0000-00000DCF0000}"/>
    <cellStyle name="Note 2 4 2 5 2 4" xfId="50689" xr:uid="{00000000-0005-0000-0000-00000ECF0000}"/>
    <cellStyle name="Note 2 4 2 5 2 5" xfId="50690" xr:uid="{00000000-0005-0000-0000-00000FCF0000}"/>
    <cellStyle name="Note 2 4 2 5 2_OATT calc" xfId="50691" xr:uid="{00000000-0005-0000-0000-000010CF0000}"/>
    <cellStyle name="Note 2 4 2 5 3" xfId="50692" xr:uid="{00000000-0005-0000-0000-000011CF0000}"/>
    <cellStyle name="Note 2 4 2 5 3 2" xfId="50693" xr:uid="{00000000-0005-0000-0000-000012CF0000}"/>
    <cellStyle name="Note 2 4 2 5 3 2 2" xfId="50694" xr:uid="{00000000-0005-0000-0000-000013CF0000}"/>
    <cellStyle name="Note 2 4 2 5 3 2 3" xfId="50695" xr:uid="{00000000-0005-0000-0000-000014CF0000}"/>
    <cellStyle name="Note 2 4 2 5 3 2_OATT calc" xfId="50696" xr:uid="{00000000-0005-0000-0000-000015CF0000}"/>
    <cellStyle name="Note 2 4 2 5 3 3" xfId="50697" xr:uid="{00000000-0005-0000-0000-000016CF0000}"/>
    <cellStyle name="Note 2 4 2 5 3 4" xfId="50698" xr:uid="{00000000-0005-0000-0000-000017CF0000}"/>
    <cellStyle name="Note 2 4 2 5 3_OATT calc" xfId="50699" xr:uid="{00000000-0005-0000-0000-000018CF0000}"/>
    <cellStyle name="Note 2 4 2 5 4" xfId="50700" xr:uid="{00000000-0005-0000-0000-000019CF0000}"/>
    <cellStyle name="Note 2 4 2 5 4 2" xfId="50701" xr:uid="{00000000-0005-0000-0000-00001ACF0000}"/>
    <cellStyle name="Note 2 4 2 5 4 3" xfId="50702" xr:uid="{00000000-0005-0000-0000-00001BCF0000}"/>
    <cellStyle name="Note 2 4 2 5 4_OATT calc" xfId="50703" xr:uid="{00000000-0005-0000-0000-00001CCF0000}"/>
    <cellStyle name="Note 2 4 2 5 5" xfId="50704" xr:uid="{00000000-0005-0000-0000-00001DCF0000}"/>
    <cellStyle name="Note 2 4 2 5 6" xfId="50705" xr:uid="{00000000-0005-0000-0000-00001ECF0000}"/>
    <cellStyle name="Note 2 4 2 5 7" xfId="50706" xr:uid="{00000000-0005-0000-0000-00001FCF0000}"/>
    <cellStyle name="Note 2 4 2 5 8" xfId="50707" xr:uid="{00000000-0005-0000-0000-000020CF0000}"/>
    <cellStyle name="Note 2 4 2 5 9" xfId="50708" xr:uid="{00000000-0005-0000-0000-000021CF0000}"/>
    <cellStyle name="Note 2 4 2 5_OATT calc" xfId="50709" xr:uid="{00000000-0005-0000-0000-000022CF0000}"/>
    <cellStyle name="Note 2 4 2 6" xfId="50710" xr:uid="{00000000-0005-0000-0000-000023CF0000}"/>
    <cellStyle name="Note 2 4 2 6 2" xfId="50711" xr:uid="{00000000-0005-0000-0000-000024CF0000}"/>
    <cellStyle name="Note 2 4 2 6 2 2" xfId="50712" xr:uid="{00000000-0005-0000-0000-000025CF0000}"/>
    <cellStyle name="Note 2 4 2 6 2 3" xfId="50713" xr:uid="{00000000-0005-0000-0000-000026CF0000}"/>
    <cellStyle name="Note 2 4 2 6 2_OATT calc" xfId="50714" xr:uid="{00000000-0005-0000-0000-000027CF0000}"/>
    <cellStyle name="Note 2 4 2 6 3" xfId="50715" xr:uid="{00000000-0005-0000-0000-000028CF0000}"/>
    <cellStyle name="Note 2 4 2 6 4" xfId="50716" xr:uid="{00000000-0005-0000-0000-000029CF0000}"/>
    <cellStyle name="Note 2 4 2 6 5" xfId="50717" xr:uid="{00000000-0005-0000-0000-00002ACF0000}"/>
    <cellStyle name="Note 2 4 2 6_OATT calc" xfId="50718" xr:uid="{00000000-0005-0000-0000-00002BCF0000}"/>
    <cellStyle name="Note 2 4 2 7" xfId="50719" xr:uid="{00000000-0005-0000-0000-00002CCF0000}"/>
    <cellStyle name="Note 2 4 2 7 2" xfId="50720" xr:uid="{00000000-0005-0000-0000-00002DCF0000}"/>
    <cellStyle name="Note 2 4 2 7 2 2" xfId="50721" xr:uid="{00000000-0005-0000-0000-00002ECF0000}"/>
    <cellStyle name="Note 2 4 2 7 2 3" xfId="50722" xr:uid="{00000000-0005-0000-0000-00002FCF0000}"/>
    <cellStyle name="Note 2 4 2 7 2_OATT calc" xfId="50723" xr:uid="{00000000-0005-0000-0000-000030CF0000}"/>
    <cellStyle name="Note 2 4 2 7 3" xfId="50724" xr:uid="{00000000-0005-0000-0000-000031CF0000}"/>
    <cellStyle name="Note 2 4 2 7 4" xfId="50725" xr:uid="{00000000-0005-0000-0000-000032CF0000}"/>
    <cellStyle name="Note 2 4 2 7_OATT calc" xfId="50726" xr:uid="{00000000-0005-0000-0000-000033CF0000}"/>
    <cellStyle name="Note 2 4 2 8" xfId="50727" xr:uid="{00000000-0005-0000-0000-000034CF0000}"/>
    <cellStyle name="Note 2 4 2 8 2" xfId="50728" xr:uid="{00000000-0005-0000-0000-000035CF0000}"/>
    <cellStyle name="Note 2 4 2 8 3" xfId="50729" xr:uid="{00000000-0005-0000-0000-000036CF0000}"/>
    <cellStyle name="Note 2 4 2 8_OATT calc" xfId="50730" xr:uid="{00000000-0005-0000-0000-000037CF0000}"/>
    <cellStyle name="Note 2 4 2 9" xfId="50731" xr:uid="{00000000-0005-0000-0000-000038CF0000}"/>
    <cellStyle name="Note 2 4 2_OATT calc" xfId="50732" xr:uid="{00000000-0005-0000-0000-000039CF0000}"/>
    <cellStyle name="Note 2 4 3" xfId="50733" xr:uid="{00000000-0005-0000-0000-00003ACF0000}"/>
    <cellStyle name="Note 2 4 3 10" xfId="50734" xr:uid="{00000000-0005-0000-0000-00003BCF0000}"/>
    <cellStyle name="Note 2 4 3 11" xfId="50735" xr:uid="{00000000-0005-0000-0000-00003CCF0000}"/>
    <cellStyle name="Note 2 4 3 12" xfId="50736" xr:uid="{00000000-0005-0000-0000-00003DCF0000}"/>
    <cellStyle name="Note 2 4 3 2" xfId="50737" xr:uid="{00000000-0005-0000-0000-00003ECF0000}"/>
    <cellStyle name="Note 2 4 3 2 10" xfId="50738" xr:uid="{00000000-0005-0000-0000-00003FCF0000}"/>
    <cellStyle name="Note 2 4 3 2 11" xfId="50739" xr:uid="{00000000-0005-0000-0000-000040CF0000}"/>
    <cellStyle name="Note 2 4 3 2 2" xfId="50740" xr:uid="{00000000-0005-0000-0000-000041CF0000}"/>
    <cellStyle name="Note 2 4 3 2 2 10" xfId="50741" xr:uid="{00000000-0005-0000-0000-000042CF0000}"/>
    <cellStyle name="Note 2 4 3 2 2 11" xfId="50742" xr:uid="{00000000-0005-0000-0000-000043CF0000}"/>
    <cellStyle name="Note 2 4 3 2 2 2" xfId="50743" xr:uid="{00000000-0005-0000-0000-000044CF0000}"/>
    <cellStyle name="Note 2 4 3 2 2 2 2" xfId="50744" xr:uid="{00000000-0005-0000-0000-000045CF0000}"/>
    <cellStyle name="Note 2 4 3 2 2 2 2 2" xfId="50745" xr:uid="{00000000-0005-0000-0000-000046CF0000}"/>
    <cellStyle name="Note 2 4 3 2 2 2 2 3" xfId="50746" xr:uid="{00000000-0005-0000-0000-000047CF0000}"/>
    <cellStyle name="Note 2 4 3 2 2 2 2_OATT calc" xfId="50747" xr:uid="{00000000-0005-0000-0000-000048CF0000}"/>
    <cellStyle name="Note 2 4 3 2 2 2 3" xfId="50748" xr:uid="{00000000-0005-0000-0000-000049CF0000}"/>
    <cellStyle name="Note 2 4 3 2 2 2 4" xfId="50749" xr:uid="{00000000-0005-0000-0000-00004ACF0000}"/>
    <cellStyle name="Note 2 4 3 2 2 2 5" xfId="50750" xr:uid="{00000000-0005-0000-0000-00004BCF0000}"/>
    <cellStyle name="Note 2 4 3 2 2 2_OATT calc" xfId="50751" xr:uid="{00000000-0005-0000-0000-00004CCF0000}"/>
    <cellStyle name="Note 2 4 3 2 2 3" xfId="50752" xr:uid="{00000000-0005-0000-0000-00004DCF0000}"/>
    <cellStyle name="Note 2 4 3 2 2 3 2" xfId="50753" xr:uid="{00000000-0005-0000-0000-00004ECF0000}"/>
    <cellStyle name="Note 2 4 3 2 2 3 2 2" xfId="50754" xr:uid="{00000000-0005-0000-0000-00004FCF0000}"/>
    <cellStyle name="Note 2 4 3 2 2 3 2 3" xfId="50755" xr:uid="{00000000-0005-0000-0000-000050CF0000}"/>
    <cellStyle name="Note 2 4 3 2 2 3 2_OATT calc" xfId="50756" xr:uid="{00000000-0005-0000-0000-000051CF0000}"/>
    <cellStyle name="Note 2 4 3 2 2 3 3" xfId="50757" xr:uid="{00000000-0005-0000-0000-000052CF0000}"/>
    <cellStyle name="Note 2 4 3 2 2 3 4" xfId="50758" xr:uid="{00000000-0005-0000-0000-000053CF0000}"/>
    <cellStyle name="Note 2 4 3 2 2 3_OATT calc" xfId="50759" xr:uid="{00000000-0005-0000-0000-000054CF0000}"/>
    <cellStyle name="Note 2 4 3 2 2 4" xfId="50760" xr:uid="{00000000-0005-0000-0000-000055CF0000}"/>
    <cellStyle name="Note 2 4 3 2 2 4 2" xfId="50761" xr:uid="{00000000-0005-0000-0000-000056CF0000}"/>
    <cellStyle name="Note 2 4 3 2 2 4 3" xfId="50762" xr:uid="{00000000-0005-0000-0000-000057CF0000}"/>
    <cellStyle name="Note 2 4 3 2 2 4_OATT calc" xfId="50763" xr:uid="{00000000-0005-0000-0000-000058CF0000}"/>
    <cellStyle name="Note 2 4 3 2 2 5" xfId="50764" xr:uid="{00000000-0005-0000-0000-000059CF0000}"/>
    <cellStyle name="Note 2 4 3 2 2 6" xfId="50765" xr:uid="{00000000-0005-0000-0000-00005ACF0000}"/>
    <cellStyle name="Note 2 4 3 2 2 7" xfId="50766" xr:uid="{00000000-0005-0000-0000-00005BCF0000}"/>
    <cellStyle name="Note 2 4 3 2 2 8" xfId="50767" xr:uid="{00000000-0005-0000-0000-00005CCF0000}"/>
    <cellStyle name="Note 2 4 3 2 2 9" xfId="50768" xr:uid="{00000000-0005-0000-0000-00005DCF0000}"/>
    <cellStyle name="Note 2 4 3 2 2_OATT calc" xfId="50769" xr:uid="{00000000-0005-0000-0000-00005ECF0000}"/>
    <cellStyle name="Note 2 4 3 2 3" xfId="50770" xr:uid="{00000000-0005-0000-0000-00005FCF0000}"/>
    <cellStyle name="Note 2 4 3 2 3 2" xfId="50771" xr:uid="{00000000-0005-0000-0000-000060CF0000}"/>
    <cellStyle name="Note 2 4 3 2 3 2 2" xfId="50772" xr:uid="{00000000-0005-0000-0000-000061CF0000}"/>
    <cellStyle name="Note 2 4 3 2 3 2 3" xfId="50773" xr:uid="{00000000-0005-0000-0000-000062CF0000}"/>
    <cellStyle name="Note 2 4 3 2 3 2_OATT calc" xfId="50774" xr:uid="{00000000-0005-0000-0000-000063CF0000}"/>
    <cellStyle name="Note 2 4 3 2 3 3" xfId="50775" xr:uid="{00000000-0005-0000-0000-000064CF0000}"/>
    <cellStyle name="Note 2 4 3 2 3 4" xfId="50776" xr:uid="{00000000-0005-0000-0000-000065CF0000}"/>
    <cellStyle name="Note 2 4 3 2 3 5" xfId="50777" xr:uid="{00000000-0005-0000-0000-000066CF0000}"/>
    <cellStyle name="Note 2 4 3 2 3_OATT calc" xfId="50778" xr:uid="{00000000-0005-0000-0000-000067CF0000}"/>
    <cellStyle name="Note 2 4 3 2 4" xfId="50779" xr:uid="{00000000-0005-0000-0000-000068CF0000}"/>
    <cellStyle name="Note 2 4 3 2 4 2" xfId="50780" xr:uid="{00000000-0005-0000-0000-000069CF0000}"/>
    <cellStyle name="Note 2 4 3 2 4 2 2" xfId="50781" xr:uid="{00000000-0005-0000-0000-00006ACF0000}"/>
    <cellStyle name="Note 2 4 3 2 4 2 3" xfId="50782" xr:uid="{00000000-0005-0000-0000-00006BCF0000}"/>
    <cellStyle name="Note 2 4 3 2 4 2_OATT calc" xfId="50783" xr:uid="{00000000-0005-0000-0000-00006CCF0000}"/>
    <cellStyle name="Note 2 4 3 2 4 3" xfId="50784" xr:uid="{00000000-0005-0000-0000-00006DCF0000}"/>
    <cellStyle name="Note 2 4 3 2 4 4" xfId="50785" xr:uid="{00000000-0005-0000-0000-00006ECF0000}"/>
    <cellStyle name="Note 2 4 3 2 4_OATT calc" xfId="50786" xr:uid="{00000000-0005-0000-0000-00006FCF0000}"/>
    <cellStyle name="Note 2 4 3 2 5" xfId="50787" xr:uid="{00000000-0005-0000-0000-000070CF0000}"/>
    <cellStyle name="Note 2 4 3 2 5 2" xfId="50788" xr:uid="{00000000-0005-0000-0000-000071CF0000}"/>
    <cellStyle name="Note 2 4 3 2 5 3" xfId="50789" xr:uid="{00000000-0005-0000-0000-000072CF0000}"/>
    <cellStyle name="Note 2 4 3 2 5_OATT calc" xfId="50790" xr:uid="{00000000-0005-0000-0000-000073CF0000}"/>
    <cellStyle name="Note 2 4 3 2 6" xfId="50791" xr:uid="{00000000-0005-0000-0000-000074CF0000}"/>
    <cellStyle name="Note 2 4 3 2 7" xfId="50792" xr:uid="{00000000-0005-0000-0000-000075CF0000}"/>
    <cellStyle name="Note 2 4 3 2 8" xfId="50793" xr:uid="{00000000-0005-0000-0000-000076CF0000}"/>
    <cellStyle name="Note 2 4 3 2 9" xfId="50794" xr:uid="{00000000-0005-0000-0000-000077CF0000}"/>
    <cellStyle name="Note 2 4 3 2_OATT calc" xfId="50795" xr:uid="{00000000-0005-0000-0000-000078CF0000}"/>
    <cellStyle name="Note 2 4 3 3" xfId="50796" xr:uid="{00000000-0005-0000-0000-000079CF0000}"/>
    <cellStyle name="Note 2 4 3 3 10" xfId="50797" xr:uid="{00000000-0005-0000-0000-00007ACF0000}"/>
    <cellStyle name="Note 2 4 3 3 11" xfId="50798" xr:uid="{00000000-0005-0000-0000-00007BCF0000}"/>
    <cellStyle name="Note 2 4 3 3 2" xfId="50799" xr:uid="{00000000-0005-0000-0000-00007CCF0000}"/>
    <cellStyle name="Note 2 4 3 3 2 2" xfId="50800" xr:uid="{00000000-0005-0000-0000-00007DCF0000}"/>
    <cellStyle name="Note 2 4 3 3 2 2 2" xfId="50801" xr:uid="{00000000-0005-0000-0000-00007ECF0000}"/>
    <cellStyle name="Note 2 4 3 3 2 2 3" xfId="50802" xr:uid="{00000000-0005-0000-0000-00007FCF0000}"/>
    <cellStyle name="Note 2 4 3 3 2 2_OATT calc" xfId="50803" xr:uid="{00000000-0005-0000-0000-000080CF0000}"/>
    <cellStyle name="Note 2 4 3 3 2 3" xfId="50804" xr:uid="{00000000-0005-0000-0000-000081CF0000}"/>
    <cellStyle name="Note 2 4 3 3 2 4" xfId="50805" xr:uid="{00000000-0005-0000-0000-000082CF0000}"/>
    <cellStyle name="Note 2 4 3 3 2 5" xfId="50806" xr:uid="{00000000-0005-0000-0000-000083CF0000}"/>
    <cellStyle name="Note 2 4 3 3 2_OATT calc" xfId="50807" xr:uid="{00000000-0005-0000-0000-000084CF0000}"/>
    <cellStyle name="Note 2 4 3 3 3" xfId="50808" xr:uid="{00000000-0005-0000-0000-000085CF0000}"/>
    <cellStyle name="Note 2 4 3 3 3 2" xfId="50809" xr:uid="{00000000-0005-0000-0000-000086CF0000}"/>
    <cellStyle name="Note 2 4 3 3 3 2 2" xfId="50810" xr:uid="{00000000-0005-0000-0000-000087CF0000}"/>
    <cellStyle name="Note 2 4 3 3 3 2 3" xfId="50811" xr:uid="{00000000-0005-0000-0000-000088CF0000}"/>
    <cellStyle name="Note 2 4 3 3 3 2_OATT calc" xfId="50812" xr:uid="{00000000-0005-0000-0000-000089CF0000}"/>
    <cellStyle name="Note 2 4 3 3 3 3" xfId="50813" xr:uid="{00000000-0005-0000-0000-00008ACF0000}"/>
    <cellStyle name="Note 2 4 3 3 3 4" xfId="50814" xr:uid="{00000000-0005-0000-0000-00008BCF0000}"/>
    <cellStyle name="Note 2 4 3 3 3_OATT calc" xfId="50815" xr:uid="{00000000-0005-0000-0000-00008CCF0000}"/>
    <cellStyle name="Note 2 4 3 3 4" xfId="50816" xr:uid="{00000000-0005-0000-0000-00008DCF0000}"/>
    <cellStyle name="Note 2 4 3 3 4 2" xfId="50817" xr:uid="{00000000-0005-0000-0000-00008ECF0000}"/>
    <cellStyle name="Note 2 4 3 3 4 3" xfId="50818" xr:uid="{00000000-0005-0000-0000-00008FCF0000}"/>
    <cellStyle name="Note 2 4 3 3 4_OATT calc" xfId="50819" xr:uid="{00000000-0005-0000-0000-000090CF0000}"/>
    <cellStyle name="Note 2 4 3 3 5" xfId="50820" xr:uid="{00000000-0005-0000-0000-000091CF0000}"/>
    <cellStyle name="Note 2 4 3 3 6" xfId="50821" xr:uid="{00000000-0005-0000-0000-000092CF0000}"/>
    <cellStyle name="Note 2 4 3 3 7" xfId="50822" xr:uid="{00000000-0005-0000-0000-000093CF0000}"/>
    <cellStyle name="Note 2 4 3 3 8" xfId="50823" xr:uid="{00000000-0005-0000-0000-000094CF0000}"/>
    <cellStyle name="Note 2 4 3 3 9" xfId="50824" xr:uid="{00000000-0005-0000-0000-000095CF0000}"/>
    <cellStyle name="Note 2 4 3 3_OATT calc" xfId="50825" xr:uid="{00000000-0005-0000-0000-000096CF0000}"/>
    <cellStyle name="Note 2 4 3 4" xfId="50826" xr:uid="{00000000-0005-0000-0000-000097CF0000}"/>
    <cellStyle name="Note 2 4 3 4 2" xfId="50827" xr:uid="{00000000-0005-0000-0000-000098CF0000}"/>
    <cellStyle name="Note 2 4 3 4 2 2" xfId="50828" xr:uid="{00000000-0005-0000-0000-000099CF0000}"/>
    <cellStyle name="Note 2 4 3 4 2 3" xfId="50829" xr:uid="{00000000-0005-0000-0000-00009ACF0000}"/>
    <cellStyle name="Note 2 4 3 4 2_OATT calc" xfId="50830" xr:uid="{00000000-0005-0000-0000-00009BCF0000}"/>
    <cellStyle name="Note 2 4 3 4 3" xfId="50831" xr:uid="{00000000-0005-0000-0000-00009CCF0000}"/>
    <cellStyle name="Note 2 4 3 4 4" xfId="50832" xr:uid="{00000000-0005-0000-0000-00009DCF0000}"/>
    <cellStyle name="Note 2 4 3 4 5" xfId="50833" xr:uid="{00000000-0005-0000-0000-00009ECF0000}"/>
    <cellStyle name="Note 2 4 3 4_OATT calc" xfId="50834" xr:uid="{00000000-0005-0000-0000-00009FCF0000}"/>
    <cellStyle name="Note 2 4 3 5" xfId="50835" xr:uid="{00000000-0005-0000-0000-0000A0CF0000}"/>
    <cellStyle name="Note 2 4 3 5 2" xfId="50836" xr:uid="{00000000-0005-0000-0000-0000A1CF0000}"/>
    <cellStyle name="Note 2 4 3 5 2 2" xfId="50837" xr:uid="{00000000-0005-0000-0000-0000A2CF0000}"/>
    <cellStyle name="Note 2 4 3 5 2 3" xfId="50838" xr:uid="{00000000-0005-0000-0000-0000A3CF0000}"/>
    <cellStyle name="Note 2 4 3 5 2_OATT calc" xfId="50839" xr:uid="{00000000-0005-0000-0000-0000A4CF0000}"/>
    <cellStyle name="Note 2 4 3 5 3" xfId="50840" xr:uid="{00000000-0005-0000-0000-0000A5CF0000}"/>
    <cellStyle name="Note 2 4 3 5 4" xfId="50841" xr:uid="{00000000-0005-0000-0000-0000A6CF0000}"/>
    <cellStyle name="Note 2 4 3 5_OATT calc" xfId="50842" xr:uid="{00000000-0005-0000-0000-0000A7CF0000}"/>
    <cellStyle name="Note 2 4 3 6" xfId="50843" xr:uid="{00000000-0005-0000-0000-0000A8CF0000}"/>
    <cellStyle name="Note 2 4 3 6 2" xfId="50844" xr:uid="{00000000-0005-0000-0000-0000A9CF0000}"/>
    <cellStyle name="Note 2 4 3 6 3" xfId="50845" xr:uid="{00000000-0005-0000-0000-0000AACF0000}"/>
    <cellStyle name="Note 2 4 3 6_OATT calc" xfId="50846" xr:uid="{00000000-0005-0000-0000-0000ABCF0000}"/>
    <cellStyle name="Note 2 4 3 7" xfId="50847" xr:uid="{00000000-0005-0000-0000-0000ACCF0000}"/>
    <cellStyle name="Note 2 4 3 8" xfId="50848" xr:uid="{00000000-0005-0000-0000-0000ADCF0000}"/>
    <cellStyle name="Note 2 4 3 9" xfId="50849" xr:uid="{00000000-0005-0000-0000-0000AECF0000}"/>
    <cellStyle name="Note 2 4 3_OATT calc" xfId="50850" xr:uid="{00000000-0005-0000-0000-0000AFCF0000}"/>
    <cellStyle name="Note 2 4 4" xfId="50851" xr:uid="{00000000-0005-0000-0000-0000B0CF0000}"/>
    <cellStyle name="Note 2 4 4 10" xfId="50852" xr:uid="{00000000-0005-0000-0000-0000B1CF0000}"/>
    <cellStyle name="Note 2 4 4 11" xfId="50853" xr:uid="{00000000-0005-0000-0000-0000B2CF0000}"/>
    <cellStyle name="Note 2 4 4 12" xfId="50854" xr:uid="{00000000-0005-0000-0000-0000B3CF0000}"/>
    <cellStyle name="Note 2 4 4 2" xfId="50855" xr:uid="{00000000-0005-0000-0000-0000B4CF0000}"/>
    <cellStyle name="Note 2 4 4 2 10" xfId="50856" xr:uid="{00000000-0005-0000-0000-0000B5CF0000}"/>
    <cellStyle name="Note 2 4 4 2 11" xfId="50857" xr:uid="{00000000-0005-0000-0000-0000B6CF0000}"/>
    <cellStyle name="Note 2 4 4 2 2" xfId="50858" xr:uid="{00000000-0005-0000-0000-0000B7CF0000}"/>
    <cellStyle name="Note 2 4 4 2 2 10" xfId="50859" xr:uid="{00000000-0005-0000-0000-0000B8CF0000}"/>
    <cellStyle name="Note 2 4 4 2 2 11" xfId="50860" xr:uid="{00000000-0005-0000-0000-0000B9CF0000}"/>
    <cellStyle name="Note 2 4 4 2 2 2" xfId="50861" xr:uid="{00000000-0005-0000-0000-0000BACF0000}"/>
    <cellStyle name="Note 2 4 4 2 2 2 2" xfId="50862" xr:uid="{00000000-0005-0000-0000-0000BBCF0000}"/>
    <cellStyle name="Note 2 4 4 2 2 2 2 2" xfId="50863" xr:uid="{00000000-0005-0000-0000-0000BCCF0000}"/>
    <cellStyle name="Note 2 4 4 2 2 2 2 3" xfId="50864" xr:uid="{00000000-0005-0000-0000-0000BDCF0000}"/>
    <cellStyle name="Note 2 4 4 2 2 2 2_OATT calc" xfId="50865" xr:uid="{00000000-0005-0000-0000-0000BECF0000}"/>
    <cellStyle name="Note 2 4 4 2 2 2 3" xfId="50866" xr:uid="{00000000-0005-0000-0000-0000BFCF0000}"/>
    <cellStyle name="Note 2 4 4 2 2 2 4" xfId="50867" xr:uid="{00000000-0005-0000-0000-0000C0CF0000}"/>
    <cellStyle name="Note 2 4 4 2 2 2 5" xfId="50868" xr:uid="{00000000-0005-0000-0000-0000C1CF0000}"/>
    <cellStyle name="Note 2 4 4 2 2 2_OATT calc" xfId="50869" xr:uid="{00000000-0005-0000-0000-0000C2CF0000}"/>
    <cellStyle name="Note 2 4 4 2 2 3" xfId="50870" xr:uid="{00000000-0005-0000-0000-0000C3CF0000}"/>
    <cellStyle name="Note 2 4 4 2 2 3 2" xfId="50871" xr:uid="{00000000-0005-0000-0000-0000C4CF0000}"/>
    <cellStyle name="Note 2 4 4 2 2 3 2 2" xfId="50872" xr:uid="{00000000-0005-0000-0000-0000C5CF0000}"/>
    <cellStyle name="Note 2 4 4 2 2 3 2 3" xfId="50873" xr:uid="{00000000-0005-0000-0000-0000C6CF0000}"/>
    <cellStyle name="Note 2 4 4 2 2 3 2_OATT calc" xfId="50874" xr:uid="{00000000-0005-0000-0000-0000C7CF0000}"/>
    <cellStyle name="Note 2 4 4 2 2 3 3" xfId="50875" xr:uid="{00000000-0005-0000-0000-0000C8CF0000}"/>
    <cellStyle name="Note 2 4 4 2 2 3 4" xfId="50876" xr:uid="{00000000-0005-0000-0000-0000C9CF0000}"/>
    <cellStyle name="Note 2 4 4 2 2 3_OATT calc" xfId="50877" xr:uid="{00000000-0005-0000-0000-0000CACF0000}"/>
    <cellStyle name="Note 2 4 4 2 2 4" xfId="50878" xr:uid="{00000000-0005-0000-0000-0000CBCF0000}"/>
    <cellStyle name="Note 2 4 4 2 2 4 2" xfId="50879" xr:uid="{00000000-0005-0000-0000-0000CCCF0000}"/>
    <cellStyle name="Note 2 4 4 2 2 4 3" xfId="50880" xr:uid="{00000000-0005-0000-0000-0000CDCF0000}"/>
    <cellStyle name="Note 2 4 4 2 2 4_OATT calc" xfId="50881" xr:uid="{00000000-0005-0000-0000-0000CECF0000}"/>
    <cellStyle name="Note 2 4 4 2 2 5" xfId="50882" xr:uid="{00000000-0005-0000-0000-0000CFCF0000}"/>
    <cellStyle name="Note 2 4 4 2 2 6" xfId="50883" xr:uid="{00000000-0005-0000-0000-0000D0CF0000}"/>
    <cellStyle name="Note 2 4 4 2 2 7" xfId="50884" xr:uid="{00000000-0005-0000-0000-0000D1CF0000}"/>
    <cellStyle name="Note 2 4 4 2 2 8" xfId="50885" xr:uid="{00000000-0005-0000-0000-0000D2CF0000}"/>
    <cellStyle name="Note 2 4 4 2 2 9" xfId="50886" xr:uid="{00000000-0005-0000-0000-0000D3CF0000}"/>
    <cellStyle name="Note 2 4 4 2 2_OATT calc" xfId="50887" xr:uid="{00000000-0005-0000-0000-0000D4CF0000}"/>
    <cellStyle name="Note 2 4 4 2 3" xfId="50888" xr:uid="{00000000-0005-0000-0000-0000D5CF0000}"/>
    <cellStyle name="Note 2 4 4 2 3 2" xfId="50889" xr:uid="{00000000-0005-0000-0000-0000D6CF0000}"/>
    <cellStyle name="Note 2 4 4 2 3 2 2" xfId="50890" xr:uid="{00000000-0005-0000-0000-0000D7CF0000}"/>
    <cellStyle name="Note 2 4 4 2 3 2 3" xfId="50891" xr:uid="{00000000-0005-0000-0000-0000D8CF0000}"/>
    <cellStyle name="Note 2 4 4 2 3 2_OATT calc" xfId="50892" xr:uid="{00000000-0005-0000-0000-0000D9CF0000}"/>
    <cellStyle name="Note 2 4 4 2 3 3" xfId="50893" xr:uid="{00000000-0005-0000-0000-0000DACF0000}"/>
    <cellStyle name="Note 2 4 4 2 3 4" xfId="50894" xr:uid="{00000000-0005-0000-0000-0000DBCF0000}"/>
    <cellStyle name="Note 2 4 4 2 3 5" xfId="50895" xr:uid="{00000000-0005-0000-0000-0000DCCF0000}"/>
    <cellStyle name="Note 2 4 4 2 3_OATT calc" xfId="50896" xr:uid="{00000000-0005-0000-0000-0000DDCF0000}"/>
    <cellStyle name="Note 2 4 4 2 4" xfId="50897" xr:uid="{00000000-0005-0000-0000-0000DECF0000}"/>
    <cellStyle name="Note 2 4 4 2 4 2" xfId="50898" xr:uid="{00000000-0005-0000-0000-0000DFCF0000}"/>
    <cellStyle name="Note 2 4 4 2 4 2 2" xfId="50899" xr:uid="{00000000-0005-0000-0000-0000E0CF0000}"/>
    <cellStyle name="Note 2 4 4 2 4 2 3" xfId="50900" xr:uid="{00000000-0005-0000-0000-0000E1CF0000}"/>
    <cellStyle name="Note 2 4 4 2 4 2_OATT calc" xfId="50901" xr:uid="{00000000-0005-0000-0000-0000E2CF0000}"/>
    <cellStyle name="Note 2 4 4 2 4 3" xfId="50902" xr:uid="{00000000-0005-0000-0000-0000E3CF0000}"/>
    <cellStyle name="Note 2 4 4 2 4 4" xfId="50903" xr:uid="{00000000-0005-0000-0000-0000E4CF0000}"/>
    <cellStyle name="Note 2 4 4 2 4_OATT calc" xfId="50904" xr:uid="{00000000-0005-0000-0000-0000E5CF0000}"/>
    <cellStyle name="Note 2 4 4 2 5" xfId="50905" xr:uid="{00000000-0005-0000-0000-0000E6CF0000}"/>
    <cellStyle name="Note 2 4 4 2 5 2" xfId="50906" xr:uid="{00000000-0005-0000-0000-0000E7CF0000}"/>
    <cellStyle name="Note 2 4 4 2 5 3" xfId="50907" xr:uid="{00000000-0005-0000-0000-0000E8CF0000}"/>
    <cellStyle name="Note 2 4 4 2 5_OATT calc" xfId="50908" xr:uid="{00000000-0005-0000-0000-0000E9CF0000}"/>
    <cellStyle name="Note 2 4 4 2 6" xfId="50909" xr:uid="{00000000-0005-0000-0000-0000EACF0000}"/>
    <cellStyle name="Note 2 4 4 2 7" xfId="50910" xr:uid="{00000000-0005-0000-0000-0000EBCF0000}"/>
    <cellStyle name="Note 2 4 4 2 8" xfId="50911" xr:uid="{00000000-0005-0000-0000-0000ECCF0000}"/>
    <cellStyle name="Note 2 4 4 2 9" xfId="50912" xr:uid="{00000000-0005-0000-0000-0000EDCF0000}"/>
    <cellStyle name="Note 2 4 4 2_OATT calc" xfId="50913" xr:uid="{00000000-0005-0000-0000-0000EECF0000}"/>
    <cellStyle name="Note 2 4 4 3" xfId="50914" xr:uid="{00000000-0005-0000-0000-0000EFCF0000}"/>
    <cellStyle name="Note 2 4 4 3 10" xfId="50915" xr:uid="{00000000-0005-0000-0000-0000F0CF0000}"/>
    <cellStyle name="Note 2 4 4 3 11" xfId="50916" xr:uid="{00000000-0005-0000-0000-0000F1CF0000}"/>
    <cellStyle name="Note 2 4 4 3 2" xfId="50917" xr:uid="{00000000-0005-0000-0000-0000F2CF0000}"/>
    <cellStyle name="Note 2 4 4 3 2 2" xfId="50918" xr:uid="{00000000-0005-0000-0000-0000F3CF0000}"/>
    <cellStyle name="Note 2 4 4 3 2 2 2" xfId="50919" xr:uid="{00000000-0005-0000-0000-0000F4CF0000}"/>
    <cellStyle name="Note 2 4 4 3 2 2 3" xfId="50920" xr:uid="{00000000-0005-0000-0000-0000F5CF0000}"/>
    <cellStyle name="Note 2 4 4 3 2 2_OATT calc" xfId="50921" xr:uid="{00000000-0005-0000-0000-0000F6CF0000}"/>
    <cellStyle name="Note 2 4 4 3 2 3" xfId="50922" xr:uid="{00000000-0005-0000-0000-0000F7CF0000}"/>
    <cellStyle name="Note 2 4 4 3 2 4" xfId="50923" xr:uid="{00000000-0005-0000-0000-0000F8CF0000}"/>
    <cellStyle name="Note 2 4 4 3 2 5" xfId="50924" xr:uid="{00000000-0005-0000-0000-0000F9CF0000}"/>
    <cellStyle name="Note 2 4 4 3 2_OATT calc" xfId="50925" xr:uid="{00000000-0005-0000-0000-0000FACF0000}"/>
    <cellStyle name="Note 2 4 4 3 3" xfId="50926" xr:uid="{00000000-0005-0000-0000-0000FBCF0000}"/>
    <cellStyle name="Note 2 4 4 3 3 2" xfId="50927" xr:uid="{00000000-0005-0000-0000-0000FCCF0000}"/>
    <cellStyle name="Note 2 4 4 3 3 2 2" xfId="50928" xr:uid="{00000000-0005-0000-0000-0000FDCF0000}"/>
    <cellStyle name="Note 2 4 4 3 3 2 3" xfId="50929" xr:uid="{00000000-0005-0000-0000-0000FECF0000}"/>
    <cellStyle name="Note 2 4 4 3 3 2_OATT calc" xfId="50930" xr:uid="{00000000-0005-0000-0000-0000FFCF0000}"/>
    <cellStyle name="Note 2 4 4 3 3 3" xfId="50931" xr:uid="{00000000-0005-0000-0000-000000D00000}"/>
    <cellStyle name="Note 2 4 4 3 3 4" xfId="50932" xr:uid="{00000000-0005-0000-0000-000001D00000}"/>
    <cellStyle name="Note 2 4 4 3 3_OATT calc" xfId="50933" xr:uid="{00000000-0005-0000-0000-000002D00000}"/>
    <cellStyle name="Note 2 4 4 3 4" xfId="50934" xr:uid="{00000000-0005-0000-0000-000003D00000}"/>
    <cellStyle name="Note 2 4 4 3 4 2" xfId="50935" xr:uid="{00000000-0005-0000-0000-000004D00000}"/>
    <cellStyle name="Note 2 4 4 3 4 3" xfId="50936" xr:uid="{00000000-0005-0000-0000-000005D00000}"/>
    <cellStyle name="Note 2 4 4 3 4_OATT calc" xfId="50937" xr:uid="{00000000-0005-0000-0000-000006D00000}"/>
    <cellStyle name="Note 2 4 4 3 5" xfId="50938" xr:uid="{00000000-0005-0000-0000-000007D00000}"/>
    <cellStyle name="Note 2 4 4 3 6" xfId="50939" xr:uid="{00000000-0005-0000-0000-000008D00000}"/>
    <cellStyle name="Note 2 4 4 3 7" xfId="50940" xr:uid="{00000000-0005-0000-0000-000009D00000}"/>
    <cellStyle name="Note 2 4 4 3 8" xfId="50941" xr:uid="{00000000-0005-0000-0000-00000AD00000}"/>
    <cellStyle name="Note 2 4 4 3 9" xfId="50942" xr:uid="{00000000-0005-0000-0000-00000BD00000}"/>
    <cellStyle name="Note 2 4 4 3_OATT calc" xfId="50943" xr:uid="{00000000-0005-0000-0000-00000CD00000}"/>
    <cellStyle name="Note 2 4 4 4" xfId="50944" xr:uid="{00000000-0005-0000-0000-00000DD00000}"/>
    <cellStyle name="Note 2 4 4 4 2" xfId="50945" xr:uid="{00000000-0005-0000-0000-00000ED00000}"/>
    <cellStyle name="Note 2 4 4 4 2 2" xfId="50946" xr:uid="{00000000-0005-0000-0000-00000FD00000}"/>
    <cellStyle name="Note 2 4 4 4 2 3" xfId="50947" xr:uid="{00000000-0005-0000-0000-000010D00000}"/>
    <cellStyle name="Note 2 4 4 4 2_OATT calc" xfId="50948" xr:uid="{00000000-0005-0000-0000-000011D00000}"/>
    <cellStyle name="Note 2 4 4 4 3" xfId="50949" xr:uid="{00000000-0005-0000-0000-000012D00000}"/>
    <cellStyle name="Note 2 4 4 4 4" xfId="50950" xr:uid="{00000000-0005-0000-0000-000013D00000}"/>
    <cellStyle name="Note 2 4 4 4 5" xfId="50951" xr:uid="{00000000-0005-0000-0000-000014D00000}"/>
    <cellStyle name="Note 2 4 4 4_OATT calc" xfId="50952" xr:uid="{00000000-0005-0000-0000-000015D00000}"/>
    <cellStyle name="Note 2 4 4 5" xfId="50953" xr:uid="{00000000-0005-0000-0000-000016D00000}"/>
    <cellStyle name="Note 2 4 4 5 2" xfId="50954" xr:uid="{00000000-0005-0000-0000-000017D00000}"/>
    <cellStyle name="Note 2 4 4 5 2 2" xfId="50955" xr:uid="{00000000-0005-0000-0000-000018D00000}"/>
    <cellStyle name="Note 2 4 4 5 2 3" xfId="50956" xr:uid="{00000000-0005-0000-0000-000019D00000}"/>
    <cellStyle name="Note 2 4 4 5 2_OATT calc" xfId="50957" xr:uid="{00000000-0005-0000-0000-00001AD00000}"/>
    <cellStyle name="Note 2 4 4 5 3" xfId="50958" xr:uid="{00000000-0005-0000-0000-00001BD00000}"/>
    <cellStyle name="Note 2 4 4 5 4" xfId="50959" xr:uid="{00000000-0005-0000-0000-00001CD00000}"/>
    <cellStyle name="Note 2 4 4 5_OATT calc" xfId="50960" xr:uid="{00000000-0005-0000-0000-00001DD00000}"/>
    <cellStyle name="Note 2 4 4 6" xfId="50961" xr:uid="{00000000-0005-0000-0000-00001ED00000}"/>
    <cellStyle name="Note 2 4 4 6 2" xfId="50962" xr:uid="{00000000-0005-0000-0000-00001FD00000}"/>
    <cellStyle name="Note 2 4 4 6 3" xfId="50963" xr:uid="{00000000-0005-0000-0000-000020D00000}"/>
    <cellStyle name="Note 2 4 4 6_OATT calc" xfId="50964" xr:uid="{00000000-0005-0000-0000-000021D00000}"/>
    <cellStyle name="Note 2 4 4 7" xfId="50965" xr:uid="{00000000-0005-0000-0000-000022D00000}"/>
    <cellStyle name="Note 2 4 4 8" xfId="50966" xr:uid="{00000000-0005-0000-0000-000023D00000}"/>
    <cellStyle name="Note 2 4 4 9" xfId="50967" xr:uid="{00000000-0005-0000-0000-000024D00000}"/>
    <cellStyle name="Note 2 4 4_OATT calc" xfId="50968" xr:uid="{00000000-0005-0000-0000-000025D00000}"/>
    <cellStyle name="Note 2 4 5" xfId="50969" xr:uid="{00000000-0005-0000-0000-000026D00000}"/>
    <cellStyle name="Note 2 4 5 10" xfId="50970" xr:uid="{00000000-0005-0000-0000-000027D00000}"/>
    <cellStyle name="Note 2 4 5 11" xfId="50971" xr:uid="{00000000-0005-0000-0000-000028D00000}"/>
    <cellStyle name="Note 2 4 5 2" xfId="50972" xr:uid="{00000000-0005-0000-0000-000029D00000}"/>
    <cellStyle name="Note 2 4 5 2 10" xfId="50973" xr:uid="{00000000-0005-0000-0000-00002AD00000}"/>
    <cellStyle name="Note 2 4 5 2 11" xfId="50974" xr:uid="{00000000-0005-0000-0000-00002BD00000}"/>
    <cellStyle name="Note 2 4 5 2 2" xfId="50975" xr:uid="{00000000-0005-0000-0000-00002CD00000}"/>
    <cellStyle name="Note 2 4 5 2 2 2" xfId="50976" xr:uid="{00000000-0005-0000-0000-00002DD00000}"/>
    <cellStyle name="Note 2 4 5 2 2 2 2" xfId="50977" xr:uid="{00000000-0005-0000-0000-00002ED00000}"/>
    <cellStyle name="Note 2 4 5 2 2 2 3" xfId="50978" xr:uid="{00000000-0005-0000-0000-00002FD00000}"/>
    <cellStyle name="Note 2 4 5 2 2 2_OATT calc" xfId="50979" xr:uid="{00000000-0005-0000-0000-000030D00000}"/>
    <cellStyle name="Note 2 4 5 2 2 3" xfId="50980" xr:uid="{00000000-0005-0000-0000-000031D00000}"/>
    <cellStyle name="Note 2 4 5 2 2 4" xfId="50981" xr:uid="{00000000-0005-0000-0000-000032D00000}"/>
    <cellStyle name="Note 2 4 5 2 2 5" xfId="50982" xr:uid="{00000000-0005-0000-0000-000033D00000}"/>
    <cellStyle name="Note 2 4 5 2 2_OATT calc" xfId="50983" xr:uid="{00000000-0005-0000-0000-000034D00000}"/>
    <cellStyle name="Note 2 4 5 2 3" xfId="50984" xr:uid="{00000000-0005-0000-0000-000035D00000}"/>
    <cellStyle name="Note 2 4 5 2 3 2" xfId="50985" xr:uid="{00000000-0005-0000-0000-000036D00000}"/>
    <cellStyle name="Note 2 4 5 2 3 2 2" xfId="50986" xr:uid="{00000000-0005-0000-0000-000037D00000}"/>
    <cellStyle name="Note 2 4 5 2 3 2 3" xfId="50987" xr:uid="{00000000-0005-0000-0000-000038D00000}"/>
    <cellStyle name="Note 2 4 5 2 3 2_OATT calc" xfId="50988" xr:uid="{00000000-0005-0000-0000-000039D00000}"/>
    <cellStyle name="Note 2 4 5 2 3 3" xfId="50989" xr:uid="{00000000-0005-0000-0000-00003AD00000}"/>
    <cellStyle name="Note 2 4 5 2 3 4" xfId="50990" xr:uid="{00000000-0005-0000-0000-00003BD00000}"/>
    <cellStyle name="Note 2 4 5 2 3_OATT calc" xfId="50991" xr:uid="{00000000-0005-0000-0000-00003CD00000}"/>
    <cellStyle name="Note 2 4 5 2 4" xfId="50992" xr:uid="{00000000-0005-0000-0000-00003DD00000}"/>
    <cellStyle name="Note 2 4 5 2 4 2" xfId="50993" xr:uid="{00000000-0005-0000-0000-00003ED00000}"/>
    <cellStyle name="Note 2 4 5 2 4 3" xfId="50994" xr:uid="{00000000-0005-0000-0000-00003FD00000}"/>
    <cellStyle name="Note 2 4 5 2 4_OATT calc" xfId="50995" xr:uid="{00000000-0005-0000-0000-000040D00000}"/>
    <cellStyle name="Note 2 4 5 2 5" xfId="50996" xr:uid="{00000000-0005-0000-0000-000041D00000}"/>
    <cellStyle name="Note 2 4 5 2 6" xfId="50997" xr:uid="{00000000-0005-0000-0000-000042D00000}"/>
    <cellStyle name="Note 2 4 5 2 7" xfId="50998" xr:uid="{00000000-0005-0000-0000-000043D00000}"/>
    <cellStyle name="Note 2 4 5 2 8" xfId="50999" xr:uid="{00000000-0005-0000-0000-000044D00000}"/>
    <cellStyle name="Note 2 4 5 2 9" xfId="51000" xr:uid="{00000000-0005-0000-0000-000045D00000}"/>
    <cellStyle name="Note 2 4 5 2_OATT calc" xfId="51001" xr:uid="{00000000-0005-0000-0000-000046D00000}"/>
    <cellStyle name="Note 2 4 5 3" xfId="51002" xr:uid="{00000000-0005-0000-0000-000047D00000}"/>
    <cellStyle name="Note 2 4 5 3 2" xfId="51003" xr:uid="{00000000-0005-0000-0000-000048D00000}"/>
    <cellStyle name="Note 2 4 5 3 2 2" xfId="51004" xr:uid="{00000000-0005-0000-0000-000049D00000}"/>
    <cellStyle name="Note 2 4 5 3 2 3" xfId="51005" xr:uid="{00000000-0005-0000-0000-00004AD00000}"/>
    <cellStyle name="Note 2 4 5 3 2_OATT calc" xfId="51006" xr:uid="{00000000-0005-0000-0000-00004BD00000}"/>
    <cellStyle name="Note 2 4 5 3 3" xfId="51007" xr:uid="{00000000-0005-0000-0000-00004CD00000}"/>
    <cellStyle name="Note 2 4 5 3 4" xfId="51008" xr:uid="{00000000-0005-0000-0000-00004DD00000}"/>
    <cellStyle name="Note 2 4 5 3 5" xfId="51009" xr:uid="{00000000-0005-0000-0000-00004ED00000}"/>
    <cellStyle name="Note 2 4 5 3_OATT calc" xfId="51010" xr:uid="{00000000-0005-0000-0000-00004FD00000}"/>
    <cellStyle name="Note 2 4 5 4" xfId="51011" xr:uid="{00000000-0005-0000-0000-000050D00000}"/>
    <cellStyle name="Note 2 4 5 4 2" xfId="51012" xr:uid="{00000000-0005-0000-0000-000051D00000}"/>
    <cellStyle name="Note 2 4 5 4 2 2" xfId="51013" xr:uid="{00000000-0005-0000-0000-000052D00000}"/>
    <cellStyle name="Note 2 4 5 4 2 3" xfId="51014" xr:uid="{00000000-0005-0000-0000-000053D00000}"/>
    <cellStyle name="Note 2 4 5 4 2_OATT calc" xfId="51015" xr:uid="{00000000-0005-0000-0000-000054D00000}"/>
    <cellStyle name="Note 2 4 5 4 3" xfId="51016" xr:uid="{00000000-0005-0000-0000-000055D00000}"/>
    <cellStyle name="Note 2 4 5 4 4" xfId="51017" xr:uid="{00000000-0005-0000-0000-000056D00000}"/>
    <cellStyle name="Note 2 4 5 4_OATT calc" xfId="51018" xr:uid="{00000000-0005-0000-0000-000057D00000}"/>
    <cellStyle name="Note 2 4 5 5" xfId="51019" xr:uid="{00000000-0005-0000-0000-000058D00000}"/>
    <cellStyle name="Note 2 4 5 5 2" xfId="51020" xr:uid="{00000000-0005-0000-0000-000059D00000}"/>
    <cellStyle name="Note 2 4 5 5 3" xfId="51021" xr:uid="{00000000-0005-0000-0000-00005AD00000}"/>
    <cellStyle name="Note 2 4 5 5_OATT calc" xfId="51022" xr:uid="{00000000-0005-0000-0000-00005BD00000}"/>
    <cellStyle name="Note 2 4 5 6" xfId="51023" xr:uid="{00000000-0005-0000-0000-00005CD00000}"/>
    <cellStyle name="Note 2 4 5 7" xfId="51024" xr:uid="{00000000-0005-0000-0000-00005DD00000}"/>
    <cellStyle name="Note 2 4 5 8" xfId="51025" xr:uid="{00000000-0005-0000-0000-00005ED00000}"/>
    <cellStyle name="Note 2 4 5 9" xfId="51026" xr:uid="{00000000-0005-0000-0000-00005FD00000}"/>
    <cellStyle name="Note 2 4 5_OATT calc" xfId="51027" xr:uid="{00000000-0005-0000-0000-000060D00000}"/>
    <cellStyle name="Note 2 4 6" xfId="51028" xr:uid="{00000000-0005-0000-0000-000061D00000}"/>
    <cellStyle name="Note 2 4 6 10" xfId="51029" xr:uid="{00000000-0005-0000-0000-000062D00000}"/>
    <cellStyle name="Note 2 4 6 11" xfId="51030" xr:uid="{00000000-0005-0000-0000-000063D00000}"/>
    <cellStyle name="Note 2 4 6 2" xfId="51031" xr:uid="{00000000-0005-0000-0000-000064D00000}"/>
    <cellStyle name="Note 2 4 6 2 2" xfId="51032" xr:uid="{00000000-0005-0000-0000-000065D00000}"/>
    <cellStyle name="Note 2 4 6 2 2 2" xfId="51033" xr:uid="{00000000-0005-0000-0000-000066D00000}"/>
    <cellStyle name="Note 2 4 6 2 2 3" xfId="51034" xr:uid="{00000000-0005-0000-0000-000067D00000}"/>
    <cellStyle name="Note 2 4 6 2 2_OATT calc" xfId="51035" xr:uid="{00000000-0005-0000-0000-000068D00000}"/>
    <cellStyle name="Note 2 4 6 2 3" xfId="51036" xr:uid="{00000000-0005-0000-0000-000069D00000}"/>
    <cellStyle name="Note 2 4 6 2 4" xfId="51037" xr:uid="{00000000-0005-0000-0000-00006AD00000}"/>
    <cellStyle name="Note 2 4 6 2 5" xfId="51038" xr:uid="{00000000-0005-0000-0000-00006BD00000}"/>
    <cellStyle name="Note 2 4 6 2_OATT calc" xfId="51039" xr:uid="{00000000-0005-0000-0000-00006CD00000}"/>
    <cellStyle name="Note 2 4 6 3" xfId="51040" xr:uid="{00000000-0005-0000-0000-00006DD00000}"/>
    <cellStyle name="Note 2 4 6 3 2" xfId="51041" xr:uid="{00000000-0005-0000-0000-00006ED00000}"/>
    <cellStyle name="Note 2 4 6 3 2 2" xfId="51042" xr:uid="{00000000-0005-0000-0000-00006FD00000}"/>
    <cellStyle name="Note 2 4 6 3 2 3" xfId="51043" xr:uid="{00000000-0005-0000-0000-000070D00000}"/>
    <cellStyle name="Note 2 4 6 3 2_OATT calc" xfId="51044" xr:uid="{00000000-0005-0000-0000-000071D00000}"/>
    <cellStyle name="Note 2 4 6 3 3" xfId="51045" xr:uid="{00000000-0005-0000-0000-000072D00000}"/>
    <cellStyle name="Note 2 4 6 3 4" xfId="51046" xr:uid="{00000000-0005-0000-0000-000073D00000}"/>
    <cellStyle name="Note 2 4 6 3_OATT calc" xfId="51047" xr:uid="{00000000-0005-0000-0000-000074D00000}"/>
    <cellStyle name="Note 2 4 6 4" xfId="51048" xr:uid="{00000000-0005-0000-0000-000075D00000}"/>
    <cellStyle name="Note 2 4 6 4 2" xfId="51049" xr:uid="{00000000-0005-0000-0000-000076D00000}"/>
    <cellStyle name="Note 2 4 6 4 3" xfId="51050" xr:uid="{00000000-0005-0000-0000-000077D00000}"/>
    <cellStyle name="Note 2 4 6 4_OATT calc" xfId="51051" xr:uid="{00000000-0005-0000-0000-000078D00000}"/>
    <cellStyle name="Note 2 4 6 5" xfId="51052" xr:uid="{00000000-0005-0000-0000-000079D00000}"/>
    <cellStyle name="Note 2 4 6 6" xfId="51053" xr:uid="{00000000-0005-0000-0000-00007AD00000}"/>
    <cellStyle name="Note 2 4 6 7" xfId="51054" xr:uid="{00000000-0005-0000-0000-00007BD00000}"/>
    <cellStyle name="Note 2 4 6 8" xfId="51055" xr:uid="{00000000-0005-0000-0000-00007CD00000}"/>
    <cellStyle name="Note 2 4 6 9" xfId="51056" xr:uid="{00000000-0005-0000-0000-00007DD00000}"/>
    <cellStyle name="Note 2 4 6_OATT calc" xfId="51057" xr:uid="{00000000-0005-0000-0000-00007ED00000}"/>
    <cellStyle name="Note 2 4 7" xfId="51058" xr:uid="{00000000-0005-0000-0000-00007FD00000}"/>
    <cellStyle name="Note 2 4 7 2" xfId="51059" xr:uid="{00000000-0005-0000-0000-000080D00000}"/>
    <cellStyle name="Note 2 4 7 2 2" xfId="51060" xr:uid="{00000000-0005-0000-0000-000081D00000}"/>
    <cellStyle name="Note 2 4 7 2 3" xfId="51061" xr:uid="{00000000-0005-0000-0000-000082D00000}"/>
    <cellStyle name="Note 2 4 7 2_OATT calc" xfId="51062" xr:uid="{00000000-0005-0000-0000-000083D00000}"/>
    <cellStyle name="Note 2 4 7 3" xfId="51063" xr:uid="{00000000-0005-0000-0000-000084D00000}"/>
    <cellStyle name="Note 2 4 7 4" xfId="51064" xr:uid="{00000000-0005-0000-0000-000085D00000}"/>
    <cellStyle name="Note 2 4 7 5" xfId="51065" xr:uid="{00000000-0005-0000-0000-000086D00000}"/>
    <cellStyle name="Note 2 4 7_OATT calc" xfId="51066" xr:uid="{00000000-0005-0000-0000-000087D00000}"/>
    <cellStyle name="Note 2 4 8" xfId="51067" xr:uid="{00000000-0005-0000-0000-000088D00000}"/>
    <cellStyle name="Note 2 4 8 2" xfId="51068" xr:uid="{00000000-0005-0000-0000-000089D00000}"/>
    <cellStyle name="Note 2 4 8 2 2" xfId="51069" xr:uid="{00000000-0005-0000-0000-00008AD00000}"/>
    <cellStyle name="Note 2 4 8 2 3" xfId="51070" xr:uid="{00000000-0005-0000-0000-00008BD00000}"/>
    <cellStyle name="Note 2 4 8 2_OATT calc" xfId="51071" xr:uid="{00000000-0005-0000-0000-00008CD00000}"/>
    <cellStyle name="Note 2 4 8 3" xfId="51072" xr:uid="{00000000-0005-0000-0000-00008DD00000}"/>
    <cellStyle name="Note 2 4 8 4" xfId="51073" xr:uid="{00000000-0005-0000-0000-00008ED00000}"/>
    <cellStyle name="Note 2 4 8_OATT calc" xfId="51074" xr:uid="{00000000-0005-0000-0000-00008FD00000}"/>
    <cellStyle name="Note 2 4 9" xfId="51075" xr:uid="{00000000-0005-0000-0000-000090D00000}"/>
    <cellStyle name="Note 2 4 9 2" xfId="51076" xr:uid="{00000000-0005-0000-0000-000091D00000}"/>
    <cellStyle name="Note 2 4 9 2 2" xfId="51077" xr:uid="{00000000-0005-0000-0000-000092D00000}"/>
    <cellStyle name="Note 2 4 9 2 3" xfId="51078" xr:uid="{00000000-0005-0000-0000-000093D00000}"/>
    <cellStyle name="Note 2 4 9 2_OATT calc" xfId="51079" xr:uid="{00000000-0005-0000-0000-000094D00000}"/>
    <cellStyle name="Note 2 4 9 3" xfId="51080" xr:uid="{00000000-0005-0000-0000-000095D00000}"/>
    <cellStyle name="Note 2 4 9 4" xfId="51081" xr:uid="{00000000-0005-0000-0000-000096D00000}"/>
    <cellStyle name="Note 2 4 9_OATT calc" xfId="51082" xr:uid="{00000000-0005-0000-0000-000097D00000}"/>
    <cellStyle name="Note 2 4_OATT calc" xfId="51083" xr:uid="{00000000-0005-0000-0000-000098D00000}"/>
    <cellStyle name="Note 2 5" xfId="51084" xr:uid="{00000000-0005-0000-0000-000099D00000}"/>
    <cellStyle name="Note 2 5 10" xfId="51085" xr:uid="{00000000-0005-0000-0000-00009AD00000}"/>
    <cellStyle name="Note 2 5 11" xfId="51086" xr:uid="{00000000-0005-0000-0000-00009BD00000}"/>
    <cellStyle name="Note 2 5 12" xfId="51087" xr:uid="{00000000-0005-0000-0000-00009CD00000}"/>
    <cellStyle name="Note 2 5 13" xfId="51088" xr:uid="{00000000-0005-0000-0000-00009DD00000}"/>
    <cellStyle name="Note 2 5 14" xfId="51089" xr:uid="{00000000-0005-0000-0000-00009ED00000}"/>
    <cellStyle name="Note 2 5 15" xfId="51090" xr:uid="{00000000-0005-0000-0000-00009FD00000}"/>
    <cellStyle name="Note 2 5 2" xfId="51091" xr:uid="{00000000-0005-0000-0000-0000A0D00000}"/>
    <cellStyle name="Note 2 5 2 10" xfId="51092" xr:uid="{00000000-0005-0000-0000-0000A1D00000}"/>
    <cellStyle name="Note 2 5 2 11" xfId="51093" xr:uid="{00000000-0005-0000-0000-0000A2D00000}"/>
    <cellStyle name="Note 2 5 2 12" xfId="51094" xr:uid="{00000000-0005-0000-0000-0000A3D00000}"/>
    <cellStyle name="Note 2 5 2 2" xfId="51095" xr:uid="{00000000-0005-0000-0000-0000A4D00000}"/>
    <cellStyle name="Note 2 5 2 2 10" xfId="51096" xr:uid="{00000000-0005-0000-0000-0000A5D00000}"/>
    <cellStyle name="Note 2 5 2 2 11" xfId="51097" xr:uid="{00000000-0005-0000-0000-0000A6D00000}"/>
    <cellStyle name="Note 2 5 2 2 2" xfId="51098" xr:uid="{00000000-0005-0000-0000-0000A7D00000}"/>
    <cellStyle name="Note 2 5 2 2 2 10" xfId="51099" xr:uid="{00000000-0005-0000-0000-0000A8D00000}"/>
    <cellStyle name="Note 2 5 2 2 2 11" xfId="51100" xr:uid="{00000000-0005-0000-0000-0000A9D00000}"/>
    <cellStyle name="Note 2 5 2 2 2 2" xfId="51101" xr:uid="{00000000-0005-0000-0000-0000AAD00000}"/>
    <cellStyle name="Note 2 5 2 2 2 2 2" xfId="51102" xr:uid="{00000000-0005-0000-0000-0000ABD00000}"/>
    <cellStyle name="Note 2 5 2 2 2 2 2 2" xfId="51103" xr:uid="{00000000-0005-0000-0000-0000ACD00000}"/>
    <cellStyle name="Note 2 5 2 2 2 2 2 3" xfId="51104" xr:uid="{00000000-0005-0000-0000-0000ADD00000}"/>
    <cellStyle name="Note 2 5 2 2 2 2 2_OATT calc" xfId="51105" xr:uid="{00000000-0005-0000-0000-0000AED00000}"/>
    <cellStyle name="Note 2 5 2 2 2 2 3" xfId="51106" xr:uid="{00000000-0005-0000-0000-0000AFD00000}"/>
    <cellStyle name="Note 2 5 2 2 2 2 4" xfId="51107" xr:uid="{00000000-0005-0000-0000-0000B0D00000}"/>
    <cellStyle name="Note 2 5 2 2 2 2 5" xfId="51108" xr:uid="{00000000-0005-0000-0000-0000B1D00000}"/>
    <cellStyle name="Note 2 5 2 2 2 2_OATT calc" xfId="51109" xr:uid="{00000000-0005-0000-0000-0000B2D00000}"/>
    <cellStyle name="Note 2 5 2 2 2 3" xfId="51110" xr:uid="{00000000-0005-0000-0000-0000B3D00000}"/>
    <cellStyle name="Note 2 5 2 2 2 3 2" xfId="51111" xr:uid="{00000000-0005-0000-0000-0000B4D00000}"/>
    <cellStyle name="Note 2 5 2 2 2 3 2 2" xfId="51112" xr:uid="{00000000-0005-0000-0000-0000B5D00000}"/>
    <cellStyle name="Note 2 5 2 2 2 3 2 3" xfId="51113" xr:uid="{00000000-0005-0000-0000-0000B6D00000}"/>
    <cellStyle name="Note 2 5 2 2 2 3 2_OATT calc" xfId="51114" xr:uid="{00000000-0005-0000-0000-0000B7D00000}"/>
    <cellStyle name="Note 2 5 2 2 2 3 3" xfId="51115" xr:uid="{00000000-0005-0000-0000-0000B8D00000}"/>
    <cellStyle name="Note 2 5 2 2 2 3 4" xfId="51116" xr:uid="{00000000-0005-0000-0000-0000B9D00000}"/>
    <cellStyle name="Note 2 5 2 2 2 3_OATT calc" xfId="51117" xr:uid="{00000000-0005-0000-0000-0000BAD00000}"/>
    <cellStyle name="Note 2 5 2 2 2 4" xfId="51118" xr:uid="{00000000-0005-0000-0000-0000BBD00000}"/>
    <cellStyle name="Note 2 5 2 2 2 4 2" xfId="51119" xr:uid="{00000000-0005-0000-0000-0000BCD00000}"/>
    <cellStyle name="Note 2 5 2 2 2 4 3" xfId="51120" xr:uid="{00000000-0005-0000-0000-0000BDD00000}"/>
    <cellStyle name="Note 2 5 2 2 2 4_OATT calc" xfId="51121" xr:uid="{00000000-0005-0000-0000-0000BED00000}"/>
    <cellStyle name="Note 2 5 2 2 2 5" xfId="51122" xr:uid="{00000000-0005-0000-0000-0000BFD00000}"/>
    <cellStyle name="Note 2 5 2 2 2 6" xfId="51123" xr:uid="{00000000-0005-0000-0000-0000C0D00000}"/>
    <cellStyle name="Note 2 5 2 2 2 7" xfId="51124" xr:uid="{00000000-0005-0000-0000-0000C1D00000}"/>
    <cellStyle name="Note 2 5 2 2 2 8" xfId="51125" xr:uid="{00000000-0005-0000-0000-0000C2D00000}"/>
    <cellStyle name="Note 2 5 2 2 2 9" xfId="51126" xr:uid="{00000000-0005-0000-0000-0000C3D00000}"/>
    <cellStyle name="Note 2 5 2 2 2_OATT calc" xfId="51127" xr:uid="{00000000-0005-0000-0000-0000C4D00000}"/>
    <cellStyle name="Note 2 5 2 2 3" xfId="51128" xr:uid="{00000000-0005-0000-0000-0000C5D00000}"/>
    <cellStyle name="Note 2 5 2 2 3 2" xfId="51129" xr:uid="{00000000-0005-0000-0000-0000C6D00000}"/>
    <cellStyle name="Note 2 5 2 2 3 2 2" xfId="51130" xr:uid="{00000000-0005-0000-0000-0000C7D00000}"/>
    <cellStyle name="Note 2 5 2 2 3 2 3" xfId="51131" xr:uid="{00000000-0005-0000-0000-0000C8D00000}"/>
    <cellStyle name="Note 2 5 2 2 3 2_OATT calc" xfId="51132" xr:uid="{00000000-0005-0000-0000-0000C9D00000}"/>
    <cellStyle name="Note 2 5 2 2 3 3" xfId="51133" xr:uid="{00000000-0005-0000-0000-0000CAD00000}"/>
    <cellStyle name="Note 2 5 2 2 3 4" xfId="51134" xr:uid="{00000000-0005-0000-0000-0000CBD00000}"/>
    <cellStyle name="Note 2 5 2 2 3 5" xfId="51135" xr:uid="{00000000-0005-0000-0000-0000CCD00000}"/>
    <cellStyle name="Note 2 5 2 2 3_OATT calc" xfId="51136" xr:uid="{00000000-0005-0000-0000-0000CDD00000}"/>
    <cellStyle name="Note 2 5 2 2 4" xfId="51137" xr:uid="{00000000-0005-0000-0000-0000CED00000}"/>
    <cellStyle name="Note 2 5 2 2 4 2" xfId="51138" xr:uid="{00000000-0005-0000-0000-0000CFD00000}"/>
    <cellStyle name="Note 2 5 2 2 4 2 2" xfId="51139" xr:uid="{00000000-0005-0000-0000-0000D0D00000}"/>
    <cellStyle name="Note 2 5 2 2 4 2 3" xfId="51140" xr:uid="{00000000-0005-0000-0000-0000D1D00000}"/>
    <cellStyle name="Note 2 5 2 2 4 2_OATT calc" xfId="51141" xr:uid="{00000000-0005-0000-0000-0000D2D00000}"/>
    <cellStyle name="Note 2 5 2 2 4 3" xfId="51142" xr:uid="{00000000-0005-0000-0000-0000D3D00000}"/>
    <cellStyle name="Note 2 5 2 2 4 4" xfId="51143" xr:uid="{00000000-0005-0000-0000-0000D4D00000}"/>
    <cellStyle name="Note 2 5 2 2 4_OATT calc" xfId="51144" xr:uid="{00000000-0005-0000-0000-0000D5D00000}"/>
    <cellStyle name="Note 2 5 2 2 5" xfId="51145" xr:uid="{00000000-0005-0000-0000-0000D6D00000}"/>
    <cellStyle name="Note 2 5 2 2 5 2" xfId="51146" xr:uid="{00000000-0005-0000-0000-0000D7D00000}"/>
    <cellStyle name="Note 2 5 2 2 5 3" xfId="51147" xr:uid="{00000000-0005-0000-0000-0000D8D00000}"/>
    <cellStyle name="Note 2 5 2 2 5_OATT calc" xfId="51148" xr:uid="{00000000-0005-0000-0000-0000D9D00000}"/>
    <cellStyle name="Note 2 5 2 2 6" xfId="51149" xr:uid="{00000000-0005-0000-0000-0000DAD00000}"/>
    <cellStyle name="Note 2 5 2 2 7" xfId="51150" xr:uid="{00000000-0005-0000-0000-0000DBD00000}"/>
    <cellStyle name="Note 2 5 2 2 8" xfId="51151" xr:uid="{00000000-0005-0000-0000-0000DCD00000}"/>
    <cellStyle name="Note 2 5 2 2 9" xfId="51152" xr:uid="{00000000-0005-0000-0000-0000DDD00000}"/>
    <cellStyle name="Note 2 5 2 2_OATT calc" xfId="51153" xr:uid="{00000000-0005-0000-0000-0000DED00000}"/>
    <cellStyle name="Note 2 5 2 3" xfId="51154" xr:uid="{00000000-0005-0000-0000-0000DFD00000}"/>
    <cellStyle name="Note 2 5 2 3 10" xfId="51155" xr:uid="{00000000-0005-0000-0000-0000E0D00000}"/>
    <cellStyle name="Note 2 5 2 3 11" xfId="51156" xr:uid="{00000000-0005-0000-0000-0000E1D00000}"/>
    <cellStyle name="Note 2 5 2 3 2" xfId="51157" xr:uid="{00000000-0005-0000-0000-0000E2D00000}"/>
    <cellStyle name="Note 2 5 2 3 2 2" xfId="51158" xr:uid="{00000000-0005-0000-0000-0000E3D00000}"/>
    <cellStyle name="Note 2 5 2 3 2 2 2" xfId="51159" xr:uid="{00000000-0005-0000-0000-0000E4D00000}"/>
    <cellStyle name="Note 2 5 2 3 2 2 3" xfId="51160" xr:uid="{00000000-0005-0000-0000-0000E5D00000}"/>
    <cellStyle name="Note 2 5 2 3 2 2_OATT calc" xfId="51161" xr:uid="{00000000-0005-0000-0000-0000E6D00000}"/>
    <cellStyle name="Note 2 5 2 3 2 3" xfId="51162" xr:uid="{00000000-0005-0000-0000-0000E7D00000}"/>
    <cellStyle name="Note 2 5 2 3 2 4" xfId="51163" xr:uid="{00000000-0005-0000-0000-0000E8D00000}"/>
    <cellStyle name="Note 2 5 2 3 2 5" xfId="51164" xr:uid="{00000000-0005-0000-0000-0000E9D00000}"/>
    <cellStyle name="Note 2 5 2 3 2_OATT calc" xfId="51165" xr:uid="{00000000-0005-0000-0000-0000EAD00000}"/>
    <cellStyle name="Note 2 5 2 3 3" xfId="51166" xr:uid="{00000000-0005-0000-0000-0000EBD00000}"/>
    <cellStyle name="Note 2 5 2 3 3 2" xfId="51167" xr:uid="{00000000-0005-0000-0000-0000ECD00000}"/>
    <cellStyle name="Note 2 5 2 3 3 2 2" xfId="51168" xr:uid="{00000000-0005-0000-0000-0000EDD00000}"/>
    <cellStyle name="Note 2 5 2 3 3 2 3" xfId="51169" xr:uid="{00000000-0005-0000-0000-0000EED00000}"/>
    <cellStyle name="Note 2 5 2 3 3 2_OATT calc" xfId="51170" xr:uid="{00000000-0005-0000-0000-0000EFD00000}"/>
    <cellStyle name="Note 2 5 2 3 3 3" xfId="51171" xr:uid="{00000000-0005-0000-0000-0000F0D00000}"/>
    <cellStyle name="Note 2 5 2 3 3 4" xfId="51172" xr:uid="{00000000-0005-0000-0000-0000F1D00000}"/>
    <cellStyle name="Note 2 5 2 3 3_OATT calc" xfId="51173" xr:uid="{00000000-0005-0000-0000-0000F2D00000}"/>
    <cellStyle name="Note 2 5 2 3 4" xfId="51174" xr:uid="{00000000-0005-0000-0000-0000F3D00000}"/>
    <cellStyle name="Note 2 5 2 3 4 2" xfId="51175" xr:uid="{00000000-0005-0000-0000-0000F4D00000}"/>
    <cellStyle name="Note 2 5 2 3 4 3" xfId="51176" xr:uid="{00000000-0005-0000-0000-0000F5D00000}"/>
    <cellStyle name="Note 2 5 2 3 4_OATT calc" xfId="51177" xr:uid="{00000000-0005-0000-0000-0000F6D00000}"/>
    <cellStyle name="Note 2 5 2 3 5" xfId="51178" xr:uid="{00000000-0005-0000-0000-0000F7D00000}"/>
    <cellStyle name="Note 2 5 2 3 6" xfId="51179" xr:uid="{00000000-0005-0000-0000-0000F8D00000}"/>
    <cellStyle name="Note 2 5 2 3 7" xfId="51180" xr:uid="{00000000-0005-0000-0000-0000F9D00000}"/>
    <cellStyle name="Note 2 5 2 3 8" xfId="51181" xr:uid="{00000000-0005-0000-0000-0000FAD00000}"/>
    <cellStyle name="Note 2 5 2 3 9" xfId="51182" xr:uid="{00000000-0005-0000-0000-0000FBD00000}"/>
    <cellStyle name="Note 2 5 2 3_OATT calc" xfId="51183" xr:uid="{00000000-0005-0000-0000-0000FCD00000}"/>
    <cellStyle name="Note 2 5 2 4" xfId="51184" xr:uid="{00000000-0005-0000-0000-0000FDD00000}"/>
    <cellStyle name="Note 2 5 2 4 2" xfId="51185" xr:uid="{00000000-0005-0000-0000-0000FED00000}"/>
    <cellStyle name="Note 2 5 2 4 2 2" xfId="51186" xr:uid="{00000000-0005-0000-0000-0000FFD00000}"/>
    <cellStyle name="Note 2 5 2 4 2 3" xfId="51187" xr:uid="{00000000-0005-0000-0000-000000D10000}"/>
    <cellStyle name="Note 2 5 2 4 2_OATT calc" xfId="51188" xr:uid="{00000000-0005-0000-0000-000001D10000}"/>
    <cellStyle name="Note 2 5 2 4 3" xfId="51189" xr:uid="{00000000-0005-0000-0000-000002D10000}"/>
    <cellStyle name="Note 2 5 2 4 4" xfId="51190" xr:uid="{00000000-0005-0000-0000-000003D10000}"/>
    <cellStyle name="Note 2 5 2 4 5" xfId="51191" xr:uid="{00000000-0005-0000-0000-000004D10000}"/>
    <cellStyle name="Note 2 5 2 4_OATT calc" xfId="51192" xr:uid="{00000000-0005-0000-0000-000005D10000}"/>
    <cellStyle name="Note 2 5 2 5" xfId="51193" xr:uid="{00000000-0005-0000-0000-000006D10000}"/>
    <cellStyle name="Note 2 5 2 5 2" xfId="51194" xr:uid="{00000000-0005-0000-0000-000007D10000}"/>
    <cellStyle name="Note 2 5 2 5 2 2" xfId="51195" xr:uid="{00000000-0005-0000-0000-000008D10000}"/>
    <cellStyle name="Note 2 5 2 5 2 3" xfId="51196" xr:uid="{00000000-0005-0000-0000-000009D10000}"/>
    <cellStyle name="Note 2 5 2 5 2_OATT calc" xfId="51197" xr:uid="{00000000-0005-0000-0000-00000AD10000}"/>
    <cellStyle name="Note 2 5 2 5 3" xfId="51198" xr:uid="{00000000-0005-0000-0000-00000BD10000}"/>
    <cellStyle name="Note 2 5 2 5 4" xfId="51199" xr:uid="{00000000-0005-0000-0000-00000CD10000}"/>
    <cellStyle name="Note 2 5 2 5_OATT calc" xfId="51200" xr:uid="{00000000-0005-0000-0000-00000DD10000}"/>
    <cellStyle name="Note 2 5 2 6" xfId="51201" xr:uid="{00000000-0005-0000-0000-00000ED10000}"/>
    <cellStyle name="Note 2 5 2 6 2" xfId="51202" xr:uid="{00000000-0005-0000-0000-00000FD10000}"/>
    <cellStyle name="Note 2 5 2 6 3" xfId="51203" xr:uid="{00000000-0005-0000-0000-000010D10000}"/>
    <cellStyle name="Note 2 5 2 6_OATT calc" xfId="51204" xr:uid="{00000000-0005-0000-0000-000011D10000}"/>
    <cellStyle name="Note 2 5 2 7" xfId="51205" xr:uid="{00000000-0005-0000-0000-000012D10000}"/>
    <cellStyle name="Note 2 5 2 8" xfId="51206" xr:uid="{00000000-0005-0000-0000-000013D10000}"/>
    <cellStyle name="Note 2 5 2 9" xfId="51207" xr:uid="{00000000-0005-0000-0000-000014D10000}"/>
    <cellStyle name="Note 2 5 2_OATT calc" xfId="51208" xr:uid="{00000000-0005-0000-0000-000015D10000}"/>
    <cellStyle name="Note 2 5 3" xfId="51209" xr:uid="{00000000-0005-0000-0000-000016D10000}"/>
    <cellStyle name="Note 2 5 3 10" xfId="51210" xr:uid="{00000000-0005-0000-0000-000017D10000}"/>
    <cellStyle name="Note 2 5 3 11" xfId="51211" xr:uid="{00000000-0005-0000-0000-000018D10000}"/>
    <cellStyle name="Note 2 5 3 12" xfId="51212" xr:uid="{00000000-0005-0000-0000-000019D10000}"/>
    <cellStyle name="Note 2 5 3 2" xfId="51213" xr:uid="{00000000-0005-0000-0000-00001AD10000}"/>
    <cellStyle name="Note 2 5 3 2 10" xfId="51214" xr:uid="{00000000-0005-0000-0000-00001BD10000}"/>
    <cellStyle name="Note 2 5 3 2 11" xfId="51215" xr:uid="{00000000-0005-0000-0000-00001CD10000}"/>
    <cellStyle name="Note 2 5 3 2 2" xfId="51216" xr:uid="{00000000-0005-0000-0000-00001DD10000}"/>
    <cellStyle name="Note 2 5 3 2 2 10" xfId="51217" xr:uid="{00000000-0005-0000-0000-00001ED10000}"/>
    <cellStyle name="Note 2 5 3 2 2 11" xfId="51218" xr:uid="{00000000-0005-0000-0000-00001FD10000}"/>
    <cellStyle name="Note 2 5 3 2 2 2" xfId="51219" xr:uid="{00000000-0005-0000-0000-000020D10000}"/>
    <cellStyle name="Note 2 5 3 2 2 2 2" xfId="51220" xr:uid="{00000000-0005-0000-0000-000021D10000}"/>
    <cellStyle name="Note 2 5 3 2 2 2 2 2" xfId="51221" xr:uid="{00000000-0005-0000-0000-000022D10000}"/>
    <cellStyle name="Note 2 5 3 2 2 2 2 3" xfId="51222" xr:uid="{00000000-0005-0000-0000-000023D10000}"/>
    <cellStyle name="Note 2 5 3 2 2 2 2_OATT calc" xfId="51223" xr:uid="{00000000-0005-0000-0000-000024D10000}"/>
    <cellStyle name="Note 2 5 3 2 2 2 3" xfId="51224" xr:uid="{00000000-0005-0000-0000-000025D10000}"/>
    <cellStyle name="Note 2 5 3 2 2 2 4" xfId="51225" xr:uid="{00000000-0005-0000-0000-000026D10000}"/>
    <cellStyle name="Note 2 5 3 2 2 2 5" xfId="51226" xr:uid="{00000000-0005-0000-0000-000027D10000}"/>
    <cellStyle name="Note 2 5 3 2 2 2_OATT calc" xfId="51227" xr:uid="{00000000-0005-0000-0000-000028D10000}"/>
    <cellStyle name="Note 2 5 3 2 2 3" xfId="51228" xr:uid="{00000000-0005-0000-0000-000029D10000}"/>
    <cellStyle name="Note 2 5 3 2 2 3 2" xfId="51229" xr:uid="{00000000-0005-0000-0000-00002AD10000}"/>
    <cellStyle name="Note 2 5 3 2 2 3 2 2" xfId="51230" xr:uid="{00000000-0005-0000-0000-00002BD10000}"/>
    <cellStyle name="Note 2 5 3 2 2 3 2 3" xfId="51231" xr:uid="{00000000-0005-0000-0000-00002CD10000}"/>
    <cellStyle name="Note 2 5 3 2 2 3 2_OATT calc" xfId="51232" xr:uid="{00000000-0005-0000-0000-00002DD10000}"/>
    <cellStyle name="Note 2 5 3 2 2 3 3" xfId="51233" xr:uid="{00000000-0005-0000-0000-00002ED10000}"/>
    <cellStyle name="Note 2 5 3 2 2 3 4" xfId="51234" xr:uid="{00000000-0005-0000-0000-00002FD10000}"/>
    <cellStyle name="Note 2 5 3 2 2 3_OATT calc" xfId="51235" xr:uid="{00000000-0005-0000-0000-000030D10000}"/>
    <cellStyle name="Note 2 5 3 2 2 4" xfId="51236" xr:uid="{00000000-0005-0000-0000-000031D10000}"/>
    <cellStyle name="Note 2 5 3 2 2 4 2" xfId="51237" xr:uid="{00000000-0005-0000-0000-000032D10000}"/>
    <cellStyle name="Note 2 5 3 2 2 4 3" xfId="51238" xr:uid="{00000000-0005-0000-0000-000033D10000}"/>
    <cellStyle name="Note 2 5 3 2 2 4_OATT calc" xfId="51239" xr:uid="{00000000-0005-0000-0000-000034D10000}"/>
    <cellStyle name="Note 2 5 3 2 2 5" xfId="51240" xr:uid="{00000000-0005-0000-0000-000035D10000}"/>
    <cellStyle name="Note 2 5 3 2 2 6" xfId="51241" xr:uid="{00000000-0005-0000-0000-000036D10000}"/>
    <cellStyle name="Note 2 5 3 2 2 7" xfId="51242" xr:uid="{00000000-0005-0000-0000-000037D10000}"/>
    <cellStyle name="Note 2 5 3 2 2 8" xfId="51243" xr:uid="{00000000-0005-0000-0000-000038D10000}"/>
    <cellStyle name="Note 2 5 3 2 2 9" xfId="51244" xr:uid="{00000000-0005-0000-0000-000039D10000}"/>
    <cellStyle name="Note 2 5 3 2 2_OATT calc" xfId="51245" xr:uid="{00000000-0005-0000-0000-00003AD10000}"/>
    <cellStyle name="Note 2 5 3 2 3" xfId="51246" xr:uid="{00000000-0005-0000-0000-00003BD10000}"/>
    <cellStyle name="Note 2 5 3 2 3 2" xfId="51247" xr:uid="{00000000-0005-0000-0000-00003CD10000}"/>
    <cellStyle name="Note 2 5 3 2 3 2 2" xfId="51248" xr:uid="{00000000-0005-0000-0000-00003DD10000}"/>
    <cellStyle name="Note 2 5 3 2 3 2 3" xfId="51249" xr:uid="{00000000-0005-0000-0000-00003ED10000}"/>
    <cellStyle name="Note 2 5 3 2 3 2_OATT calc" xfId="51250" xr:uid="{00000000-0005-0000-0000-00003FD10000}"/>
    <cellStyle name="Note 2 5 3 2 3 3" xfId="51251" xr:uid="{00000000-0005-0000-0000-000040D10000}"/>
    <cellStyle name="Note 2 5 3 2 3 4" xfId="51252" xr:uid="{00000000-0005-0000-0000-000041D10000}"/>
    <cellStyle name="Note 2 5 3 2 3 5" xfId="51253" xr:uid="{00000000-0005-0000-0000-000042D10000}"/>
    <cellStyle name="Note 2 5 3 2 3_OATT calc" xfId="51254" xr:uid="{00000000-0005-0000-0000-000043D10000}"/>
    <cellStyle name="Note 2 5 3 2 4" xfId="51255" xr:uid="{00000000-0005-0000-0000-000044D10000}"/>
    <cellStyle name="Note 2 5 3 2 4 2" xfId="51256" xr:uid="{00000000-0005-0000-0000-000045D10000}"/>
    <cellStyle name="Note 2 5 3 2 4 2 2" xfId="51257" xr:uid="{00000000-0005-0000-0000-000046D10000}"/>
    <cellStyle name="Note 2 5 3 2 4 2 3" xfId="51258" xr:uid="{00000000-0005-0000-0000-000047D10000}"/>
    <cellStyle name="Note 2 5 3 2 4 2_OATT calc" xfId="51259" xr:uid="{00000000-0005-0000-0000-000048D10000}"/>
    <cellStyle name="Note 2 5 3 2 4 3" xfId="51260" xr:uid="{00000000-0005-0000-0000-000049D10000}"/>
    <cellStyle name="Note 2 5 3 2 4 4" xfId="51261" xr:uid="{00000000-0005-0000-0000-00004AD10000}"/>
    <cellStyle name="Note 2 5 3 2 4_OATT calc" xfId="51262" xr:uid="{00000000-0005-0000-0000-00004BD10000}"/>
    <cellStyle name="Note 2 5 3 2 5" xfId="51263" xr:uid="{00000000-0005-0000-0000-00004CD10000}"/>
    <cellStyle name="Note 2 5 3 2 5 2" xfId="51264" xr:uid="{00000000-0005-0000-0000-00004DD10000}"/>
    <cellStyle name="Note 2 5 3 2 5 3" xfId="51265" xr:uid="{00000000-0005-0000-0000-00004ED10000}"/>
    <cellStyle name="Note 2 5 3 2 5_OATT calc" xfId="51266" xr:uid="{00000000-0005-0000-0000-00004FD10000}"/>
    <cellStyle name="Note 2 5 3 2 6" xfId="51267" xr:uid="{00000000-0005-0000-0000-000050D10000}"/>
    <cellStyle name="Note 2 5 3 2 7" xfId="51268" xr:uid="{00000000-0005-0000-0000-000051D10000}"/>
    <cellStyle name="Note 2 5 3 2 8" xfId="51269" xr:uid="{00000000-0005-0000-0000-000052D10000}"/>
    <cellStyle name="Note 2 5 3 2 9" xfId="51270" xr:uid="{00000000-0005-0000-0000-000053D10000}"/>
    <cellStyle name="Note 2 5 3 2_OATT calc" xfId="51271" xr:uid="{00000000-0005-0000-0000-000054D10000}"/>
    <cellStyle name="Note 2 5 3 3" xfId="51272" xr:uid="{00000000-0005-0000-0000-000055D10000}"/>
    <cellStyle name="Note 2 5 3 3 10" xfId="51273" xr:uid="{00000000-0005-0000-0000-000056D10000}"/>
    <cellStyle name="Note 2 5 3 3 11" xfId="51274" xr:uid="{00000000-0005-0000-0000-000057D10000}"/>
    <cellStyle name="Note 2 5 3 3 2" xfId="51275" xr:uid="{00000000-0005-0000-0000-000058D10000}"/>
    <cellStyle name="Note 2 5 3 3 2 2" xfId="51276" xr:uid="{00000000-0005-0000-0000-000059D10000}"/>
    <cellStyle name="Note 2 5 3 3 2 2 2" xfId="51277" xr:uid="{00000000-0005-0000-0000-00005AD10000}"/>
    <cellStyle name="Note 2 5 3 3 2 2 3" xfId="51278" xr:uid="{00000000-0005-0000-0000-00005BD10000}"/>
    <cellStyle name="Note 2 5 3 3 2 2_OATT calc" xfId="51279" xr:uid="{00000000-0005-0000-0000-00005CD10000}"/>
    <cellStyle name="Note 2 5 3 3 2 3" xfId="51280" xr:uid="{00000000-0005-0000-0000-00005DD10000}"/>
    <cellStyle name="Note 2 5 3 3 2 4" xfId="51281" xr:uid="{00000000-0005-0000-0000-00005ED10000}"/>
    <cellStyle name="Note 2 5 3 3 2 5" xfId="51282" xr:uid="{00000000-0005-0000-0000-00005FD10000}"/>
    <cellStyle name="Note 2 5 3 3 2_OATT calc" xfId="51283" xr:uid="{00000000-0005-0000-0000-000060D10000}"/>
    <cellStyle name="Note 2 5 3 3 3" xfId="51284" xr:uid="{00000000-0005-0000-0000-000061D10000}"/>
    <cellStyle name="Note 2 5 3 3 3 2" xfId="51285" xr:uid="{00000000-0005-0000-0000-000062D10000}"/>
    <cellStyle name="Note 2 5 3 3 3 2 2" xfId="51286" xr:uid="{00000000-0005-0000-0000-000063D10000}"/>
    <cellStyle name="Note 2 5 3 3 3 2 3" xfId="51287" xr:uid="{00000000-0005-0000-0000-000064D10000}"/>
    <cellStyle name="Note 2 5 3 3 3 2_OATT calc" xfId="51288" xr:uid="{00000000-0005-0000-0000-000065D10000}"/>
    <cellStyle name="Note 2 5 3 3 3 3" xfId="51289" xr:uid="{00000000-0005-0000-0000-000066D10000}"/>
    <cellStyle name="Note 2 5 3 3 3 4" xfId="51290" xr:uid="{00000000-0005-0000-0000-000067D10000}"/>
    <cellStyle name="Note 2 5 3 3 3_OATT calc" xfId="51291" xr:uid="{00000000-0005-0000-0000-000068D10000}"/>
    <cellStyle name="Note 2 5 3 3 4" xfId="51292" xr:uid="{00000000-0005-0000-0000-000069D10000}"/>
    <cellStyle name="Note 2 5 3 3 4 2" xfId="51293" xr:uid="{00000000-0005-0000-0000-00006AD10000}"/>
    <cellStyle name="Note 2 5 3 3 4 3" xfId="51294" xr:uid="{00000000-0005-0000-0000-00006BD10000}"/>
    <cellStyle name="Note 2 5 3 3 4_OATT calc" xfId="51295" xr:uid="{00000000-0005-0000-0000-00006CD10000}"/>
    <cellStyle name="Note 2 5 3 3 5" xfId="51296" xr:uid="{00000000-0005-0000-0000-00006DD10000}"/>
    <cellStyle name="Note 2 5 3 3 6" xfId="51297" xr:uid="{00000000-0005-0000-0000-00006ED10000}"/>
    <cellStyle name="Note 2 5 3 3 7" xfId="51298" xr:uid="{00000000-0005-0000-0000-00006FD10000}"/>
    <cellStyle name="Note 2 5 3 3 8" xfId="51299" xr:uid="{00000000-0005-0000-0000-000070D10000}"/>
    <cellStyle name="Note 2 5 3 3 9" xfId="51300" xr:uid="{00000000-0005-0000-0000-000071D10000}"/>
    <cellStyle name="Note 2 5 3 3_OATT calc" xfId="51301" xr:uid="{00000000-0005-0000-0000-000072D10000}"/>
    <cellStyle name="Note 2 5 3 4" xfId="51302" xr:uid="{00000000-0005-0000-0000-000073D10000}"/>
    <cellStyle name="Note 2 5 3 4 2" xfId="51303" xr:uid="{00000000-0005-0000-0000-000074D10000}"/>
    <cellStyle name="Note 2 5 3 4 2 2" xfId="51304" xr:uid="{00000000-0005-0000-0000-000075D10000}"/>
    <cellStyle name="Note 2 5 3 4 2 3" xfId="51305" xr:uid="{00000000-0005-0000-0000-000076D10000}"/>
    <cellStyle name="Note 2 5 3 4 2_OATT calc" xfId="51306" xr:uid="{00000000-0005-0000-0000-000077D10000}"/>
    <cellStyle name="Note 2 5 3 4 3" xfId="51307" xr:uid="{00000000-0005-0000-0000-000078D10000}"/>
    <cellStyle name="Note 2 5 3 4 4" xfId="51308" xr:uid="{00000000-0005-0000-0000-000079D10000}"/>
    <cellStyle name="Note 2 5 3 4 5" xfId="51309" xr:uid="{00000000-0005-0000-0000-00007AD10000}"/>
    <cellStyle name="Note 2 5 3 4_OATT calc" xfId="51310" xr:uid="{00000000-0005-0000-0000-00007BD10000}"/>
    <cellStyle name="Note 2 5 3 5" xfId="51311" xr:uid="{00000000-0005-0000-0000-00007CD10000}"/>
    <cellStyle name="Note 2 5 3 5 2" xfId="51312" xr:uid="{00000000-0005-0000-0000-00007DD10000}"/>
    <cellStyle name="Note 2 5 3 5 2 2" xfId="51313" xr:uid="{00000000-0005-0000-0000-00007ED10000}"/>
    <cellStyle name="Note 2 5 3 5 2 3" xfId="51314" xr:uid="{00000000-0005-0000-0000-00007FD10000}"/>
    <cellStyle name="Note 2 5 3 5 2_OATT calc" xfId="51315" xr:uid="{00000000-0005-0000-0000-000080D10000}"/>
    <cellStyle name="Note 2 5 3 5 3" xfId="51316" xr:uid="{00000000-0005-0000-0000-000081D10000}"/>
    <cellStyle name="Note 2 5 3 5 4" xfId="51317" xr:uid="{00000000-0005-0000-0000-000082D10000}"/>
    <cellStyle name="Note 2 5 3 5_OATT calc" xfId="51318" xr:uid="{00000000-0005-0000-0000-000083D10000}"/>
    <cellStyle name="Note 2 5 3 6" xfId="51319" xr:uid="{00000000-0005-0000-0000-000084D10000}"/>
    <cellStyle name="Note 2 5 3 6 2" xfId="51320" xr:uid="{00000000-0005-0000-0000-000085D10000}"/>
    <cellStyle name="Note 2 5 3 6 3" xfId="51321" xr:uid="{00000000-0005-0000-0000-000086D10000}"/>
    <cellStyle name="Note 2 5 3 6_OATT calc" xfId="51322" xr:uid="{00000000-0005-0000-0000-000087D10000}"/>
    <cellStyle name="Note 2 5 3 7" xfId="51323" xr:uid="{00000000-0005-0000-0000-000088D10000}"/>
    <cellStyle name="Note 2 5 3 8" xfId="51324" xr:uid="{00000000-0005-0000-0000-000089D10000}"/>
    <cellStyle name="Note 2 5 3 9" xfId="51325" xr:uid="{00000000-0005-0000-0000-00008AD10000}"/>
    <cellStyle name="Note 2 5 3_OATT calc" xfId="51326" xr:uid="{00000000-0005-0000-0000-00008BD10000}"/>
    <cellStyle name="Note 2 5 4" xfId="51327" xr:uid="{00000000-0005-0000-0000-00008CD10000}"/>
    <cellStyle name="Note 2 5 4 10" xfId="51328" xr:uid="{00000000-0005-0000-0000-00008DD10000}"/>
    <cellStyle name="Note 2 5 4 11" xfId="51329" xr:uid="{00000000-0005-0000-0000-00008ED10000}"/>
    <cellStyle name="Note 2 5 4 2" xfId="51330" xr:uid="{00000000-0005-0000-0000-00008FD10000}"/>
    <cellStyle name="Note 2 5 4 2 10" xfId="51331" xr:uid="{00000000-0005-0000-0000-000090D10000}"/>
    <cellStyle name="Note 2 5 4 2 11" xfId="51332" xr:uid="{00000000-0005-0000-0000-000091D10000}"/>
    <cellStyle name="Note 2 5 4 2 2" xfId="51333" xr:uid="{00000000-0005-0000-0000-000092D10000}"/>
    <cellStyle name="Note 2 5 4 2 2 2" xfId="51334" xr:uid="{00000000-0005-0000-0000-000093D10000}"/>
    <cellStyle name="Note 2 5 4 2 2 2 2" xfId="51335" xr:uid="{00000000-0005-0000-0000-000094D10000}"/>
    <cellStyle name="Note 2 5 4 2 2 2 3" xfId="51336" xr:uid="{00000000-0005-0000-0000-000095D10000}"/>
    <cellStyle name="Note 2 5 4 2 2 2_OATT calc" xfId="51337" xr:uid="{00000000-0005-0000-0000-000096D10000}"/>
    <cellStyle name="Note 2 5 4 2 2 3" xfId="51338" xr:uid="{00000000-0005-0000-0000-000097D10000}"/>
    <cellStyle name="Note 2 5 4 2 2 4" xfId="51339" xr:uid="{00000000-0005-0000-0000-000098D10000}"/>
    <cellStyle name="Note 2 5 4 2 2 5" xfId="51340" xr:uid="{00000000-0005-0000-0000-000099D10000}"/>
    <cellStyle name="Note 2 5 4 2 2_OATT calc" xfId="51341" xr:uid="{00000000-0005-0000-0000-00009AD10000}"/>
    <cellStyle name="Note 2 5 4 2 3" xfId="51342" xr:uid="{00000000-0005-0000-0000-00009BD10000}"/>
    <cellStyle name="Note 2 5 4 2 3 2" xfId="51343" xr:uid="{00000000-0005-0000-0000-00009CD10000}"/>
    <cellStyle name="Note 2 5 4 2 3 2 2" xfId="51344" xr:uid="{00000000-0005-0000-0000-00009DD10000}"/>
    <cellStyle name="Note 2 5 4 2 3 2 3" xfId="51345" xr:uid="{00000000-0005-0000-0000-00009ED10000}"/>
    <cellStyle name="Note 2 5 4 2 3 2_OATT calc" xfId="51346" xr:uid="{00000000-0005-0000-0000-00009FD10000}"/>
    <cellStyle name="Note 2 5 4 2 3 3" xfId="51347" xr:uid="{00000000-0005-0000-0000-0000A0D10000}"/>
    <cellStyle name="Note 2 5 4 2 3 4" xfId="51348" xr:uid="{00000000-0005-0000-0000-0000A1D10000}"/>
    <cellStyle name="Note 2 5 4 2 3_OATT calc" xfId="51349" xr:uid="{00000000-0005-0000-0000-0000A2D10000}"/>
    <cellStyle name="Note 2 5 4 2 4" xfId="51350" xr:uid="{00000000-0005-0000-0000-0000A3D10000}"/>
    <cellStyle name="Note 2 5 4 2 4 2" xfId="51351" xr:uid="{00000000-0005-0000-0000-0000A4D10000}"/>
    <cellStyle name="Note 2 5 4 2 4 3" xfId="51352" xr:uid="{00000000-0005-0000-0000-0000A5D10000}"/>
    <cellStyle name="Note 2 5 4 2 4_OATT calc" xfId="51353" xr:uid="{00000000-0005-0000-0000-0000A6D10000}"/>
    <cellStyle name="Note 2 5 4 2 5" xfId="51354" xr:uid="{00000000-0005-0000-0000-0000A7D10000}"/>
    <cellStyle name="Note 2 5 4 2 6" xfId="51355" xr:uid="{00000000-0005-0000-0000-0000A8D10000}"/>
    <cellStyle name="Note 2 5 4 2 7" xfId="51356" xr:uid="{00000000-0005-0000-0000-0000A9D10000}"/>
    <cellStyle name="Note 2 5 4 2 8" xfId="51357" xr:uid="{00000000-0005-0000-0000-0000AAD10000}"/>
    <cellStyle name="Note 2 5 4 2 9" xfId="51358" xr:uid="{00000000-0005-0000-0000-0000ABD10000}"/>
    <cellStyle name="Note 2 5 4 2_OATT calc" xfId="51359" xr:uid="{00000000-0005-0000-0000-0000ACD10000}"/>
    <cellStyle name="Note 2 5 4 3" xfId="51360" xr:uid="{00000000-0005-0000-0000-0000ADD10000}"/>
    <cellStyle name="Note 2 5 4 3 2" xfId="51361" xr:uid="{00000000-0005-0000-0000-0000AED10000}"/>
    <cellStyle name="Note 2 5 4 3 2 2" xfId="51362" xr:uid="{00000000-0005-0000-0000-0000AFD10000}"/>
    <cellStyle name="Note 2 5 4 3 2 3" xfId="51363" xr:uid="{00000000-0005-0000-0000-0000B0D10000}"/>
    <cellStyle name="Note 2 5 4 3 2_OATT calc" xfId="51364" xr:uid="{00000000-0005-0000-0000-0000B1D10000}"/>
    <cellStyle name="Note 2 5 4 3 3" xfId="51365" xr:uid="{00000000-0005-0000-0000-0000B2D10000}"/>
    <cellStyle name="Note 2 5 4 3 4" xfId="51366" xr:uid="{00000000-0005-0000-0000-0000B3D10000}"/>
    <cellStyle name="Note 2 5 4 3 5" xfId="51367" xr:uid="{00000000-0005-0000-0000-0000B4D10000}"/>
    <cellStyle name="Note 2 5 4 3_OATT calc" xfId="51368" xr:uid="{00000000-0005-0000-0000-0000B5D10000}"/>
    <cellStyle name="Note 2 5 4 4" xfId="51369" xr:uid="{00000000-0005-0000-0000-0000B6D10000}"/>
    <cellStyle name="Note 2 5 4 4 2" xfId="51370" xr:uid="{00000000-0005-0000-0000-0000B7D10000}"/>
    <cellStyle name="Note 2 5 4 4 2 2" xfId="51371" xr:uid="{00000000-0005-0000-0000-0000B8D10000}"/>
    <cellStyle name="Note 2 5 4 4 2 3" xfId="51372" xr:uid="{00000000-0005-0000-0000-0000B9D10000}"/>
    <cellStyle name="Note 2 5 4 4 2_OATT calc" xfId="51373" xr:uid="{00000000-0005-0000-0000-0000BAD10000}"/>
    <cellStyle name="Note 2 5 4 4 3" xfId="51374" xr:uid="{00000000-0005-0000-0000-0000BBD10000}"/>
    <cellStyle name="Note 2 5 4 4 4" xfId="51375" xr:uid="{00000000-0005-0000-0000-0000BCD10000}"/>
    <cellStyle name="Note 2 5 4 4_OATT calc" xfId="51376" xr:uid="{00000000-0005-0000-0000-0000BDD10000}"/>
    <cellStyle name="Note 2 5 4 5" xfId="51377" xr:uid="{00000000-0005-0000-0000-0000BED10000}"/>
    <cellStyle name="Note 2 5 4 5 2" xfId="51378" xr:uid="{00000000-0005-0000-0000-0000BFD10000}"/>
    <cellStyle name="Note 2 5 4 5 3" xfId="51379" xr:uid="{00000000-0005-0000-0000-0000C0D10000}"/>
    <cellStyle name="Note 2 5 4 5_OATT calc" xfId="51380" xr:uid="{00000000-0005-0000-0000-0000C1D10000}"/>
    <cellStyle name="Note 2 5 4 6" xfId="51381" xr:uid="{00000000-0005-0000-0000-0000C2D10000}"/>
    <cellStyle name="Note 2 5 4 7" xfId="51382" xr:uid="{00000000-0005-0000-0000-0000C3D10000}"/>
    <cellStyle name="Note 2 5 4 8" xfId="51383" xr:uid="{00000000-0005-0000-0000-0000C4D10000}"/>
    <cellStyle name="Note 2 5 4 9" xfId="51384" xr:uid="{00000000-0005-0000-0000-0000C5D10000}"/>
    <cellStyle name="Note 2 5 4_OATT calc" xfId="51385" xr:uid="{00000000-0005-0000-0000-0000C6D10000}"/>
    <cellStyle name="Note 2 5 5" xfId="51386" xr:uid="{00000000-0005-0000-0000-0000C7D10000}"/>
    <cellStyle name="Note 2 5 5 10" xfId="51387" xr:uid="{00000000-0005-0000-0000-0000C8D10000}"/>
    <cellStyle name="Note 2 5 5 11" xfId="51388" xr:uid="{00000000-0005-0000-0000-0000C9D10000}"/>
    <cellStyle name="Note 2 5 5 2" xfId="51389" xr:uid="{00000000-0005-0000-0000-0000CAD10000}"/>
    <cellStyle name="Note 2 5 5 2 2" xfId="51390" xr:uid="{00000000-0005-0000-0000-0000CBD10000}"/>
    <cellStyle name="Note 2 5 5 2 2 2" xfId="51391" xr:uid="{00000000-0005-0000-0000-0000CCD10000}"/>
    <cellStyle name="Note 2 5 5 2 2 3" xfId="51392" xr:uid="{00000000-0005-0000-0000-0000CDD10000}"/>
    <cellStyle name="Note 2 5 5 2 2_OATT calc" xfId="51393" xr:uid="{00000000-0005-0000-0000-0000CED10000}"/>
    <cellStyle name="Note 2 5 5 2 3" xfId="51394" xr:uid="{00000000-0005-0000-0000-0000CFD10000}"/>
    <cellStyle name="Note 2 5 5 2 4" xfId="51395" xr:uid="{00000000-0005-0000-0000-0000D0D10000}"/>
    <cellStyle name="Note 2 5 5 2 5" xfId="51396" xr:uid="{00000000-0005-0000-0000-0000D1D10000}"/>
    <cellStyle name="Note 2 5 5 2_OATT calc" xfId="51397" xr:uid="{00000000-0005-0000-0000-0000D2D10000}"/>
    <cellStyle name="Note 2 5 5 3" xfId="51398" xr:uid="{00000000-0005-0000-0000-0000D3D10000}"/>
    <cellStyle name="Note 2 5 5 3 2" xfId="51399" xr:uid="{00000000-0005-0000-0000-0000D4D10000}"/>
    <cellStyle name="Note 2 5 5 3 2 2" xfId="51400" xr:uid="{00000000-0005-0000-0000-0000D5D10000}"/>
    <cellStyle name="Note 2 5 5 3 2 3" xfId="51401" xr:uid="{00000000-0005-0000-0000-0000D6D10000}"/>
    <cellStyle name="Note 2 5 5 3 2_OATT calc" xfId="51402" xr:uid="{00000000-0005-0000-0000-0000D7D10000}"/>
    <cellStyle name="Note 2 5 5 3 3" xfId="51403" xr:uid="{00000000-0005-0000-0000-0000D8D10000}"/>
    <cellStyle name="Note 2 5 5 3 4" xfId="51404" xr:uid="{00000000-0005-0000-0000-0000D9D10000}"/>
    <cellStyle name="Note 2 5 5 3_OATT calc" xfId="51405" xr:uid="{00000000-0005-0000-0000-0000DAD10000}"/>
    <cellStyle name="Note 2 5 5 4" xfId="51406" xr:uid="{00000000-0005-0000-0000-0000DBD10000}"/>
    <cellStyle name="Note 2 5 5 4 2" xfId="51407" xr:uid="{00000000-0005-0000-0000-0000DCD10000}"/>
    <cellStyle name="Note 2 5 5 4 3" xfId="51408" xr:uid="{00000000-0005-0000-0000-0000DDD10000}"/>
    <cellStyle name="Note 2 5 5 4_OATT calc" xfId="51409" xr:uid="{00000000-0005-0000-0000-0000DED10000}"/>
    <cellStyle name="Note 2 5 5 5" xfId="51410" xr:uid="{00000000-0005-0000-0000-0000DFD10000}"/>
    <cellStyle name="Note 2 5 5 6" xfId="51411" xr:uid="{00000000-0005-0000-0000-0000E0D10000}"/>
    <cellStyle name="Note 2 5 5 7" xfId="51412" xr:uid="{00000000-0005-0000-0000-0000E1D10000}"/>
    <cellStyle name="Note 2 5 5 8" xfId="51413" xr:uid="{00000000-0005-0000-0000-0000E2D10000}"/>
    <cellStyle name="Note 2 5 5 9" xfId="51414" xr:uid="{00000000-0005-0000-0000-0000E3D10000}"/>
    <cellStyle name="Note 2 5 5_OATT calc" xfId="51415" xr:uid="{00000000-0005-0000-0000-0000E4D10000}"/>
    <cellStyle name="Note 2 5 6" xfId="51416" xr:uid="{00000000-0005-0000-0000-0000E5D10000}"/>
    <cellStyle name="Note 2 5 6 2" xfId="51417" xr:uid="{00000000-0005-0000-0000-0000E6D10000}"/>
    <cellStyle name="Note 2 5 6 2 2" xfId="51418" xr:uid="{00000000-0005-0000-0000-0000E7D10000}"/>
    <cellStyle name="Note 2 5 6 2 3" xfId="51419" xr:uid="{00000000-0005-0000-0000-0000E8D10000}"/>
    <cellStyle name="Note 2 5 6 2_OATT calc" xfId="51420" xr:uid="{00000000-0005-0000-0000-0000E9D10000}"/>
    <cellStyle name="Note 2 5 6 3" xfId="51421" xr:uid="{00000000-0005-0000-0000-0000EAD10000}"/>
    <cellStyle name="Note 2 5 6 4" xfId="51422" xr:uid="{00000000-0005-0000-0000-0000EBD10000}"/>
    <cellStyle name="Note 2 5 6 5" xfId="51423" xr:uid="{00000000-0005-0000-0000-0000ECD10000}"/>
    <cellStyle name="Note 2 5 6_OATT calc" xfId="51424" xr:uid="{00000000-0005-0000-0000-0000EDD10000}"/>
    <cellStyle name="Note 2 5 7" xfId="51425" xr:uid="{00000000-0005-0000-0000-0000EED10000}"/>
    <cellStyle name="Note 2 5 7 2" xfId="51426" xr:uid="{00000000-0005-0000-0000-0000EFD10000}"/>
    <cellStyle name="Note 2 5 7 2 2" xfId="51427" xr:uid="{00000000-0005-0000-0000-0000F0D10000}"/>
    <cellStyle name="Note 2 5 7 2 3" xfId="51428" xr:uid="{00000000-0005-0000-0000-0000F1D10000}"/>
    <cellStyle name="Note 2 5 7 2_OATT calc" xfId="51429" xr:uid="{00000000-0005-0000-0000-0000F2D10000}"/>
    <cellStyle name="Note 2 5 7 3" xfId="51430" xr:uid="{00000000-0005-0000-0000-0000F3D10000}"/>
    <cellStyle name="Note 2 5 7 4" xfId="51431" xr:uid="{00000000-0005-0000-0000-0000F4D10000}"/>
    <cellStyle name="Note 2 5 7_OATT calc" xfId="51432" xr:uid="{00000000-0005-0000-0000-0000F5D10000}"/>
    <cellStyle name="Note 2 5 8" xfId="51433" xr:uid="{00000000-0005-0000-0000-0000F6D10000}"/>
    <cellStyle name="Note 2 5 8 2" xfId="51434" xr:uid="{00000000-0005-0000-0000-0000F7D10000}"/>
    <cellStyle name="Note 2 5 8 2 2" xfId="51435" xr:uid="{00000000-0005-0000-0000-0000F8D10000}"/>
    <cellStyle name="Note 2 5 8 2 3" xfId="51436" xr:uid="{00000000-0005-0000-0000-0000F9D10000}"/>
    <cellStyle name="Note 2 5 8 2_OATT calc" xfId="51437" xr:uid="{00000000-0005-0000-0000-0000FAD10000}"/>
    <cellStyle name="Note 2 5 8 3" xfId="51438" xr:uid="{00000000-0005-0000-0000-0000FBD10000}"/>
    <cellStyle name="Note 2 5 8 4" xfId="51439" xr:uid="{00000000-0005-0000-0000-0000FCD10000}"/>
    <cellStyle name="Note 2 5 8_OATT calc" xfId="51440" xr:uid="{00000000-0005-0000-0000-0000FDD10000}"/>
    <cellStyle name="Note 2 5 9" xfId="51441" xr:uid="{00000000-0005-0000-0000-0000FED10000}"/>
    <cellStyle name="Note 2 5 9 2" xfId="51442" xr:uid="{00000000-0005-0000-0000-0000FFD10000}"/>
    <cellStyle name="Note 2 5 9 3" xfId="51443" xr:uid="{00000000-0005-0000-0000-000000D20000}"/>
    <cellStyle name="Note 2 5 9_OATT calc" xfId="51444" xr:uid="{00000000-0005-0000-0000-000001D20000}"/>
    <cellStyle name="Note 2 5_OATT calc" xfId="51445" xr:uid="{00000000-0005-0000-0000-000002D20000}"/>
    <cellStyle name="Note 2 6" xfId="51446" xr:uid="{00000000-0005-0000-0000-000003D20000}"/>
    <cellStyle name="Note 2 6 10" xfId="51447" xr:uid="{00000000-0005-0000-0000-000004D20000}"/>
    <cellStyle name="Note 2 6 11" xfId="51448" xr:uid="{00000000-0005-0000-0000-000005D20000}"/>
    <cellStyle name="Note 2 6 12" xfId="51449" xr:uid="{00000000-0005-0000-0000-000006D20000}"/>
    <cellStyle name="Note 2 6 13" xfId="51450" xr:uid="{00000000-0005-0000-0000-000007D20000}"/>
    <cellStyle name="Note 2 6 14" xfId="51451" xr:uid="{00000000-0005-0000-0000-000008D20000}"/>
    <cellStyle name="Note 2 6 15" xfId="51452" xr:uid="{00000000-0005-0000-0000-000009D20000}"/>
    <cellStyle name="Note 2 6 2" xfId="51453" xr:uid="{00000000-0005-0000-0000-00000AD20000}"/>
    <cellStyle name="Note 2 6 2 10" xfId="51454" xr:uid="{00000000-0005-0000-0000-00000BD20000}"/>
    <cellStyle name="Note 2 6 2 11" xfId="51455" xr:uid="{00000000-0005-0000-0000-00000CD20000}"/>
    <cellStyle name="Note 2 6 2 12" xfId="51456" xr:uid="{00000000-0005-0000-0000-00000DD20000}"/>
    <cellStyle name="Note 2 6 2 2" xfId="51457" xr:uid="{00000000-0005-0000-0000-00000ED20000}"/>
    <cellStyle name="Note 2 6 2 2 10" xfId="51458" xr:uid="{00000000-0005-0000-0000-00000FD20000}"/>
    <cellStyle name="Note 2 6 2 2 11" xfId="51459" xr:uid="{00000000-0005-0000-0000-000010D20000}"/>
    <cellStyle name="Note 2 6 2 2 2" xfId="51460" xr:uid="{00000000-0005-0000-0000-000011D20000}"/>
    <cellStyle name="Note 2 6 2 2 2 10" xfId="51461" xr:uid="{00000000-0005-0000-0000-000012D20000}"/>
    <cellStyle name="Note 2 6 2 2 2 11" xfId="51462" xr:uid="{00000000-0005-0000-0000-000013D20000}"/>
    <cellStyle name="Note 2 6 2 2 2 2" xfId="51463" xr:uid="{00000000-0005-0000-0000-000014D20000}"/>
    <cellStyle name="Note 2 6 2 2 2 2 2" xfId="51464" xr:uid="{00000000-0005-0000-0000-000015D20000}"/>
    <cellStyle name="Note 2 6 2 2 2 2 2 2" xfId="51465" xr:uid="{00000000-0005-0000-0000-000016D20000}"/>
    <cellStyle name="Note 2 6 2 2 2 2 2 3" xfId="51466" xr:uid="{00000000-0005-0000-0000-000017D20000}"/>
    <cellStyle name="Note 2 6 2 2 2 2 2_OATT calc" xfId="51467" xr:uid="{00000000-0005-0000-0000-000018D20000}"/>
    <cellStyle name="Note 2 6 2 2 2 2 3" xfId="51468" xr:uid="{00000000-0005-0000-0000-000019D20000}"/>
    <cellStyle name="Note 2 6 2 2 2 2 4" xfId="51469" xr:uid="{00000000-0005-0000-0000-00001AD20000}"/>
    <cellStyle name="Note 2 6 2 2 2 2 5" xfId="51470" xr:uid="{00000000-0005-0000-0000-00001BD20000}"/>
    <cellStyle name="Note 2 6 2 2 2 2_OATT calc" xfId="51471" xr:uid="{00000000-0005-0000-0000-00001CD20000}"/>
    <cellStyle name="Note 2 6 2 2 2 3" xfId="51472" xr:uid="{00000000-0005-0000-0000-00001DD20000}"/>
    <cellStyle name="Note 2 6 2 2 2 3 2" xfId="51473" xr:uid="{00000000-0005-0000-0000-00001ED20000}"/>
    <cellStyle name="Note 2 6 2 2 2 3 2 2" xfId="51474" xr:uid="{00000000-0005-0000-0000-00001FD20000}"/>
    <cellStyle name="Note 2 6 2 2 2 3 2 3" xfId="51475" xr:uid="{00000000-0005-0000-0000-000020D20000}"/>
    <cellStyle name="Note 2 6 2 2 2 3 2_OATT calc" xfId="51476" xr:uid="{00000000-0005-0000-0000-000021D20000}"/>
    <cellStyle name="Note 2 6 2 2 2 3 3" xfId="51477" xr:uid="{00000000-0005-0000-0000-000022D20000}"/>
    <cellStyle name="Note 2 6 2 2 2 3 4" xfId="51478" xr:uid="{00000000-0005-0000-0000-000023D20000}"/>
    <cellStyle name="Note 2 6 2 2 2 3_OATT calc" xfId="51479" xr:uid="{00000000-0005-0000-0000-000024D20000}"/>
    <cellStyle name="Note 2 6 2 2 2 4" xfId="51480" xr:uid="{00000000-0005-0000-0000-000025D20000}"/>
    <cellStyle name="Note 2 6 2 2 2 4 2" xfId="51481" xr:uid="{00000000-0005-0000-0000-000026D20000}"/>
    <cellStyle name="Note 2 6 2 2 2 4 3" xfId="51482" xr:uid="{00000000-0005-0000-0000-000027D20000}"/>
    <cellStyle name="Note 2 6 2 2 2 4_OATT calc" xfId="51483" xr:uid="{00000000-0005-0000-0000-000028D20000}"/>
    <cellStyle name="Note 2 6 2 2 2 5" xfId="51484" xr:uid="{00000000-0005-0000-0000-000029D20000}"/>
    <cellStyle name="Note 2 6 2 2 2 6" xfId="51485" xr:uid="{00000000-0005-0000-0000-00002AD20000}"/>
    <cellStyle name="Note 2 6 2 2 2 7" xfId="51486" xr:uid="{00000000-0005-0000-0000-00002BD20000}"/>
    <cellStyle name="Note 2 6 2 2 2 8" xfId="51487" xr:uid="{00000000-0005-0000-0000-00002CD20000}"/>
    <cellStyle name="Note 2 6 2 2 2 9" xfId="51488" xr:uid="{00000000-0005-0000-0000-00002DD20000}"/>
    <cellStyle name="Note 2 6 2 2 2_OATT calc" xfId="51489" xr:uid="{00000000-0005-0000-0000-00002ED20000}"/>
    <cellStyle name="Note 2 6 2 2 3" xfId="51490" xr:uid="{00000000-0005-0000-0000-00002FD20000}"/>
    <cellStyle name="Note 2 6 2 2 3 2" xfId="51491" xr:uid="{00000000-0005-0000-0000-000030D20000}"/>
    <cellStyle name="Note 2 6 2 2 3 2 2" xfId="51492" xr:uid="{00000000-0005-0000-0000-000031D20000}"/>
    <cellStyle name="Note 2 6 2 2 3 2 3" xfId="51493" xr:uid="{00000000-0005-0000-0000-000032D20000}"/>
    <cellStyle name="Note 2 6 2 2 3 2_OATT calc" xfId="51494" xr:uid="{00000000-0005-0000-0000-000033D20000}"/>
    <cellStyle name="Note 2 6 2 2 3 3" xfId="51495" xr:uid="{00000000-0005-0000-0000-000034D20000}"/>
    <cellStyle name="Note 2 6 2 2 3 4" xfId="51496" xr:uid="{00000000-0005-0000-0000-000035D20000}"/>
    <cellStyle name="Note 2 6 2 2 3 5" xfId="51497" xr:uid="{00000000-0005-0000-0000-000036D20000}"/>
    <cellStyle name="Note 2 6 2 2 3_OATT calc" xfId="51498" xr:uid="{00000000-0005-0000-0000-000037D20000}"/>
    <cellStyle name="Note 2 6 2 2 4" xfId="51499" xr:uid="{00000000-0005-0000-0000-000038D20000}"/>
    <cellStyle name="Note 2 6 2 2 4 2" xfId="51500" xr:uid="{00000000-0005-0000-0000-000039D20000}"/>
    <cellStyle name="Note 2 6 2 2 4 2 2" xfId="51501" xr:uid="{00000000-0005-0000-0000-00003AD20000}"/>
    <cellStyle name="Note 2 6 2 2 4 2 3" xfId="51502" xr:uid="{00000000-0005-0000-0000-00003BD20000}"/>
    <cellStyle name="Note 2 6 2 2 4 2_OATT calc" xfId="51503" xr:uid="{00000000-0005-0000-0000-00003CD20000}"/>
    <cellStyle name="Note 2 6 2 2 4 3" xfId="51504" xr:uid="{00000000-0005-0000-0000-00003DD20000}"/>
    <cellStyle name="Note 2 6 2 2 4 4" xfId="51505" xr:uid="{00000000-0005-0000-0000-00003ED20000}"/>
    <cellStyle name="Note 2 6 2 2 4_OATT calc" xfId="51506" xr:uid="{00000000-0005-0000-0000-00003FD20000}"/>
    <cellStyle name="Note 2 6 2 2 5" xfId="51507" xr:uid="{00000000-0005-0000-0000-000040D20000}"/>
    <cellStyle name="Note 2 6 2 2 5 2" xfId="51508" xr:uid="{00000000-0005-0000-0000-000041D20000}"/>
    <cellStyle name="Note 2 6 2 2 5 3" xfId="51509" xr:uid="{00000000-0005-0000-0000-000042D20000}"/>
    <cellStyle name="Note 2 6 2 2 5_OATT calc" xfId="51510" xr:uid="{00000000-0005-0000-0000-000043D20000}"/>
    <cellStyle name="Note 2 6 2 2 6" xfId="51511" xr:uid="{00000000-0005-0000-0000-000044D20000}"/>
    <cellStyle name="Note 2 6 2 2 7" xfId="51512" xr:uid="{00000000-0005-0000-0000-000045D20000}"/>
    <cellStyle name="Note 2 6 2 2 8" xfId="51513" xr:uid="{00000000-0005-0000-0000-000046D20000}"/>
    <cellStyle name="Note 2 6 2 2 9" xfId="51514" xr:uid="{00000000-0005-0000-0000-000047D20000}"/>
    <cellStyle name="Note 2 6 2 2_OATT calc" xfId="51515" xr:uid="{00000000-0005-0000-0000-000048D20000}"/>
    <cellStyle name="Note 2 6 2 3" xfId="51516" xr:uid="{00000000-0005-0000-0000-000049D20000}"/>
    <cellStyle name="Note 2 6 2 3 10" xfId="51517" xr:uid="{00000000-0005-0000-0000-00004AD20000}"/>
    <cellStyle name="Note 2 6 2 3 11" xfId="51518" xr:uid="{00000000-0005-0000-0000-00004BD20000}"/>
    <cellStyle name="Note 2 6 2 3 2" xfId="51519" xr:uid="{00000000-0005-0000-0000-00004CD20000}"/>
    <cellStyle name="Note 2 6 2 3 2 2" xfId="51520" xr:uid="{00000000-0005-0000-0000-00004DD20000}"/>
    <cellStyle name="Note 2 6 2 3 2 2 2" xfId="51521" xr:uid="{00000000-0005-0000-0000-00004ED20000}"/>
    <cellStyle name="Note 2 6 2 3 2 2 3" xfId="51522" xr:uid="{00000000-0005-0000-0000-00004FD20000}"/>
    <cellStyle name="Note 2 6 2 3 2 2_OATT calc" xfId="51523" xr:uid="{00000000-0005-0000-0000-000050D20000}"/>
    <cellStyle name="Note 2 6 2 3 2 3" xfId="51524" xr:uid="{00000000-0005-0000-0000-000051D20000}"/>
    <cellStyle name="Note 2 6 2 3 2 4" xfId="51525" xr:uid="{00000000-0005-0000-0000-000052D20000}"/>
    <cellStyle name="Note 2 6 2 3 2 5" xfId="51526" xr:uid="{00000000-0005-0000-0000-000053D20000}"/>
    <cellStyle name="Note 2 6 2 3 2_OATT calc" xfId="51527" xr:uid="{00000000-0005-0000-0000-000054D20000}"/>
    <cellStyle name="Note 2 6 2 3 3" xfId="51528" xr:uid="{00000000-0005-0000-0000-000055D20000}"/>
    <cellStyle name="Note 2 6 2 3 3 2" xfId="51529" xr:uid="{00000000-0005-0000-0000-000056D20000}"/>
    <cellStyle name="Note 2 6 2 3 3 2 2" xfId="51530" xr:uid="{00000000-0005-0000-0000-000057D20000}"/>
    <cellStyle name="Note 2 6 2 3 3 2 3" xfId="51531" xr:uid="{00000000-0005-0000-0000-000058D20000}"/>
    <cellStyle name="Note 2 6 2 3 3 2_OATT calc" xfId="51532" xr:uid="{00000000-0005-0000-0000-000059D20000}"/>
    <cellStyle name="Note 2 6 2 3 3 3" xfId="51533" xr:uid="{00000000-0005-0000-0000-00005AD20000}"/>
    <cellStyle name="Note 2 6 2 3 3 4" xfId="51534" xr:uid="{00000000-0005-0000-0000-00005BD20000}"/>
    <cellStyle name="Note 2 6 2 3 3_OATT calc" xfId="51535" xr:uid="{00000000-0005-0000-0000-00005CD20000}"/>
    <cellStyle name="Note 2 6 2 3 4" xfId="51536" xr:uid="{00000000-0005-0000-0000-00005DD20000}"/>
    <cellStyle name="Note 2 6 2 3 4 2" xfId="51537" xr:uid="{00000000-0005-0000-0000-00005ED20000}"/>
    <cellStyle name="Note 2 6 2 3 4 3" xfId="51538" xr:uid="{00000000-0005-0000-0000-00005FD20000}"/>
    <cellStyle name="Note 2 6 2 3 4_OATT calc" xfId="51539" xr:uid="{00000000-0005-0000-0000-000060D20000}"/>
    <cellStyle name="Note 2 6 2 3 5" xfId="51540" xr:uid="{00000000-0005-0000-0000-000061D20000}"/>
    <cellStyle name="Note 2 6 2 3 6" xfId="51541" xr:uid="{00000000-0005-0000-0000-000062D20000}"/>
    <cellStyle name="Note 2 6 2 3 7" xfId="51542" xr:uid="{00000000-0005-0000-0000-000063D20000}"/>
    <cellStyle name="Note 2 6 2 3 8" xfId="51543" xr:uid="{00000000-0005-0000-0000-000064D20000}"/>
    <cellStyle name="Note 2 6 2 3 9" xfId="51544" xr:uid="{00000000-0005-0000-0000-000065D20000}"/>
    <cellStyle name="Note 2 6 2 3_OATT calc" xfId="51545" xr:uid="{00000000-0005-0000-0000-000066D20000}"/>
    <cellStyle name="Note 2 6 2 4" xfId="51546" xr:uid="{00000000-0005-0000-0000-000067D20000}"/>
    <cellStyle name="Note 2 6 2 4 2" xfId="51547" xr:uid="{00000000-0005-0000-0000-000068D20000}"/>
    <cellStyle name="Note 2 6 2 4 2 2" xfId="51548" xr:uid="{00000000-0005-0000-0000-000069D20000}"/>
    <cellStyle name="Note 2 6 2 4 2 3" xfId="51549" xr:uid="{00000000-0005-0000-0000-00006AD20000}"/>
    <cellStyle name="Note 2 6 2 4 2_OATT calc" xfId="51550" xr:uid="{00000000-0005-0000-0000-00006BD20000}"/>
    <cellStyle name="Note 2 6 2 4 3" xfId="51551" xr:uid="{00000000-0005-0000-0000-00006CD20000}"/>
    <cellStyle name="Note 2 6 2 4 4" xfId="51552" xr:uid="{00000000-0005-0000-0000-00006DD20000}"/>
    <cellStyle name="Note 2 6 2 4 5" xfId="51553" xr:uid="{00000000-0005-0000-0000-00006ED20000}"/>
    <cellStyle name="Note 2 6 2 4_OATT calc" xfId="51554" xr:uid="{00000000-0005-0000-0000-00006FD20000}"/>
    <cellStyle name="Note 2 6 2 5" xfId="51555" xr:uid="{00000000-0005-0000-0000-000070D20000}"/>
    <cellStyle name="Note 2 6 2 5 2" xfId="51556" xr:uid="{00000000-0005-0000-0000-000071D20000}"/>
    <cellStyle name="Note 2 6 2 5 2 2" xfId="51557" xr:uid="{00000000-0005-0000-0000-000072D20000}"/>
    <cellStyle name="Note 2 6 2 5 2 3" xfId="51558" xr:uid="{00000000-0005-0000-0000-000073D20000}"/>
    <cellStyle name="Note 2 6 2 5 2_OATT calc" xfId="51559" xr:uid="{00000000-0005-0000-0000-000074D20000}"/>
    <cellStyle name="Note 2 6 2 5 3" xfId="51560" xr:uid="{00000000-0005-0000-0000-000075D20000}"/>
    <cellStyle name="Note 2 6 2 5 4" xfId="51561" xr:uid="{00000000-0005-0000-0000-000076D20000}"/>
    <cellStyle name="Note 2 6 2 5_OATT calc" xfId="51562" xr:uid="{00000000-0005-0000-0000-000077D20000}"/>
    <cellStyle name="Note 2 6 2 6" xfId="51563" xr:uid="{00000000-0005-0000-0000-000078D20000}"/>
    <cellStyle name="Note 2 6 2 6 2" xfId="51564" xr:uid="{00000000-0005-0000-0000-000079D20000}"/>
    <cellStyle name="Note 2 6 2 6 3" xfId="51565" xr:uid="{00000000-0005-0000-0000-00007AD20000}"/>
    <cellStyle name="Note 2 6 2 6_OATT calc" xfId="51566" xr:uid="{00000000-0005-0000-0000-00007BD20000}"/>
    <cellStyle name="Note 2 6 2 7" xfId="51567" xr:uid="{00000000-0005-0000-0000-00007CD20000}"/>
    <cellStyle name="Note 2 6 2 8" xfId="51568" xr:uid="{00000000-0005-0000-0000-00007DD20000}"/>
    <cellStyle name="Note 2 6 2 9" xfId="51569" xr:uid="{00000000-0005-0000-0000-00007ED20000}"/>
    <cellStyle name="Note 2 6 2_OATT calc" xfId="51570" xr:uid="{00000000-0005-0000-0000-00007FD20000}"/>
    <cellStyle name="Note 2 6 3" xfId="51571" xr:uid="{00000000-0005-0000-0000-000080D20000}"/>
    <cellStyle name="Note 2 6 3 10" xfId="51572" xr:uid="{00000000-0005-0000-0000-000081D20000}"/>
    <cellStyle name="Note 2 6 3 11" xfId="51573" xr:uid="{00000000-0005-0000-0000-000082D20000}"/>
    <cellStyle name="Note 2 6 3 12" xfId="51574" xr:uid="{00000000-0005-0000-0000-000083D20000}"/>
    <cellStyle name="Note 2 6 3 2" xfId="51575" xr:uid="{00000000-0005-0000-0000-000084D20000}"/>
    <cellStyle name="Note 2 6 3 2 10" xfId="51576" xr:uid="{00000000-0005-0000-0000-000085D20000}"/>
    <cellStyle name="Note 2 6 3 2 11" xfId="51577" xr:uid="{00000000-0005-0000-0000-000086D20000}"/>
    <cellStyle name="Note 2 6 3 2 2" xfId="51578" xr:uid="{00000000-0005-0000-0000-000087D20000}"/>
    <cellStyle name="Note 2 6 3 2 2 10" xfId="51579" xr:uid="{00000000-0005-0000-0000-000088D20000}"/>
    <cellStyle name="Note 2 6 3 2 2 11" xfId="51580" xr:uid="{00000000-0005-0000-0000-000089D20000}"/>
    <cellStyle name="Note 2 6 3 2 2 2" xfId="51581" xr:uid="{00000000-0005-0000-0000-00008AD20000}"/>
    <cellStyle name="Note 2 6 3 2 2 2 2" xfId="51582" xr:uid="{00000000-0005-0000-0000-00008BD20000}"/>
    <cellStyle name="Note 2 6 3 2 2 2 2 2" xfId="51583" xr:uid="{00000000-0005-0000-0000-00008CD20000}"/>
    <cellStyle name="Note 2 6 3 2 2 2 2 3" xfId="51584" xr:uid="{00000000-0005-0000-0000-00008DD20000}"/>
    <cellStyle name="Note 2 6 3 2 2 2 2_OATT calc" xfId="51585" xr:uid="{00000000-0005-0000-0000-00008ED20000}"/>
    <cellStyle name="Note 2 6 3 2 2 2 3" xfId="51586" xr:uid="{00000000-0005-0000-0000-00008FD20000}"/>
    <cellStyle name="Note 2 6 3 2 2 2 4" xfId="51587" xr:uid="{00000000-0005-0000-0000-000090D20000}"/>
    <cellStyle name="Note 2 6 3 2 2 2 5" xfId="51588" xr:uid="{00000000-0005-0000-0000-000091D20000}"/>
    <cellStyle name="Note 2 6 3 2 2 2_OATT calc" xfId="51589" xr:uid="{00000000-0005-0000-0000-000092D20000}"/>
    <cellStyle name="Note 2 6 3 2 2 3" xfId="51590" xr:uid="{00000000-0005-0000-0000-000093D20000}"/>
    <cellStyle name="Note 2 6 3 2 2 3 2" xfId="51591" xr:uid="{00000000-0005-0000-0000-000094D20000}"/>
    <cellStyle name="Note 2 6 3 2 2 3 2 2" xfId="51592" xr:uid="{00000000-0005-0000-0000-000095D20000}"/>
    <cellStyle name="Note 2 6 3 2 2 3 2 3" xfId="51593" xr:uid="{00000000-0005-0000-0000-000096D20000}"/>
    <cellStyle name="Note 2 6 3 2 2 3 2_OATT calc" xfId="51594" xr:uid="{00000000-0005-0000-0000-000097D20000}"/>
    <cellStyle name="Note 2 6 3 2 2 3 3" xfId="51595" xr:uid="{00000000-0005-0000-0000-000098D20000}"/>
    <cellStyle name="Note 2 6 3 2 2 3 4" xfId="51596" xr:uid="{00000000-0005-0000-0000-000099D20000}"/>
    <cellStyle name="Note 2 6 3 2 2 3_OATT calc" xfId="51597" xr:uid="{00000000-0005-0000-0000-00009AD20000}"/>
    <cellStyle name="Note 2 6 3 2 2 4" xfId="51598" xr:uid="{00000000-0005-0000-0000-00009BD20000}"/>
    <cellStyle name="Note 2 6 3 2 2 4 2" xfId="51599" xr:uid="{00000000-0005-0000-0000-00009CD20000}"/>
    <cellStyle name="Note 2 6 3 2 2 4 3" xfId="51600" xr:uid="{00000000-0005-0000-0000-00009DD20000}"/>
    <cellStyle name="Note 2 6 3 2 2 4_OATT calc" xfId="51601" xr:uid="{00000000-0005-0000-0000-00009ED20000}"/>
    <cellStyle name="Note 2 6 3 2 2 5" xfId="51602" xr:uid="{00000000-0005-0000-0000-00009FD20000}"/>
    <cellStyle name="Note 2 6 3 2 2 6" xfId="51603" xr:uid="{00000000-0005-0000-0000-0000A0D20000}"/>
    <cellStyle name="Note 2 6 3 2 2 7" xfId="51604" xr:uid="{00000000-0005-0000-0000-0000A1D20000}"/>
    <cellStyle name="Note 2 6 3 2 2 8" xfId="51605" xr:uid="{00000000-0005-0000-0000-0000A2D20000}"/>
    <cellStyle name="Note 2 6 3 2 2 9" xfId="51606" xr:uid="{00000000-0005-0000-0000-0000A3D20000}"/>
    <cellStyle name="Note 2 6 3 2 2_OATT calc" xfId="51607" xr:uid="{00000000-0005-0000-0000-0000A4D20000}"/>
    <cellStyle name="Note 2 6 3 2 3" xfId="51608" xr:uid="{00000000-0005-0000-0000-0000A5D20000}"/>
    <cellStyle name="Note 2 6 3 2 3 2" xfId="51609" xr:uid="{00000000-0005-0000-0000-0000A6D20000}"/>
    <cellStyle name="Note 2 6 3 2 3 2 2" xfId="51610" xr:uid="{00000000-0005-0000-0000-0000A7D20000}"/>
    <cellStyle name="Note 2 6 3 2 3 2 3" xfId="51611" xr:uid="{00000000-0005-0000-0000-0000A8D20000}"/>
    <cellStyle name="Note 2 6 3 2 3 2_OATT calc" xfId="51612" xr:uid="{00000000-0005-0000-0000-0000A9D20000}"/>
    <cellStyle name="Note 2 6 3 2 3 3" xfId="51613" xr:uid="{00000000-0005-0000-0000-0000AAD20000}"/>
    <cellStyle name="Note 2 6 3 2 3 4" xfId="51614" xr:uid="{00000000-0005-0000-0000-0000ABD20000}"/>
    <cellStyle name="Note 2 6 3 2 3 5" xfId="51615" xr:uid="{00000000-0005-0000-0000-0000ACD20000}"/>
    <cellStyle name="Note 2 6 3 2 3_OATT calc" xfId="51616" xr:uid="{00000000-0005-0000-0000-0000ADD20000}"/>
    <cellStyle name="Note 2 6 3 2 4" xfId="51617" xr:uid="{00000000-0005-0000-0000-0000AED20000}"/>
    <cellStyle name="Note 2 6 3 2 4 2" xfId="51618" xr:uid="{00000000-0005-0000-0000-0000AFD20000}"/>
    <cellStyle name="Note 2 6 3 2 4 2 2" xfId="51619" xr:uid="{00000000-0005-0000-0000-0000B0D20000}"/>
    <cellStyle name="Note 2 6 3 2 4 2 3" xfId="51620" xr:uid="{00000000-0005-0000-0000-0000B1D20000}"/>
    <cellStyle name="Note 2 6 3 2 4 2_OATT calc" xfId="51621" xr:uid="{00000000-0005-0000-0000-0000B2D20000}"/>
    <cellStyle name="Note 2 6 3 2 4 3" xfId="51622" xr:uid="{00000000-0005-0000-0000-0000B3D20000}"/>
    <cellStyle name="Note 2 6 3 2 4 4" xfId="51623" xr:uid="{00000000-0005-0000-0000-0000B4D20000}"/>
    <cellStyle name="Note 2 6 3 2 4_OATT calc" xfId="51624" xr:uid="{00000000-0005-0000-0000-0000B5D20000}"/>
    <cellStyle name="Note 2 6 3 2 5" xfId="51625" xr:uid="{00000000-0005-0000-0000-0000B6D20000}"/>
    <cellStyle name="Note 2 6 3 2 5 2" xfId="51626" xr:uid="{00000000-0005-0000-0000-0000B7D20000}"/>
    <cellStyle name="Note 2 6 3 2 5 3" xfId="51627" xr:uid="{00000000-0005-0000-0000-0000B8D20000}"/>
    <cellStyle name="Note 2 6 3 2 5_OATT calc" xfId="51628" xr:uid="{00000000-0005-0000-0000-0000B9D20000}"/>
    <cellStyle name="Note 2 6 3 2 6" xfId="51629" xr:uid="{00000000-0005-0000-0000-0000BAD20000}"/>
    <cellStyle name="Note 2 6 3 2 7" xfId="51630" xr:uid="{00000000-0005-0000-0000-0000BBD20000}"/>
    <cellStyle name="Note 2 6 3 2 8" xfId="51631" xr:uid="{00000000-0005-0000-0000-0000BCD20000}"/>
    <cellStyle name="Note 2 6 3 2 9" xfId="51632" xr:uid="{00000000-0005-0000-0000-0000BDD20000}"/>
    <cellStyle name="Note 2 6 3 2_OATT calc" xfId="51633" xr:uid="{00000000-0005-0000-0000-0000BED20000}"/>
    <cellStyle name="Note 2 6 3 3" xfId="51634" xr:uid="{00000000-0005-0000-0000-0000BFD20000}"/>
    <cellStyle name="Note 2 6 3 3 10" xfId="51635" xr:uid="{00000000-0005-0000-0000-0000C0D20000}"/>
    <cellStyle name="Note 2 6 3 3 11" xfId="51636" xr:uid="{00000000-0005-0000-0000-0000C1D20000}"/>
    <cellStyle name="Note 2 6 3 3 2" xfId="51637" xr:uid="{00000000-0005-0000-0000-0000C2D20000}"/>
    <cellStyle name="Note 2 6 3 3 2 2" xfId="51638" xr:uid="{00000000-0005-0000-0000-0000C3D20000}"/>
    <cellStyle name="Note 2 6 3 3 2 2 2" xfId="51639" xr:uid="{00000000-0005-0000-0000-0000C4D20000}"/>
    <cellStyle name="Note 2 6 3 3 2 2 3" xfId="51640" xr:uid="{00000000-0005-0000-0000-0000C5D20000}"/>
    <cellStyle name="Note 2 6 3 3 2 2_OATT calc" xfId="51641" xr:uid="{00000000-0005-0000-0000-0000C6D20000}"/>
    <cellStyle name="Note 2 6 3 3 2 3" xfId="51642" xr:uid="{00000000-0005-0000-0000-0000C7D20000}"/>
    <cellStyle name="Note 2 6 3 3 2 4" xfId="51643" xr:uid="{00000000-0005-0000-0000-0000C8D20000}"/>
    <cellStyle name="Note 2 6 3 3 2 5" xfId="51644" xr:uid="{00000000-0005-0000-0000-0000C9D20000}"/>
    <cellStyle name="Note 2 6 3 3 2_OATT calc" xfId="51645" xr:uid="{00000000-0005-0000-0000-0000CAD20000}"/>
    <cellStyle name="Note 2 6 3 3 3" xfId="51646" xr:uid="{00000000-0005-0000-0000-0000CBD20000}"/>
    <cellStyle name="Note 2 6 3 3 3 2" xfId="51647" xr:uid="{00000000-0005-0000-0000-0000CCD20000}"/>
    <cellStyle name="Note 2 6 3 3 3 2 2" xfId="51648" xr:uid="{00000000-0005-0000-0000-0000CDD20000}"/>
    <cellStyle name="Note 2 6 3 3 3 2 3" xfId="51649" xr:uid="{00000000-0005-0000-0000-0000CED20000}"/>
    <cellStyle name="Note 2 6 3 3 3 2_OATT calc" xfId="51650" xr:uid="{00000000-0005-0000-0000-0000CFD20000}"/>
    <cellStyle name="Note 2 6 3 3 3 3" xfId="51651" xr:uid="{00000000-0005-0000-0000-0000D0D20000}"/>
    <cellStyle name="Note 2 6 3 3 3 4" xfId="51652" xr:uid="{00000000-0005-0000-0000-0000D1D20000}"/>
    <cellStyle name="Note 2 6 3 3 3_OATT calc" xfId="51653" xr:uid="{00000000-0005-0000-0000-0000D2D20000}"/>
    <cellStyle name="Note 2 6 3 3 4" xfId="51654" xr:uid="{00000000-0005-0000-0000-0000D3D20000}"/>
    <cellStyle name="Note 2 6 3 3 4 2" xfId="51655" xr:uid="{00000000-0005-0000-0000-0000D4D20000}"/>
    <cellStyle name="Note 2 6 3 3 4 3" xfId="51656" xr:uid="{00000000-0005-0000-0000-0000D5D20000}"/>
    <cellStyle name="Note 2 6 3 3 4_OATT calc" xfId="51657" xr:uid="{00000000-0005-0000-0000-0000D6D20000}"/>
    <cellStyle name="Note 2 6 3 3 5" xfId="51658" xr:uid="{00000000-0005-0000-0000-0000D7D20000}"/>
    <cellStyle name="Note 2 6 3 3 6" xfId="51659" xr:uid="{00000000-0005-0000-0000-0000D8D20000}"/>
    <cellStyle name="Note 2 6 3 3 7" xfId="51660" xr:uid="{00000000-0005-0000-0000-0000D9D20000}"/>
    <cellStyle name="Note 2 6 3 3 8" xfId="51661" xr:uid="{00000000-0005-0000-0000-0000DAD20000}"/>
    <cellStyle name="Note 2 6 3 3 9" xfId="51662" xr:uid="{00000000-0005-0000-0000-0000DBD20000}"/>
    <cellStyle name="Note 2 6 3 3_OATT calc" xfId="51663" xr:uid="{00000000-0005-0000-0000-0000DCD20000}"/>
    <cellStyle name="Note 2 6 3 4" xfId="51664" xr:uid="{00000000-0005-0000-0000-0000DDD20000}"/>
    <cellStyle name="Note 2 6 3 4 2" xfId="51665" xr:uid="{00000000-0005-0000-0000-0000DED20000}"/>
    <cellStyle name="Note 2 6 3 4 2 2" xfId="51666" xr:uid="{00000000-0005-0000-0000-0000DFD20000}"/>
    <cellStyle name="Note 2 6 3 4 2 3" xfId="51667" xr:uid="{00000000-0005-0000-0000-0000E0D20000}"/>
    <cellStyle name="Note 2 6 3 4 2_OATT calc" xfId="51668" xr:uid="{00000000-0005-0000-0000-0000E1D20000}"/>
    <cellStyle name="Note 2 6 3 4 3" xfId="51669" xr:uid="{00000000-0005-0000-0000-0000E2D20000}"/>
    <cellStyle name="Note 2 6 3 4 4" xfId="51670" xr:uid="{00000000-0005-0000-0000-0000E3D20000}"/>
    <cellStyle name="Note 2 6 3 4 5" xfId="51671" xr:uid="{00000000-0005-0000-0000-0000E4D20000}"/>
    <cellStyle name="Note 2 6 3 4_OATT calc" xfId="51672" xr:uid="{00000000-0005-0000-0000-0000E5D20000}"/>
    <cellStyle name="Note 2 6 3 5" xfId="51673" xr:uid="{00000000-0005-0000-0000-0000E6D20000}"/>
    <cellStyle name="Note 2 6 3 5 2" xfId="51674" xr:uid="{00000000-0005-0000-0000-0000E7D20000}"/>
    <cellStyle name="Note 2 6 3 5 2 2" xfId="51675" xr:uid="{00000000-0005-0000-0000-0000E8D20000}"/>
    <cellStyle name="Note 2 6 3 5 2 3" xfId="51676" xr:uid="{00000000-0005-0000-0000-0000E9D20000}"/>
    <cellStyle name="Note 2 6 3 5 2_OATT calc" xfId="51677" xr:uid="{00000000-0005-0000-0000-0000EAD20000}"/>
    <cellStyle name="Note 2 6 3 5 3" xfId="51678" xr:uid="{00000000-0005-0000-0000-0000EBD20000}"/>
    <cellStyle name="Note 2 6 3 5 4" xfId="51679" xr:uid="{00000000-0005-0000-0000-0000ECD20000}"/>
    <cellStyle name="Note 2 6 3 5_OATT calc" xfId="51680" xr:uid="{00000000-0005-0000-0000-0000EDD20000}"/>
    <cellStyle name="Note 2 6 3 6" xfId="51681" xr:uid="{00000000-0005-0000-0000-0000EED20000}"/>
    <cellStyle name="Note 2 6 3 6 2" xfId="51682" xr:uid="{00000000-0005-0000-0000-0000EFD20000}"/>
    <cellStyle name="Note 2 6 3 6 3" xfId="51683" xr:uid="{00000000-0005-0000-0000-0000F0D20000}"/>
    <cellStyle name="Note 2 6 3 6_OATT calc" xfId="51684" xr:uid="{00000000-0005-0000-0000-0000F1D20000}"/>
    <cellStyle name="Note 2 6 3 7" xfId="51685" xr:uid="{00000000-0005-0000-0000-0000F2D20000}"/>
    <cellStyle name="Note 2 6 3 8" xfId="51686" xr:uid="{00000000-0005-0000-0000-0000F3D20000}"/>
    <cellStyle name="Note 2 6 3 9" xfId="51687" xr:uid="{00000000-0005-0000-0000-0000F4D20000}"/>
    <cellStyle name="Note 2 6 3_OATT calc" xfId="51688" xr:uid="{00000000-0005-0000-0000-0000F5D20000}"/>
    <cellStyle name="Note 2 6 4" xfId="51689" xr:uid="{00000000-0005-0000-0000-0000F6D20000}"/>
    <cellStyle name="Note 2 6 4 10" xfId="51690" xr:uid="{00000000-0005-0000-0000-0000F7D20000}"/>
    <cellStyle name="Note 2 6 4 11" xfId="51691" xr:uid="{00000000-0005-0000-0000-0000F8D20000}"/>
    <cellStyle name="Note 2 6 4 2" xfId="51692" xr:uid="{00000000-0005-0000-0000-0000F9D20000}"/>
    <cellStyle name="Note 2 6 4 2 10" xfId="51693" xr:uid="{00000000-0005-0000-0000-0000FAD20000}"/>
    <cellStyle name="Note 2 6 4 2 11" xfId="51694" xr:uid="{00000000-0005-0000-0000-0000FBD20000}"/>
    <cellStyle name="Note 2 6 4 2 2" xfId="51695" xr:uid="{00000000-0005-0000-0000-0000FCD20000}"/>
    <cellStyle name="Note 2 6 4 2 2 2" xfId="51696" xr:uid="{00000000-0005-0000-0000-0000FDD20000}"/>
    <cellStyle name="Note 2 6 4 2 2 2 2" xfId="51697" xr:uid="{00000000-0005-0000-0000-0000FED20000}"/>
    <cellStyle name="Note 2 6 4 2 2 2 3" xfId="51698" xr:uid="{00000000-0005-0000-0000-0000FFD20000}"/>
    <cellStyle name="Note 2 6 4 2 2 2_OATT calc" xfId="51699" xr:uid="{00000000-0005-0000-0000-000000D30000}"/>
    <cellStyle name="Note 2 6 4 2 2 3" xfId="51700" xr:uid="{00000000-0005-0000-0000-000001D30000}"/>
    <cellStyle name="Note 2 6 4 2 2 4" xfId="51701" xr:uid="{00000000-0005-0000-0000-000002D30000}"/>
    <cellStyle name="Note 2 6 4 2 2 5" xfId="51702" xr:uid="{00000000-0005-0000-0000-000003D30000}"/>
    <cellStyle name="Note 2 6 4 2 2_OATT calc" xfId="51703" xr:uid="{00000000-0005-0000-0000-000004D30000}"/>
    <cellStyle name="Note 2 6 4 2 3" xfId="51704" xr:uid="{00000000-0005-0000-0000-000005D30000}"/>
    <cellStyle name="Note 2 6 4 2 3 2" xfId="51705" xr:uid="{00000000-0005-0000-0000-000006D30000}"/>
    <cellStyle name="Note 2 6 4 2 3 2 2" xfId="51706" xr:uid="{00000000-0005-0000-0000-000007D30000}"/>
    <cellStyle name="Note 2 6 4 2 3 2 3" xfId="51707" xr:uid="{00000000-0005-0000-0000-000008D30000}"/>
    <cellStyle name="Note 2 6 4 2 3 2_OATT calc" xfId="51708" xr:uid="{00000000-0005-0000-0000-000009D30000}"/>
    <cellStyle name="Note 2 6 4 2 3 3" xfId="51709" xr:uid="{00000000-0005-0000-0000-00000AD30000}"/>
    <cellStyle name="Note 2 6 4 2 3 4" xfId="51710" xr:uid="{00000000-0005-0000-0000-00000BD30000}"/>
    <cellStyle name="Note 2 6 4 2 3_OATT calc" xfId="51711" xr:uid="{00000000-0005-0000-0000-00000CD30000}"/>
    <cellStyle name="Note 2 6 4 2 4" xfId="51712" xr:uid="{00000000-0005-0000-0000-00000DD30000}"/>
    <cellStyle name="Note 2 6 4 2 4 2" xfId="51713" xr:uid="{00000000-0005-0000-0000-00000ED30000}"/>
    <cellStyle name="Note 2 6 4 2 4 3" xfId="51714" xr:uid="{00000000-0005-0000-0000-00000FD30000}"/>
    <cellStyle name="Note 2 6 4 2 4_OATT calc" xfId="51715" xr:uid="{00000000-0005-0000-0000-000010D30000}"/>
    <cellStyle name="Note 2 6 4 2 5" xfId="51716" xr:uid="{00000000-0005-0000-0000-000011D30000}"/>
    <cellStyle name="Note 2 6 4 2 6" xfId="51717" xr:uid="{00000000-0005-0000-0000-000012D30000}"/>
    <cellStyle name="Note 2 6 4 2 7" xfId="51718" xr:uid="{00000000-0005-0000-0000-000013D30000}"/>
    <cellStyle name="Note 2 6 4 2 8" xfId="51719" xr:uid="{00000000-0005-0000-0000-000014D30000}"/>
    <cellStyle name="Note 2 6 4 2 9" xfId="51720" xr:uid="{00000000-0005-0000-0000-000015D30000}"/>
    <cellStyle name="Note 2 6 4 2_OATT calc" xfId="51721" xr:uid="{00000000-0005-0000-0000-000016D30000}"/>
    <cellStyle name="Note 2 6 4 3" xfId="51722" xr:uid="{00000000-0005-0000-0000-000017D30000}"/>
    <cellStyle name="Note 2 6 4 3 2" xfId="51723" xr:uid="{00000000-0005-0000-0000-000018D30000}"/>
    <cellStyle name="Note 2 6 4 3 2 2" xfId="51724" xr:uid="{00000000-0005-0000-0000-000019D30000}"/>
    <cellStyle name="Note 2 6 4 3 2 3" xfId="51725" xr:uid="{00000000-0005-0000-0000-00001AD30000}"/>
    <cellStyle name="Note 2 6 4 3 2_OATT calc" xfId="51726" xr:uid="{00000000-0005-0000-0000-00001BD30000}"/>
    <cellStyle name="Note 2 6 4 3 3" xfId="51727" xr:uid="{00000000-0005-0000-0000-00001CD30000}"/>
    <cellStyle name="Note 2 6 4 3 4" xfId="51728" xr:uid="{00000000-0005-0000-0000-00001DD30000}"/>
    <cellStyle name="Note 2 6 4 3 5" xfId="51729" xr:uid="{00000000-0005-0000-0000-00001ED30000}"/>
    <cellStyle name="Note 2 6 4 3_OATT calc" xfId="51730" xr:uid="{00000000-0005-0000-0000-00001FD30000}"/>
    <cellStyle name="Note 2 6 4 4" xfId="51731" xr:uid="{00000000-0005-0000-0000-000020D30000}"/>
    <cellStyle name="Note 2 6 4 4 2" xfId="51732" xr:uid="{00000000-0005-0000-0000-000021D30000}"/>
    <cellStyle name="Note 2 6 4 4 2 2" xfId="51733" xr:uid="{00000000-0005-0000-0000-000022D30000}"/>
    <cellStyle name="Note 2 6 4 4 2 3" xfId="51734" xr:uid="{00000000-0005-0000-0000-000023D30000}"/>
    <cellStyle name="Note 2 6 4 4 2_OATT calc" xfId="51735" xr:uid="{00000000-0005-0000-0000-000024D30000}"/>
    <cellStyle name="Note 2 6 4 4 3" xfId="51736" xr:uid="{00000000-0005-0000-0000-000025D30000}"/>
    <cellStyle name="Note 2 6 4 4 4" xfId="51737" xr:uid="{00000000-0005-0000-0000-000026D30000}"/>
    <cellStyle name="Note 2 6 4 4_OATT calc" xfId="51738" xr:uid="{00000000-0005-0000-0000-000027D30000}"/>
    <cellStyle name="Note 2 6 4 5" xfId="51739" xr:uid="{00000000-0005-0000-0000-000028D30000}"/>
    <cellStyle name="Note 2 6 4 5 2" xfId="51740" xr:uid="{00000000-0005-0000-0000-000029D30000}"/>
    <cellStyle name="Note 2 6 4 5 3" xfId="51741" xr:uid="{00000000-0005-0000-0000-00002AD30000}"/>
    <cellStyle name="Note 2 6 4 5_OATT calc" xfId="51742" xr:uid="{00000000-0005-0000-0000-00002BD30000}"/>
    <cellStyle name="Note 2 6 4 6" xfId="51743" xr:uid="{00000000-0005-0000-0000-00002CD30000}"/>
    <cellStyle name="Note 2 6 4 7" xfId="51744" xr:uid="{00000000-0005-0000-0000-00002DD30000}"/>
    <cellStyle name="Note 2 6 4 8" xfId="51745" xr:uid="{00000000-0005-0000-0000-00002ED30000}"/>
    <cellStyle name="Note 2 6 4 9" xfId="51746" xr:uid="{00000000-0005-0000-0000-00002FD30000}"/>
    <cellStyle name="Note 2 6 4_OATT calc" xfId="51747" xr:uid="{00000000-0005-0000-0000-000030D30000}"/>
    <cellStyle name="Note 2 6 5" xfId="51748" xr:uid="{00000000-0005-0000-0000-000031D30000}"/>
    <cellStyle name="Note 2 6 5 10" xfId="51749" xr:uid="{00000000-0005-0000-0000-000032D30000}"/>
    <cellStyle name="Note 2 6 5 11" xfId="51750" xr:uid="{00000000-0005-0000-0000-000033D30000}"/>
    <cellStyle name="Note 2 6 5 2" xfId="51751" xr:uid="{00000000-0005-0000-0000-000034D30000}"/>
    <cellStyle name="Note 2 6 5 2 2" xfId="51752" xr:uid="{00000000-0005-0000-0000-000035D30000}"/>
    <cellStyle name="Note 2 6 5 2 2 2" xfId="51753" xr:uid="{00000000-0005-0000-0000-000036D30000}"/>
    <cellStyle name="Note 2 6 5 2 2 3" xfId="51754" xr:uid="{00000000-0005-0000-0000-000037D30000}"/>
    <cellStyle name="Note 2 6 5 2 2_OATT calc" xfId="51755" xr:uid="{00000000-0005-0000-0000-000038D30000}"/>
    <cellStyle name="Note 2 6 5 2 3" xfId="51756" xr:uid="{00000000-0005-0000-0000-000039D30000}"/>
    <cellStyle name="Note 2 6 5 2 4" xfId="51757" xr:uid="{00000000-0005-0000-0000-00003AD30000}"/>
    <cellStyle name="Note 2 6 5 2 5" xfId="51758" xr:uid="{00000000-0005-0000-0000-00003BD30000}"/>
    <cellStyle name="Note 2 6 5 2_OATT calc" xfId="51759" xr:uid="{00000000-0005-0000-0000-00003CD30000}"/>
    <cellStyle name="Note 2 6 5 3" xfId="51760" xr:uid="{00000000-0005-0000-0000-00003DD30000}"/>
    <cellStyle name="Note 2 6 5 3 2" xfId="51761" xr:uid="{00000000-0005-0000-0000-00003ED30000}"/>
    <cellStyle name="Note 2 6 5 3 2 2" xfId="51762" xr:uid="{00000000-0005-0000-0000-00003FD30000}"/>
    <cellStyle name="Note 2 6 5 3 2 3" xfId="51763" xr:uid="{00000000-0005-0000-0000-000040D30000}"/>
    <cellStyle name="Note 2 6 5 3 2_OATT calc" xfId="51764" xr:uid="{00000000-0005-0000-0000-000041D30000}"/>
    <cellStyle name="Note 2 6 5 3 3" xfId="51765" xr:uid="{00000000-0005-0000-0000-000042D30000}"/>
    <cellStyle name="Note 2 6 5 3 4" xfId="51766" xr:uid="{00000000-0005-0000-0000-000043D30000}"/>
    <cellStyle name="Note 2 6 5 3_OATT calc" xfId="51767" xr:uid="{00000000-0005-0000-0000-000044D30000}"/>
    <cellStyle name="Note 2 6 5 4" xfId="51768" xr:uid="{00000000-0005-0000-0000-000045D30000}"/>
    <cellStyle name="Note 2 6 5 4 2" xfId="51769" xr:uid="{00000000-0005-0000-0000-000046D30000}"/>
    <cellStyle name="Note 2 6 5 4 3" xfId="51770" xr:uid="{00000000-0005-0000-0000-000047D30000}"/>
    <cellStyle name="Note 2 6 5 4_OATT calc" xfId="51771" xr:uid="{00000000-0005-0000-0000-000048D30000}"/>
    <cellStyle name="Note 2 6 5 5" xfId="51772" xr:uid="{00000000-0005-0000-0000-000049D30000}"/>
    <cellStyle name="Note 2 6 5 6" xfId="51773" xr:uid="{00000000-0005-0000-0000-00004AD30000}"/>
    <cellStyle name="Note 2 6 5 7" xfId="51774" xr:uid="{00000000-0005-0000-0000-00004BD30000}"/>
    <cellStyle name="Note 2 6 5 8" xfId="51775" xr:uid="{00000000-0005-0000-0000-00004CD30000}"/>
    <cellStyle name="Note 2 6 5 9" xfId="51776" xr:uid="{00000000-0005-0000-0000-00004DD30000}"/>
    <cellStyle name="Note 2 6 5_OATT calc" xfId="51777" xr:uid="{00000000-0005-0000-0000-00004ED30000}"/>
    <cellStyle name="Note 2 6 6" xfId="51778" xr:uid="{00000000-0005-0000-0000-00004FD30000}"/>
    <cellStyle name="Note 2 6 6 2" xfId="51779" xr:uid="{00000000-0005-0000-0000-000050D30000}"/>
    <cellStyle name="Note 2 6 6 2 2" xfId="51780" xr:uid="{00000000-0005-0000-0000-000051D30000}"/>
    <cellStyle name="Note 2 6 6 2 3" xfId="51781" xr:uid="{00000000-0005-0000-0000-000052D30000}"/>
    <cellStyle name="Note 2 6 6 2_OATT calc" xfId="51782" xr:uid="{00000000-0005-0000-0000-000053D30000}"/>
    <cellStyle name="Note 2 6 6 3" xfId="51783" xr:uid="{00000000-0005-0000-0000-000054D30000}"/>
    <cellStyle name="Note 2 6 6 4" xfId="51784" xr:uid="{00000000-0005-0000-0000-000055D30000}"/>
    <cellStyle name="Note 2 6 6 5" xfId="51785" xr:uid="{00000000-0005-0000-0000-000056D30000}"/>
    <cellStyle name="Note 2 6 6_OATT calc" xfId="51786" xr:uid="{00000000-0005-0000-0000-000057D30000}"/>
    <cellStyle name="Note 2 6 7" xfId="51787" xr:uid="{00000000-0005-0000-0000-000058D30000}"/>
    <cellStyle name="Note 2 6 7 2" xfId="51788" xr:uid="{00000000-0005-0000-0000-000059D30000}"/>
    <cellStyle name="Note 2 6 7 2 2" xfId="51789" xr:uid="{00000000-0005-0000-0000-00005AD30000}"/>
    <cellStyle name="Note 2 6 7 2 3" xfId="51790" xr:uid="{00000000-0005-0000-0000-00005BD30000}"/>
    <cellStyle name="Note 2 6 7 2_OATT calc" xfId="51791" xr:uid="{00000000-0005-0000-0000-00005CD30000}"/>
    <cellStyle name="Note 2 6 7 3" xfId="51792" xr:uid="{00000000-0005-0000-0000-00005DD30000}"/>
    <cellStyle name="Note 2 6 7 4" xfId="51793" xr:uid="{00000000-0005-0000-0000-00005ED30000}"/>
    <cellStyle name="Note 2 6 7_OATT calc" xfId="51794" xr:uid="{00000000-0005-0000-0000-00005FD30000}"/>
    <cellStyle name="Note 2 6 8" xfId="51795" xr:uid="{00000000-0005-0000-0000-000060D30000}"/>
    <cellStyle name="Note 2 6 8 2" xfId="51796" xr:uid="{00000000-0005-0000-0000-000061D30000}"/>
    <cellStyle name="Note 2 6 8 2 2" xfId="51797" xr:uid="{00000000-0005-0000-0000-000062D30000}"/>
    <cellStyle name="Note 2 6 8 2 3" xfId="51798" xr:uid="{00000000-0005-0000-0000-000063D30000}"/>
    <cellStyle name="Note 2 6 8 2_OATT calc" xfId="51799" xr:uid="{00000000-0005-0000-0000-000064D30000}"/>
    <cellStyle name="Note 2 6 8 3" xfId="51800" xr:uid="{00000000-0005-0000-0000-000065D30000}"/>
    <cellStyle name="Note 2 6 8 4" xfId="51801" xr:uid="{00000000-0005-0000-0000-000066D30000}"/>
    <cellStyle name="Note 2 6 8_OATT calc" xfId="51802" xr:uid="{00000000-0005-0000-0000-000067D30000}"/>
    <cellStyle name="Note 2 6 9" xfId="51803" xr:uid="{00000000-0005-0000-0000-000068D30000}"/>
    <cellStyle name="Note 2 6 9 2" xfId="51804" xr:uid="{00000000-0005-0000-0000-000069D30000}"/>
    <cellStyle name="Note 2 6 9 3" xfId="51805" xr:uid="{00000000-0005-0000-0000-00006AD30000}"/>
    <cellStyle name="Note 2 6 9_OATT calc" xfId="51806" xr:uid="{00000000-0005-0000-0000-00006BD30000}"/>
    <cellStyle name="Note 2 6_OATT calc" xfId="51807" xr:uid="{00000000-0005-0000-0000-00006CD30000}"/>
    <cellStyle name="Note 2 7" xfId="51808" xr:uid="{00000000-0005-0000-0000-00006DD30000}"/>
    <cellStyle name="Note 2 7 2" xfId="51809" xr:uid="{00000000-0005-0000-0000-00006ED30000}"/>
    <cellStyle name="Note 2 7 2 2" xfId="51810" xr:uid="{00000000-0005-0000-0000-00006FD30000}"/>
    <cellStyle name="Note 2 7 2 2 2" xfId="51811" xr:uid="{00000000-0005-0000-0000-000070D30000}"/>
    <cellStyle name="Note 2 7 2 3" xfId="51812" xr:uid="{00000000-0005-0000-0000-000071D30000}"/>
    <cellStyle name="Note 2 7 2_OATT calc" xfId="51813" xr:uid="{00000000-0005-0000-0000-000072D30000}"/>
    <cellStyle name="Note 2 7 3" xfId="51814" xr:uid="{00000000-0005-0000-0000-000073D30000}"/>
    <cellStyle name="Note 2 7 3 2" xfId="51815" xr:uid="{00000000-0005-0000-0000-000074D30000}"/>
    <cellStyle name="Note 2 7 4" xfId="51816" xr:uid="{00000000-0005-0000-0000-000075D30000}"/>
    <cellStyle name="Note 2 7_OATT calc" xfId="51817" xr:uid="{00000000-0005-0000-0000-000076D30000}"/>
    <cellStyle name="Note 2 8" xfId="51818" xr:uid="{00000000-0005-0000-0000-000077D30000}"/>
    <cellStyle name="Note 2 8 10" xfId="51819" xr:uid="{00000000-0005-0000-0000-000078D30000}"/>
    <cellStyle name="Note 2 8 11" xfId="51820" xr:uid="{00000000-0005-0000-0000-000079D30000}"/>
    <cellStyle name="Note 2 8 12" xfId="51821" xr:uid="{00000000-0005-0000-0000-00007AD30000}"/>
    <cellStyle name="Note 2 8 2" xfId="51822" xr:uid="{00000000-0005-0000-0000-00007BD30000}"/>
    <cellStyle name="Note 2 8 2 10" xfId="51823" xr:uid="{00000000-0005-0000-0000-00007CD30000}"/>
    <cellStyle name="Note 2 8 2 11" xfId="51824" xr:uid="{00000000-0005-0000-0000-00007DD30000}"/>
    <cellStyle name="Note 2 8 2 2" xfId="51825" xr:uid="{00000000-0005-0000-0000-00007ED30000}"/>
    <cellStyle name="Note 2 8 2 2 10" xfId="51826" xr:uid="{00000000-0005-0000-0000-00007FD30000}"/>
    <cellStyle name="Note 2 8 2 2 11" xfId="51827" xr:uid="{00000000-0005-0000-0000-000080D30000}"/>
    <cellStyle name="Note 2 8 2 2 2" xfId="51828" xr:uid="{00000000-0005-0000-0000-000081D30000}"/>
    <cellStyle name="Note 2 8 2 2 2 2" xfId="51829" xr:uid="{00000000-0005-0000-0000-000082D30000}"/>
    <cellStyle name="Note 2 8 2 2 2 2 2" xfId="51830" xr:uid="{00000000-0005-0000-0000-000083D30000}"/>
    <cellStyle name="Note 2 8 2 2 2 2 3" xfId="51831" xr:uid="{00000000-0005-0000-0000-000084D30000}"/>
    <cellStyle name="Note 2 8 2 2 2 2_OATT calc" xfId="51832" xr:uid="{00000000-0005-0000-0000-000085D30000}"/>
    <cellStyle name="Note 2 8 2 2 2 3" xfId="51833" xr:uid="{00000000-0005-0000-0000-000086D30000}"/>
    <cellStyle name="Note 2 8 2 2 2 4" xfId="51834" xr:uid="{00000000-0005-0000-0000-000087D30000}"/>
    <cellStyle name="Note 2 8 2 2 2 5" xfId="51835" xr:uid="{00000000-0005-0000-0000-000088D30000}"/>
    <cellStyle name="Note 2 8 2 2 2_OATT calc" xfId="51836" xr:uid="{00000000-0005-0000-0000-000089D30000}"/>
    <cellStyle name="Note 2 8 2 2 3" xfId="51837" xr:uid="{00000000-0005-0000-0000-00008AD30000}"/>
    <cellStyle name="Note 2 8 2 2 3 2" xfId="51838" xr:uid="{00000000-0005-0000-0000-00008BD30000}"/>
    <cellStyle name="Note 2 8 2 2 3 2 2" xfId="51839" xr:uid="{00000000-0005-0000-0000-00008CD30000}"/>
    <cellStyle name="Note 2 8 2 2 3 2 3" xfId="51840" xr:uid="{00000000-0005-0000-0000-00008DD30000}"/>
    <cellStyle name="Note 2 8 2 2 3 2_OATT calc" xfId="51841" xr:uid="{00000000-0005-0000-0000-00008ED30000}"/>
    <cellStyle name="Note 2 8 2 2 3 3" xfId="51842" xr:uid="{00000000-0005-0000-0000-00008FD30000}"/>
    <cellStyle name="Note 2 8 2 2 3 4" xfId="51843" xr:uid="{00000000-0005-0000-0000-000090D30000}"/>
    <cellStyle name="Note 2 8 2 2 3_OATT calc" xfId="51844" xr:uid="{00000000-0005-0000-0000-000091D30000}"/>
    <cellStyle name="Note 2 8 2 2 4" xfId="51845" xr:uid="{00000000-0005-0000-0000-000092D30000}"/>
    <cellStyle name="Note 2 8 2 2 4 2" xfId="51846" xr:uid="{00000000-0005-0000-0000-000093D30000}"/>
    <cellStyle name="Note 2 8 2 2 4 3" xfId="51847" xr:uid="{00000000-0005-0000-0000-000094D30000}"/>
    <cellStyle name="Note 2 8 2 2 4_OATT calc" xfId="51848" xr:uid="{00000000-0005-0000-0000-000095D30000}"/>
    <cellStyle name="Note 2 8 2 2 5" xfId="51849" xr:uid="{00000000-0005-0000-0000-000096D30000}"/>
    <cellStyle name="Note 2 8 2 2 6" xfId="51850" xr:uid="{00000000-0005-0000-0000-000097D30000}"/>
    <cellStyle name="Note 2 8 2 2 7" xfId="51851" xr:uid="{00000000-0005-0000-0000-000098D30000}"/>
    <cellStyle name="Note 2 8 2 2 8" xfId="51852" xr:uid="{00000000-0005-0000-0000-000099D30000}"/>
    <cellStyle name="Note 2 8 2 2 9" xfId="51853" xr:uid="{00000000-0005-0000-0000-00009AD30000}"/>
    <cellStyle name="Note 2 8 2 2_OATT calc" xfId="51854" xr:uid="{00000000-0005-0000-0000-00009BD30000}"/>
    <cellStyle name="Note 2 8 2 3" xfId="51855" xr:uid="{00000000-0005-0000-0000-00009CD30000}"/>
    <cellStyle name="Note 2 8 2 3 2" xfId="51856" xr:uid="{00000000-0005-0000-0000-00009DD30000}"/>
    <cellStyle name="Note 2 8 2 3 2 2" xfId="51857" xr:uid="{00000000-0005-0000-0000-00009ED30000}"/>
    <cellStyle name="Note 2 8 2 3 2 3" xfId="51858" xr:uid="{00000000-0005-0000-0000-00009FD30000}"/>
    <cellStyle name="Note 2 8 2 3 2_OATT calc" xfId="51859" xr:uid="{00000000-0005-0000-0000-0000A0D30000}"/>
    <cellStyle name="Note 2 8 2 3 3" xfId="51860" xr:uid="{00000000-0005-0000-0000-0000A1D30000}"/>
    <cellStyle name="Note 2 8 2 3 4" xfId="51861" xr:uid="{00000000-0005-0000-0000-0000A2D30000}"/>
    <cellStyle name="Note 2 8 2 3 5" xfId="51862" xr:uid="{00000000-0005-0000-0000-0000A3D30000}"/>
    <cellStyle name="Note 2 8 2 3_OATT calc" xfId="51863" xr:uid="{00000000-0005-0000-0000-0000A4D30000}"/>
    <cellStyle name="Note 2 8 2 4" xfId="51864" xr:uid="{00000000-0005-0000-0000-0000A5D30000}"/>
    <cellStyle name="Note 2 8 2 4 2" xfId="51865" xr:uid="{00000000-0005-0000-0000-0000A6D30000}"/>
    <cellStyle name="Note 2 8 2 4 2 2" xfId="51866" xr:uid="{00000000-0005-0000-0000-0000A7D30000}"/>
    <cellStyle name="Note 2 8 2 4 2 3" xfId="51867" xr:uid="{00000000-0005-0000-0000-0000A8D30000}"/>
    <cellStyle name="Note 2 8 2 4 2_OATT calc" xfId="51868" xr:uid="{00000000-0005-0000-0000-0000A9D30000}"/>
    <cellStyle name="Note 2 8 2 4 3" xfId="51869" xr:uid="{00000000-0005-0000-0000-0000AAD30000}"/>
    <cellStyle name="Note 2 8 2 4 4" xfId="51870" xr:uid="{00000000-0005-0000-0000-0000ABD30000}"/>
    <cellStyle name="Note 2 8 2 4_OATT calc" xfId="51871" xr:uid="{00000000-0005-0000-0000-0000ACD30000}"/>
    <cellStyle name="Note 2 8 2 5" xfId="51872" xr:uid="{00000000-0005-0000-0000-0000ADD30000}"/>
    <cellStyle name="Note 2 8 2 5 2" xfId="51873" xr:uid="{00000000-0005-0000-0000-0000AED30000}"/>
    <cellStyle name="Note 2 8 2 5 3" xfId="51874" xr:uid="{00000000-0005-0000-0000-0000AFD30000}"/>
    <cellStyle name="Note 2 8 2 5_OATT calc" xfId="51875" xr:uid="{00000000-0005-0000-0000-0000B0D30000}"/>
    <cellStyle name="Note 2 8 2 6" xfId="51876" xr:uid="{00000000-0005-0000-0000-0000B1D30000}"/>
    <cellStyle name="Note 2 8 2 7" xfId="51877" xr:uid="{00000000-0005-0000-0000-0000B2D30000}"/>
    <cellStyle name="Note 2 8 2 8" xfId="51878" xr:uid="{00000000-0005-0000-0000-0000B3D30000}"/>
    <cellStyle name="Note 2 8 2 9" xfId="51879" xr:uid="{00000000-0005-0000-0000-0000B4D30000}"/>
    <cellStyle name="Note 2 8 2_OATT calc" xfId="51880" xr:uid="{00000000-0005-0000-0000-0000B5D30000}"/>
    <cellStyle name="Note 2 8 3" xfId="51881" xr:uid="{00000000-0005-0000-0000-0000B6D30000}"/>
    <cellStyle name="Note 2 8 3 10" xfId="51882" xr:uid="{00000000-0005-0000-0000-0000B7D30000}"/>
    <cellStyle name="Note 2 8 3 11" xfId="51883" xr:uid="{00000000-0005-0000-0000-0000B8D30000}"/>
    <cellStyle name="Note 2 8 3 2" xfId="51884" xr:uid="{00000000-0005-0000-0000-0000B9D30000}"/>
    <cellStyle name="Note 2 8 3 2 2" xfId="51885" xr:uid="{00000000-0005-0000-0000-0000BAD30000}"/>
    <cellStyle name="Note 2 8 3 2 2 2" xfId="51886" xr:uid="{00000000-0005-0000-0000-0000BBD30000}"/>
    <cellStyle name="Note 2 8 3 2 2 3" xfId="51887" xr:uid="{00000000-0005-0000-0000-0000BCD30000}"/>
    <cellStyle name="Note 2 8 3 2 2_OATT calc" xfId="51888" xr:uid="{00000000-0005-0000-0000-0000BDD30000}"/>
    <cellStyle name="Note 2 8 3 2 3" xfId="51889" xr:uid="{00000000-0005-0000-0000-0000BED30000}"/>
    <cellStyle name="Note 2 8 3 2 4" xfId="51890" xr:uid="{00000000-0005-0000-0000-0000BFD30000}"/>
    <cellStyle name="Note 2 8 3 2 5" xfId="51891" xr:uid="{00000000-0005-0000-0000-0000C0D30000}"/>
    <cellStyle name="Note 2 8 3 2_OATT calc" xfId="51892" xr:uid="{00000000-0005-0000-0000-0000C1D30000}"/>
    <cellStyle name="Note 2 8 3 3" xfId="51893" xr:uid="{00000000-0005-0000-0000-0000C2D30000}"/>
    <cellStyle name="Note 2 8 3 3 2" xfId="51894" xr:uid="{00000000-0005-0000-0000-0000C3D30000}"/>
    <cellStyle name="Note 2 8 3 3 2 2" xfId="51895" xr:uid="{00000000-0005-0000-0000-0000C4D30000}"/>
    <cellStyle name="Note 2 8 3 3 2 3" xfId="51896" xr:uid="{00000000-0005-0000-0000-0000C5D30000}"/>
    <cellStyle name="Note 2 8 3 3 2_OATT calc" xfId="51897" xr:uid="{00000000-0005-0000-0000-0000C6D30000}"/>
    <cellStyle name="Note 2 8 3 3 3" xfId="51898" xr:uid="{00000000-0005-0000-0000-0000C7D30000}"/>
    <cellStyle name="Note 2 8 3 3 4" xfId="51899" xr:uid="{00000000-0005-0000-0000-0000C8D30000}"/>
    <cellStyle name="Note 2 8 3 3_OATT calc" xfId="51900" xr:uid="{00000000-0005-0000-0000-0000C9D30000}"/>
    <cellStyle name="Note 2 8 3 4" xfId="51901" xr:uid="{00000000-0005-0000-0000-0000CAD30000}"/>
    <cellStyle name="Note 2 8 3 4 2" xfId="51902" xr:uid="{00000000-0005-0000-0000-0000CBD30000}"/>
    <cellStyle name="Note 2 8 3 4 3" xfId="51903" xr:uid="{00000000-0005-0000-0000-0000CCD30000}"/>
    <cellStyle name="Note 2 8 3 4_OATT calc" xfId="51904" xr:uid="{00000000-0005-0000-0000-0000CDD30000}"/>
    <cellStyle name="Note 2 8 3 5" xfId="51905" xr:uid="{00000000-0005-0000-0000-0000CED30000}"/>
    <cellStyle name="Note 2 8 3 6" xfId="51906" xr:uid="{00000000-0005-0000-0000-0000CFD30000}"/>
    <cellStyle name="Note 2 8 3 7" xfId="51907" xr:uid="{00000000-0005-0000-0000-0000D0D30000}"/>
    <cellStyle name="Note 2 8 3 8" xfId="51908" xr:uid="{00000000-0005-0000-0000-0000D1D30000}"/>
    <cellStyle name="Note 2 8 3 9" xfId="51909" xr:uid="{00000000-0005-0000-0000-0000D2D30000}"/>
    <cellStyle name="Note 2 8 3_OATT calc" xfId="51910" xr:uid="{00000000-0005-0000-0000-0000D3D30000}"/>
    <cellStyle name="Note 2 8 4" xfId="51911" xr:uid="{00000000-0005-0000-0000-0000D4D30000}"/>
    <cellStyle name="Note 2 8 4 2" xfId="51912" xr:uid="{00000000-0005-0000-0000-0000D5D30000}"/>
    <cellStyle name="Note 2 8 4 2 2" xfId="51913" xr:uid="{00000000-0005-0000-0000-0000D6D30000}"/>
    <cellStyle name="Note 2 8 4 2 3" xfId="51914" xr:uid="{00000000-0005-0000-0000-0000D7D30000}"/>
    <cellStyle name="Note 2 8 4 2_OATT calc" xfId="51915" xr:uid="{00000000-0005-0000-0000-0000D8D30000}"/>
    <cellStyle name="Note 2 8 4 3" xfId="51916" xr:uid="{00000000-0005-0000-0000-0000D9D30000}"/>
    <cellStyle name="Note 2 8 4 4" xfId="51917" xr:uid="{00000000-0005-0000-0000-0000DAD30000}"/>
    <cellStyle name="Note 2 8 4 5" xfId="51918" xr:uid="{00000000-0005-0000-0000-0000DBD30000}"/>
    <cellStyle name="Note 2 8 4_OATT calc" xfId="51919" xr:uid="{00000000-0005-0000-0000-0000DCD30000}"/>
    <cellStyle name="Note 2 8 5" xfId="51920" xr:uid="{00000000-0005-0000-0000-0000DDD30000}"/>
    <cellStyle name="Note 2 8 5 2" xfId="51921" xr:uid="{00000000-0005-0000-0000-0000DED30000}"/>
    <cellStyle name="Note 2 8 5 2 2" xfId="51922" xr:uid="{00000000-0005-0000-0000-0000DFD30000}"/>
    <cellStyle name="Note 2 8 5 2 3" xfId="51923" xr:uid="{00000000-0005-0000-0000-0000E0D30000}"/>
    <cellStyle name="Note 2 8 5 2_OATT calc" xfId="51924" xr:uid="{00000000-0005-0000-0000-0000E1D30000}"/>
    <cellStyle name="Note 2 8 5 3" xfId="51925" xr:uid="{00000000-0005-0000-0000-0000E2D30000}"/>
    <cellStyle name="Note 2 8 5 4" xfId="51926" xr:uid="{00000000-0005-0000-0000-0000E3D30000}"/>
    <cellStyle name="Note 2 8 5_OATT calc" xfId="51927" xr:uid="{00000000-0005-0000-0000-0000E4D30000}"/>
    <cellStyle name="Note 2 8 6" xfId="51928" xr:uid="{00000000-0005-0000-0000-0000E5D30000}"/>
    <cellStyle name="Note 2 8 6 2" xfId="51929" xr:uid="{00000000-0005-0000-0000-0000E6D30000}"/>
    <cellStyle name="Note 2 8 6 3" xfId="51930" xr:uid="{00000000-0005-0000-0000-0000E7D30000}"/>
    <cellStyle name="Note 2 8 6_OATT calc" xfId="51931" xr:uid="{00000000-0005-0000-0000-0000E8D30000}"/>
    <cellStyle name="Note 2 8 7" xfId="51932" xr:uid="{00000000-0005-0000-0000-0000E9D30000}"/>
    <cellStyle name="Note 2 8 8" xfId="51933" xr:uid="{00000000-0005-0000-0000-0000EAD30000}"/>
    <cellStyle name="Note 2 8 9" xfId="51934" xr:uid="{00000000-0005-0000-0000-0000EBD30000}"/>
    <cellStyle name="Note 2 8_OATT calc" xfId="51935" xr:uid="{00000000-0005-0000-0000-0000ECD30000}"/>
    <cellStyle name="Note 2 9" xfId="51936" xr:uid="{00000000-0005-0000-0000-0000EDD30000}"/>
    <cellStyle name="Note 2 9 2" xfId="51937" xr:uid="{00000000-0005-0000-0000-0000EED30000}"/>
    <cellStyle name="Note 2 9 2 2" xfId="51938" xr:uid="{00000000-0005-0000-0000-0000EFD30000}"/>
    <cellStyle name="Note 2 9 3" xfId="51939" xr:uid="{00000000-0005-0000-0000-0000F0D30000}"/>
    <cellStyle name="Note 2 9 3 2" xfId="51940" xr:uid="{00000000-0005-0000-0000-0000F1D30000}"/>
    <cellStyle name="Note 2 9 4" xfId="51941" xr:uid="{00000000-0005-0000-0000-0000F2D30000}"/>
    <cellStyle name="Note 2 9 4 2" xfId="51942" xr:uid="{00000000-0005-0000-0000-0000F3D30000}"/>
    <cellStyle name="Note 2 9 5" xfId="51943" xr:uid="{00000000-0005-0000-0000-0000F4D30000}"/>
    <cellStyle name="Note 2 9_OATT calc" xfId="51944" xr:uid="{00000000-0005-0000-0000-0000F5D30000}"/>
    <cellStyle name="Note 2_OATT calc" xfId="51945" xr:uid="{00000000-0005-0000-0000-0000F6D30000}"/>
    <cellStyle name="Note 3" xfId="51946" xr:uid="{00000000-0005-0000-0000-0000F7D30000}"/>
    <cellStyle name="Note 3 10" xfId="51947" xr:uid="{00000000-0005-0000-0000-0000F8D30000}"/>
    <cellStyle name="Note 3 11" xfId="51948" xr:uid="{00000000-0005-0000-0000-0000F9D30000}"/>
    <cellStyle name="Note 3 12" xfId="51949" xr:uid="{00000000-0005-0000-0000-0000FAD30000}"/>
    <cellStyle name="Note 3 13" xfId="51950" xr:uid="{00000000-0005-0000-0000-0000FBD30000}"/>
    <cellStyle name="Note 3 14" xfId="51951" xr:uid="{00000000-0005-0000-0000-0000FCD30000}"/>
    <cellStyle name="Note 3 15" xfId="51952" xr:uid="{00000000-0005-0000-0000-0000FDD30000}"/>
    <cellStyle name="Note 3 16" xfId="55301" xr:uid="{00000000-0005-0000-0000-0000FED30000}"/>
    <cellStyle name="Note 3 2" xfId="51953" xr:uid="{00000000-0005-0000-0000-0000FFD30000}"/>
    <cellStyle name="Note 3 2 10" xfId="51954" xr:uid="{00000000-0005-0000-0000-000000D40000}"/>
    <cellStyle name="Note 3 2 11" xfId="51955" xr:uid="{00000000-0005-0000-0000-000001D40000}"/>
    <cellStyle name="Note 3 2 12" xfId="51956" xr:uid="{00000000-0005-0000-0000-000002D40000}"/>
    <cellStyle name="Note 3 2 13" xfId="51957" xr:uid="{00000000-0005-0000-0000-000003D40000}"/>
    <cellStyle name="Note 3 2 14" xfId="51958" xr:uid="{00000000-0005-0000-0000-000004D40000}"/>
    <cellStyle name="Note 3 2 2" xfId="51959" xr:uid="{00000000-0005-0000-0000-000005D40000}"/>
    <cellStyle name="Note 3 2 2 2" xfId="51960" xr:uid="{00000000-0005-0000-0000-000006D40000}"/>
    <cellStyle name="Note 3 2 2 2 2" xfId="51961" xr:uid="{00000000-0005-0000-0000-000007D40000}"/>
    <cellStyle name="Note 3 2 2 3" xfId="51962" xr:uid="{00000000-0005-0000-0000-000008D40000}"/>
    <cellStyle name="Note 3 2 2 3 2" xfId="51963" xr:uid="{00000000-0005-0000-0000-000009D40000}"/>
    <cellStyle name="Note 3 2 2 4" xfId="51964" xr:uid="{00000000-0005-0000-0000-00000AD40000}"/>
    <cellStyle name="Note 3 2 3" xfId="51965" xr:uid="{00000000-0005-0000-0000-00000BD40000}"/>
    <cellStyle name="Note 3 2 3 10" xfId="51966" xr:uid="{00000000-0005-0000-0000-00000CD40000}"/>
    <cellStyle name="Note 3 2 3 11" xfId="51967" xr:uid="{00000000-0005-0000-0000-00000DD40000}"/>
    <cellStyle name="Note 3 2 3 2" xfId="51968" xr:uid="{00000000-0005-0000-0000-00000ED40000}"/>
    <cellStyle name="Note 3 2 3 2 10" xfId="51969" xr:uid="{00000000-0005-0000-0000-00000FD40000}"/>
    <cellStyle name="Note 3 2 3 2 11" xfId="51970" xr:uid="{00000000-0005-0000-0000-000010D40000}"/>
    <cellStyle name="Note 3 2 3 2 2" xfId="51971" xr:uid="{00000000-0005-0000-0000-000011D40000}"/>
    <cellStyle name="Note 3 2 3 2 2 2" xfId="51972" xr:uid="{00000000-0005-0000-0000-000012D40000}"/>
    <cellStyle name="Note 3 2 3 2 2 2 2" xfId="51973" xr:uid="{00000000-0005-0000-0000-000013D40000}"/>
    <cellStyle name="Note 3 2 3 2 2 2 3" xfId="51974" xr:uid="{00000000-0005-0000-0000-000014D40000}"/>
    <cellStyle name="Note 3 2 3 2 2 2_OATT calc" xfId="51975" xr:uid="{00000000-0005-0000-0000-000015D40000}"/>
    <cellStyle name="Note 3 2 3 2 2 3" xfId="51976" xr:uid="{00000000-0005-0000-0000-000016D40000}"/>
    <cellStyle name="Note 3 2 3 2 2 4" xfId="51977" xr:uid="{00000000-0005-0000-0000-000017D40000}"/>
    <cellStyle name="Note 3 2 3 2 2 5" xfId="51978" xr:uid="{00000000-0005-0000-0000-000018D40000}"/>
    <cellStyle name="Note 3 2 3 2 2_OATT calc" xfId="51979" xr:uid="{00000000-0005-0000-0000-000019D40000}"/>
    <cellStyle name="Note 3 2 3 2 3" xfId="51980" xr:uid="{00000000-0005-0000-0000-00001AD40000}"/>
    <cellStyle name="Note 3 2 3 2 3 2" xfId="51981" xr:uid="{00000000-0005-0000-0000-00001BD40000}"/>
    <cellStyle name="Note 3 2 3 2 3 2 2" xfId="51982" xr:uid="{00000000-0005-0000-0000-00001CD40000}"/>
    <cellStyle name="Note 3 2 3 2 3 2 3" xfId="51983" xr:uid="{00000000-0005-0000-0000-00001DD40000}"/>
    <cellStyle name="Note 3 2 3 2 3 2_OATT calc" xfId="51984" xr:uid="{00000000-0005-0000-0000-00001ED40000}"/>
    <cellStyle name="Note 3 2 3 2 3 3" xfId="51985" xr:uid="{00000000-0005-0000-0000-00001FD40000}"/>
    <cellStyle name="Note 3 2 3 2 3 4" xfId="51986" xr:uid="{00000000-0005-0000-0000-000020D40000}"/>
    <cellStyle name="Note 3 2 3 2 3_OATT calc" xfId="51987" xr:uid="{00000000-0005-0000-0000-000021D40000}"/>
    <cellStyle name="Note 3 2 3 2 4" xfId="51988" xr:uid="{00000000-0005-0000-0000-000022D40000}"/>
    <cellStyle name="Note 3 2 3 2 4 2" xfId="51989" xr:uid="{00000000-0005-0000-0000-000023D40000}"/>
    <cellStyle name="Note 3 2 3 2 4 3" xfId="51990" xr:uid="{00000000-0005-0000-0000-000024D40000}"/>
    <cellStyle name="Note 3 2 3 2 4_OATT calc" xfId="51991" xr:uid="{00000000-0005-0000-0000-000025D40000}"/>
    <cellStyle name="Note 3 2 3 2 5" xfId="51992" xr:uid="{00000000-0005-0000-0000-000026D40000}"/>
    <cellStyle name="Note 3 2 3 2 6" xfId="51993" xr:uid="{00000000-0005-0000-0000-000027D40000}"/>
    <cellStyle name="Note 3 2 3 2 7" xfId="51994" xr:uid="{00000000-0005-0000-0000-000028D40000}"/>
    <cellStyle name="Note 3 2 3 2 8" xfId="51995" xr:uid="{00000000-0005-0000-0000-000029D40000}"/>
    <cellStyle name="Note 3 2 3 2 9" xfId="51996" xr:uid="{00000000-0005-0000-0000-00002AD40000}"/>
    <cellStyle name="Note 3 2 3 2_OATT calc" xfId="51997" xr:uid="{00000000-0005-0000-0000-00002BD40000}"/>
    <cellStyle name="Note 3 2 3 3" xfId="51998" xr:uid="{00000000-0005-0000-0000-00002CD40000}"/>
    <cellStyle name="Note 3 2 3 3 2" xfId="51999" xr:uid="{00000000-0005-0000-0000-00002DD40000}"/>
    <cellStyle name="Note 3 2 3 3 2 2" xfId="52000" xr:uid="{00000000-0005-0000-0000-00002ED40000}"/>
    <cellStyle name="Note 3 2 3 3 2 3" xfId="52001" xr:uid="{00000000-0005-0000-0000-00002FD40000}"/>
    <cellStyle name="Note 3 2 3 3 2_OATT calc" xfId="52002" xr:uid="{00000000-0005-0000-0000-000030D40000}"/>
    <cellStyle name="Note 3 2 3 3 3" xfId="52003" xr:uid="{00000000-0005-0000-0000-000031D40000}"/>
    <cellStyle name="Note 3 2 3 3 4" xfId="52004" xr:uid="{00000000-0005-0000-0000-000032D40000}"/>
    <cellStyle name="Note 3 2 3 3 5" xfId="52005" xr:uid="{00000000-0005-0000-0000-000033D40000}"/>
    <cellStyle name="Note 3 2 3 3_OATT calc" xfId="52006" xr:uid="{00000000-0005-0000-0000-000034D40000}"/>
    <cellStyle name="Note 3 2 3 4" xfId="52007" xr:uid="{00000000-0005-0000-0000-000035D40000}"/>
    <cellStyle name="Note 3 2 3 4 2" xfId="52008" xr:uid="{00000000-0005-0000-0000-000036D40000}"/>
    <cellStyle name="Note 3 2 3 4 2 2" xfId="52009" xr:uid="{00000000-0005-0000-0000-000037D40000}"/>
    <cellStyle name="Note 3 2 3 4 2 3" xfId="52010" xr:uid="{00000000-0005-0000-0000-000038D40000}"/>
    <cellStyle name="Note 3 2 3 4 2_OATT calc" xfId="52011" xr:uid="{00000000-0005-0000-0000-000039D40000}"/>
    <cellStyle name="Note 3 2 3 4 3" xfId="52012" xr:uid="{00000000-0005-0000-0000-00003AD40000}"/>
    <cellStyle name="Note 3 2 3 4 4" xfId="52013" xr:uid="{00000000-0005-0000-0000-00003BD40000}"/>
    <cellStyle name="Note 3 2 3 4_OATT calc" xfId="52014" xr:uid="{00000000-0005-0000-0000-00003CD40000}"/>
    <cellStyle name="Note 3 2 3 5" xfId="52015" xr:uid="{00000000-0005-0000-0000-00003DD40000}"/>
    <cellStyle name="Note 3 2 3 5 2" xfId="52016" xr:uid="{00000000-0005-0000-0000-00003ED40000}"/>
    <cellStyle name="Note 3 2 3 5 3" xfId="52017" xr:uid="{00000000-0005-0000-0000-00003FD40000}"/>
    <cellStyle name="Note 3 2 3 5_OATT calc" xfId="52018" xr:uid="{00000000-0005-0000-0000-000040D40000}"/>
    <cellStyle name="Note 3 2 3 6" xfId="52019" xr:uid="{00000000-0005-0000-0000-000041D40000}"/>
    <cellStyle name="Note 3 2 3 7" xfId="52020" xr:uid="{00000000-0005-0000-0000-000042D40000}"/>
    <cellStyle name="Note 3 2 3 8" xfId="52021" xr:uid="{00000000-0005-0000-0000-000043D40000}"/>
    <cellStyle name="Note 3 2 3 9" xfId="52022" xr:uid="{00000000-0005-0000-0000-000044D40000}"/>
    <cellStyle name="Note 3 2 3_OATT calc" xfId="52023" xr:uid="{00000000-0005-0000-0000-000045D40000}"/>
    <cellStyle name="Note 3 2 4" xfId="52024" xr:uid="{00000000-0005-0000-0000-000046D40000}"/>
    <cellStyle name="Note 3 2 4 10" xfId="52025" xr:uid="{00000000-0005-0000-0000-000047D40000}"/>
    <cellStyle name="Note 3 2 4 11" xfId="52026" xr:uid="{00000000-0005-0000-0000-000048D40000}"/>
    <cellStyle name="Note 3 2 4 2" xfId="52027" xr:uid="{00000000-0005-0000-0000-000049D40000}"/>
    <cellStyle name="Note 3 2 4 2 2" xfId="52028" xr:uid="{00000000-0005-0000-0000-00004AD40000}"/>
    <cellStyle name="Note 3 2 4 2 2 2" xfId="52029" xr:uid="{00000000-0005-0000-0000-00004BD40000}"/>
    <cellStyle name="Note 3 2 4 2 2 3" xfId="52030" xr:uid="{00000000-0005-0000-0000-00004CD40000}"/>
    <cellStyle name="Note 3 2 4 2 2_OATT calc" xfId="52031" xr:uid="{00000000-0005-0000-0000-00004DD40000}"/>
    <cellStyle name="Note 3 2 4 2 3" xfId="52032" xr:uid="{00000000-0005-0000-0000-00004ED40000}"/>
    <cellStyle name="Note 3 2 4 2 4" xfId="52033" xr:uid="{00000000-0005-0000-0000-00004FD40000}"/>
    <cellStyle name="Note 3 2 4 2 5" xfId="52034" xr:uid="{00000000-0005-0000-0000-000050D40000}"/>
    <cellStyle name="Note 3 2 4 2_OATT calc" xfId="52035" xr:uid="{00000000-0005-0000-0000-000051D40000}"/>
    <cellStyle name="Note 3 2 4 3" xfId="52036" xr:uid="{00000000-0005-0000-0000-000052D40000}"/>
    <cellStyle name="Note 3 2 4 3 2" xfId="52037" xr:uid="{00000000-0005-0000-0000-000053D40000}"/>
    <cellStyle name="Note 3 2 4 3 2 2" xfId="52038" xr:uid="{00000000-0005-0000-0000-000054D40000}"/>
    <cellStyle name="Note 3 2 4 3 2 3" xfId="52039" xr:uid="{00000000-0005-0000-0000-000055D40000}"/>
    <cellStyle name="Note 3 2 4 3 2_OATT calc" xfId="52040" xr:uid="{00000000-0005-0000-0000-000056D40000}"/>
    <cellStyle name="Note 3 2 4 3 3" xfId="52041" xr:uid="{00000000-0005-0000-0000-000057D40000}"/>
    <cellStyle name="Note 3 2 4 3 4" xfId="52042" xr:uid="{00000000-0005-0000-0000-000058D40000}"/>
    <cellStyle name="Note 3 2 4 3_OATT calc" xfId="52043" xr:uid="{00000000-0005-0000-0000-000059D40000}"/>
    <cellStyle name="Note 3 2 4 4" xfId="52044" xr:uid="{00000000-0005-0000-0000-00005AD40000}"/>
    <cellStyle name="Note 3 2 4 4 2" xfId="52045" xr:uid="{00000000-0005-0000-0000-00005BD40000}"/>
    <cellStyle name="Note 3 2 4 4 3" xfId="52046" xr:uid="{00000000-0005-0000-0000-00005CD40000}"/>
    <cellStyle name="Note 3 2 4 4_OATT calc" xfId="52047" xr:uid="{00000000-0005-0000-0000-00005DD40000}"/>
    <cellStyle name="Note 3 2 4 5" xfId="52048" xr:uid="{00000000-0005-0000-0000-00005ED40000}"/>
    <cellStyle name="Note 3 2 4 6" xfId="52049" xr:uid="{00000000-0005-0000-0000-00005FD40000}"/>
    <cellStyle name="Note 3 2 4 7" xfId="52050" xr:uid="{00000000-0005-0000-0000-000060D40000}"/>
    <cellStyle name="Note 3 2 4 8" xfId="52051" xr:uid="{00000000-0005-0000-0000-000061D40000}"/>
    <cellStyle name="Note 3 2 4 9" xfId="52052" xr:uid="{00000000-0005-0000-0000-000062D40000}"/>
    <cellStyle name="Note 3 2 4_OATT calc" xfId="52053" xr:uid="{00000000-0005-0000-0000-000063D40000}"/>
    <cellStyle name="Note 3 2 5" xfId="52054" xr:uid="{00000000-0005-0000-0000-000064D40000}"/>
    <cellStyle name="Note 3 2 5 2" xfId="52055" xr:uid="{00000000-0005-0000-0000-000065D40000}"/>
    <cellStyle name="Note 3 2 5 2 2" xfId="52056" xr:uid="{00000000-0005-0000-0000-000066D40000}"/>
    <cellStyle name="Note 3 2 5 2 3" xfId="52057" xr:uid="{00000000-0005-0000-0000-000067D40000}"/>
    <cellStyle name="Note 3 2 5 2_OATT calc" xfId="52058" xr:uid="{00000000-0005-0000-0000-000068D40000}"/>
    <cellStyle name="Note 3 2 5 3" xfId="52059" xr:uid="{00000000-0005-0000-0000-000069D40000}"/>
    <cellStyle name="Note 3 2 5 4" xfId="52060" xr:uid="{00000000-0005-0000-0000-00006AD40000}"/>
    <cellStyle name="Note 3 2 5 5" xfId="52061" xr:uid="{00000000-0005-0000-0000-00006BD40000}"/>
    <cellStyle name="Note 3 2 5_OATT calc" xfId="52062" xr:uid="{00000000-0005-0000-0000-00006CD40000}"/>
    <cellStyle name="Note 3 2 6" xfId="52063" xr:uid="{00000000-0005-0000-0000-00006DD40000}"/>
    <cellStyle name="Note 3 2 6 2" xfId="52064" xr:uid="{00000000-0005-0000-0000-00006ED40000}"/>
    <cellStyle name="Note 3 2 6 2 2" xfId="52065" xr:uid="{00000000-0005-0000-0000-00006FD40000}"/>
    <cellStyle name="Note 3 2 6 2 3" xfId="52066" xr:uid="{00000000-0005-0000-0000-000070D40000}"/>
    <cellStyle name="Note 3 2 6 2_OATT calc" xfId="52067" xr:uid="{00000000-0005-0000-0000-000071D40000}"/>
    <cellStyle name="Note 3 2 6 3" xfId="52068" xr:uid="{00000000-0005-0000-0000-000072D40000}"/>
    <cellStyle name="Note 3 2 6 4" xfId="52069" xr:uid="{00000000-0005-0000-0000-000073D40000}"/>
    <cellStyle name="Note 3 2 6_OATT calc" xfId="52070" xr:uid="{00000000-0005-0000-0000-000074D40000}"/>
    <cellStyle name="Note 3 2 7" xfId="52071" xr:uid="{00000000-0005-0000-0000-000075D40000}"/>
    <cellStyle name="Note 3 2 7 2" xfId="52072" xr:uid="{00000000-0005-0000-0000-000076D40000}"/>
    <cellStyle name="Note 3 2 7 2 2" xfId="52073" xr:uid="{00000000-0005-0000-0000-000077D40000}"/>
    <cellStyle name="Note 3 2 7 2 3" xfId="52074" xr:uid="{00000000-0005-0000-0000-000078D40000}"/>
    <cellStyle name="Note 3 2 7 2_OATT calc" xfId="52075" xr:uid="{00000000-0005-0000-0000-000079D40000}"/>
    <cellStyle name="Note 3 2 7 3" xfId="52076" xr:uid="{00000000-0005-0000-0000-00007AD40000}"/>
    <cellStyle name="Note 3 2 7 4" xfId="52077" xr:uid="{00000000-0005-0000-0000-00007BD40000}"/>
    <cellStyle name="Note 3 2 7_OATT calc" xfId="52078" xr:uid="{00000000-0005-0000-0000-00007CD40000}"/>
    <cellStyle name="Note 3 2 8" xfId="52079" xr:uid="{00000000-0005-0000-0000-00007DD40000}"/>
    <cellStyle name="Note 3 2 8 2" xfId="52080" xr:uid="{00000000-0005-0000-0000-00007ED40000}"/>
    <cellStyle name="Note 3 2 8 3" xfId="52081" xr:uid="{00000000-0005-0000-0000-00007FD40000}"/>
    <cellStyle name="Note 3 2 8_OATT calc" xfId="52082" xr:uid="{00000000-0005-0000-0000-000080D40000}"/>
    <cellStyle name="Note 3 2 9" xfId="52083" xr:uid="{00000000-0005-0000-0000-000081D40000}"/>
    <cellStyle name="Note 3 2_OATT calc" xfId="52084" xr:uid="{00000000-0005-0000-0000-000082D40000}"/>
    <cellStyle name="Note 3 3" xfId="52085" xr:uid="{00000000-0005-0000-0000-000083D40000}"/>
    <cellStyle name="Note 3 3 10" xfId="52086" xr:uid="{00000000-0005-0000-0000-000084D40000}"/>
    <cellStyle name="Note 3 3 11" xfId="52087" xr:uid="{00000000-0005-0000-0000-000085D40000}"/>
    <cellStyle name="Note 3 3 12" xfId="52088" xr:uid="{00000000-0005-0000-0000-000086D40000}"/>
    <cellStyle name="Note 3 3 13" xfId="52089" xr:uid="{00000000-0005-0000-0000-000087D40000}"/>
    <cellStyle name="Note 3 3 2" xfId="52090" xr:uid="{00000000-0005-0000-0000-000088D40000}"/>
    <cellStyle name="Note 3 3 2 10" xfId="52091" xr:uid="{00000000-0005-0000-0000-000089D40000}"/>
    <cellStyle name="Note 3 3 2 11" xfId="52092" xr:uid="{00000000-0005-0000-0000-00008AD40000}"/>
    <cellStyle name="Note 3 3 2 2" xfId="52093" xr:uid="{00000000-0005-0000-0000-00008BD40000}"/>
    <cellStyle name="Note 3 3 2 2 10" xfId="52094" xr:uid="{00000000-0005-0000-0000-00008CD40000}"/>
    <cellStyle name="Note 3 3 2 2 11" xfId="52095" xr:uid="{00000000-0005-0000-0000-00008DD40000}"/>
    <cellStyle name="Note 3 3 2 2 2" xfId="52096" xr:uid="{00000000-0005-0000-0000-00008ED40000}"/>
    <cellStyle name="Note 3 3 2 2 2 2" xfId="52097" xr:uid="{00000000-0005-0000-0000-00008FD40000}"/>
    <cellStyle name="Note 3 3 2 2 2 2 2" xfId="52098" xr:uid="{00000000-0005-0000-0000-000090D40000}"/>
    <cellStyle name="Note 3 3 2 2 2 2 3" xfId="52099" xr:uid="{00000000-0005-0000-0000-000091D40000}"/>
    <cellStyle name="Note 3 3 2 2 2 2_OATT calc" xfId="52100" xr:uid="{00000000-0005-0000-0000-000092D40000}"/>
    <cellStyle name="Note 3 3 2 2 2 3" xfId="52101" xr:uid="{00000000-0005-0000-0000-000093D40000}"/>
    <cellStyle name="Note 3 3 2 2 2 4" xfId="52102" xr:uid="{00000000-0005-0000-0000-000094D40000}"/>
    <cellStyle name="Note 3 3 2 2 2 5" xfId="52103" xr:uid="{00000000-0005-0000-0000-000095D40000}"/>
    <cellStyle name="Note 3 3 2 2 2_OATT calc" xfId="52104" xr:uid="{00000000-0005-0000-0000-000096D40000}"/>
    <cellStyle name="Note 3 3 2 2 3" xfId="52105" xr:uid="{00000000-0005-0000-0000-000097D40000}"/>
    <cellStyle name="Note 3 3 2 2 3 2" xfId="52106" xr:uid="{00000000-0005-0000-0000-000098D40000}"/>
    <cellStyle name="Note 3 3 2 2 3 2 2" xfId="52107" xr:uid="{00000000-0005-0000-0000-000099D40000}"/>
    <cellStyle name="Note 3 3 2 2 3 2 3" xfId="52108" xr:uid="{00000000-0005-0000-0000-00009AD40000}"/>
    <cellStyle name="Note 3 3 2 2 3 2_OATT calc" xfId="52109" xr:uid="{00000000-0005-0000-0000-00009BD40000}"/>
    <cellStyle name="Note 3 3 2 2 3 3" xfId="52110" xr:uid="{00000000-0005-0000-0000-00009CD40000}"/>
    <cellStyle name="Note 3 3 2 2 3 4" xfId="52111" xr:uid="{00000000-0005-0000-0000-00009DD40000}"/>
    <cellStyle name="Note 3 3 2 2 3_OATT calc" xfId="52112" xr:uid="{00000000-0005-0000-0000-00009ED40000}"/>
    <cellStyle name="Note 3 3 2 2 4" xfId="52113" xr:uid="{00000000-0005-0000-0000-00009FD40000}"/>
    <cellStyle name="Note 3 3 2 2 4 2" xfId="52114" xr:uid="{00000000-0005-0000-0000-0000A0D40000}"/>
    <cellStyle name="Note 3 3 2 2 4 3" xfId="52115" xr:uid="{00000000-0005-0000-0000-0000A1D40000}"/>
    <cellStyle name="Note 3 3 2 2 4_OATT calc" xfId="52116" xr:uid="{00000000-0005-0000-0000-0000A2D40000}"/>
    <cellStyle name="Note 3 3 2 2 5" xfId="52117" xr:uid="{00000000-0005-0000-0000-0000A3D40000}"/>
    <cellStyle name="Note 3 3 2 2 6" xfId="52118" xr:uid="{00000000-0005-0000-0000-0000A4D40000}"/>
    <cellStyle name="Note 3 3 2 2 7" xfId="52119" xr:uid="{00000000-0005-0000-0000-0000A5D40000}"/>
    <cellStyle name="Note 3 3 2 2 8" xfId="52120" xr:uid="{00000000-0005-0000-0000-0000A6D40000}"/>
    <cellStyle name="Note 3 3 2 2 9" xfId="52121" xr:uid="{00000000-0005-0000-0000-0000A7D40000}"/>
    <cellStyle name="Note 3 3 2 2_OATT calc" xfId="52122" xr:uid="{00000000-0005-0000-0000-0000A8D40000}"/>
    <cellStyle name="Note 3 3 2 3" xfId="52123" xr:uid="{00000000-0005-0000-0000-0000A9D40000}"/>
    <cellStyle name="Note 3 3 2 3 2" xfId="52124" xr:uid="{00000000-0005-0000-0000-0000AAD40000}"/>
    <cellStyle name="Note 3 3 2 3 2 2" xfId="52125" xr:uid="{00000000-0005-0000-0000-0000ABD40000}"/>
    <cellStyle name="Note 3 3 2 3 2 3" xfId="52126" xr:uid="{00000000-0005-0000-0000-0000ACD40000}"/>
    <cellStyle name="Note 3 3 2 3 2_OATT calc" xfId="52127" xr:uid="{00000000-0005-0000-0000-0000ADD40000}"/>
    <cellStyle name="Note 3 3 2 3 3" xfId="52128" xr:uid="{00000000-0005-0000-0000-0000AED40000}"/>
    <cellStyle name="Note 3 3 2 3 4" xfId="52129" xr:uid="{00000000-0005-0000-0000-0000AFD40000}"/>
    <cellStyle name="Note 3 3 2 3 5" xfId="52130" xr:uid="{00000000-0005-0000-0000-0000B0D40000}"/>
    <cellStyle name="Note 3 3 2 3_OATT calc" xfId="52131" xr:uid="{00000000-0005-0000-0000-0000B1D40000}"/>
    <cellStyle name="Note 3 3 2 4" xfId="52132" xr:uid="{00000000-0005-0000-0000-0000B2D40000}"/>
    <cellStyle name="Note 3 3 2 4 2" xfId="52133" xr:uid="{00000000-0005-0000-0000-0000B3D40000}"/>
    <cellStyle name="Note 3 3 2 4 2 2" xfId="52134" xr:uid="{00000000-0005-0000-0000-0000B4D40000}"/>
    <cellStyle name="Note 3 3 2 4 2 3" xfId="52135" xr:uid="{00000000-0005-0000-0000-0000B5D40000}"/>
    <cellStyle name="Note 3 3 2 4 2_OATT calc" xfId="52136" xr:uid="{00000000-0005-0000-0000-0000B6D40000}"/>
    <cellStyle name="Note 3 3 2 4 3" xfId="52137" xr:uid="{00000000-0005-0000-0000-0000B7D40000}"/>
    <cellStyle name="Note 3 3 2 4 4" xfId="52138" xr:uid="{00000000-0005-0000-0000-0000B8D40000}"/>
    <cellStyle name="Note 3 3 2 4_OATT calc" xfId="52139" xr:uid="{00000000-0005-0000-0000-0000B9D40000}"/>
    <cellStyle name="Note 3 3 2 5" xfId="52140" xr:uid="{00000000-0005-0000-0000-0000BAD40000}"/>
    <cellStyle name="Note 3 3 2 5 2" xfId="52141" xr:uid="{00000000-0005-0000-0000-0000BBD40000}"/>
    <cellStyle name="Note 3 3 2 5 3" xfId="52142" xr:uid="{00000000-0005-0000-0000-0000BCD40000}"/>
    <cellStyle name="Note 3 3 2 5_OATT calc" xfId="52143" xr:uid="{00000000-0005-0000-0000-0000BDD40000}"/>
    <cellStyle name="Note 3 3 2 6" xfId="52144" xr:uid="{00000000-0005-0000-0000-0000BED40000}"/>
    <cellStyle name="Note 3 3 2 7" xfId="52145" xr:uid="{00000000-0005-0000-0000-0000BFD40000}"/>
    <cellStyle name="Note 3 3 2 8" xfId="52146" xr:uid="{00000000-0005-0000-0000-0000C0D40000}"/>
    <cellStyle name="Note 3 3 2 9" xfId="52147" xr:uid="{00000000-0005-0000-0000-0000C1D40000}"/>
    <cellStyle name="Note 3 3 2_OATT calc" xfId="52148" xr:uid="{00000000-0005-0000-0000-0000C2D40000}"/>
    <cellStyle name="Note 3 3 3" xfId="52149" xr:uid="{00000000-0005-0000-0000-0000C3D40000}"/>
    <cellStyle name="Note 3 3 3 10" xfId="52150" xr:uid="{00000000-0005-0000-0000-0000C4D40000}"/>
    <cellStyle name="Note 3 3 3 11" xfId="52151" xr:uid="{00000000-0005-0000-0000-0000C5D40000}"/>
    <cellStyle name="Note 3 3 3 2" xfId="52152" xr:uid="{00000000-0005-0000-0000-0000C6D40000}"/>
    <cellStyle name="Note 3 3 3 2 2" xfId="52153" xr:uid="{00000000-0005-0000-0000-0000C7D40000}"/>
    <cellStyle name="Note 3 3 3 2 2 2" xfId="52154" xr:uid="{00000000-0005-0000-0000-0000C8D40000}"/>
    <cellStyle name="Note 3 3 3 2 2 3" xfId="52155" xr:uid="{00000000-0005-0000-0000-0000C9D40000}"/>
    <cellStyle name="Note 3 3 3 2 2_OATT calc" xfId="52156" xr:uid="{00000000-0005-0000-0000-0000CAD40000}"/>
    <cellStyle name="Note 3 3 3 2 3" xfId="52157" xr:uid="{00000000-0005-0000-0000-0000CBD40000}"/>
    <cellStyle name="Note 3 3 3 2 4" xfId="52158" xr:uid="{00000000-0005-0000-0000-0000CCD40000}"/>
    <cellStyle name="Note 3 3 3 2 5" xfId="52159" xr:uid="{00000000-0005-0000-0000-0000CDD40000}"/>
    <cellStyle name="Note 3 3 3 2_OATT calc" xfId="52160" xr:uid="{00000000-0005-0000-0000-0000CED40000}"/>
    <cellStyle name="Note 3 3 3 3" xfId="52161" xr:uid="{00000000-0005-0000-0000-0000CFD40000}"/>
    <cellStyle name="Note 3 3 3 3 2" xfId="52162" xr:uid="{00000000-0005-0000-0000-0000D0D40000}"/>
    <cellStyle name="Note 3 3 3 3 2 2" xfId="52163" xr:uid="{00000000-0005-0000-0000-0000D1D40000}"/>
    <cellStyle name="Note 3 3 3 3 2 3" xfId="52164" xr:uid="{00000000-0005-0000-0000-0000D2D40000}"/>
    <cellStyle name="Note 3 3 3 3 2_OATT calc" xfId="52165" xr:uid="{00000000-0005-0000-0000-0000D3D40000}"/>
    <cellStyle name="Note 3 3 3 3 3" xfId="52166" xr:uid="{00000000-0005-0000-0000-0000D4D40000}"/>
    <cellStyle name="Note 3 3 3 3 4" xfId="52167" xr:uid="{00000000-0005-0000-0000-0000D5D40000}"/>
    <cellStyle name="Note 3 3 3 3_OATT calc" xfId="52168" xr:uid="{00000000-0005-0000-0000-0000D6D40000}"/>
    <cellStyle name="Note 3 3 3 4" xfId="52169" xr:uid="{00000000-0005-0000-0000-0000D7D40000}"/>
    <cellStyle name="Note 3 3 3 4 2" xfId="52170" xr:uid="{00000000-0005-0000-0000-0000D8D40000}"/>
    <cellStyle name="Note 3 3 3 4 3" xfId="52171" xr:uid="{00000000-0005-0000-0000-0000D9D40000}"/>
    <cellStyle name="Note 3 3 3 4_OATT calc" xfId="52172" xr:uid="{00000000-0005-0000-0000-0000DAD40000}"/>
    <cellStyle name="Note 3 3 3 5" xfId="52173" xr:uid="{00000000-0005-0000-0000-0000DBD40000}"/>
    <cellStyle name="Note 3 3 3 6" xfId="52174" xr:uid="{00000000-0005-0000-0000-0000DCD40000}"/>
    <cellStyle name="Note 3 3 3 7" xfId="52175" xr:uid="{00000000-0005-0000-0000-0000DDD40000}"/>
    <cellStyle name="Note 3 3 3 8" xfId="52176" xr:uid="{00000000-0005-0000-0000-0000DED40000}"/>
    <cellStyle name="Note 3 3 3 9" xfId="52177" xr:uid="{00000000-0005-0000-0000-0000DFD40000}"/>
    <cellStyle name="Note 3 3 3_OATT calc" xfId="52178" xr:uid="{00000000-0005-0000-0000-0000E0D40000}"/>
    <cellStyle name="Note 3 3 4" xfId="52179" xr:uid="{00000000-0005-0000-0000-0000E1D40000}"/>
    <cellStyle name="Note 3 3 4 2" xfId="52180" xr:uid="{00000000-0005-0000-0000-0000E2D40000}"/>
    <cellStyle name="Note 3 3 4 2 2" xfId="52181" xr:uid="{00000000-0005-0000-0000-0000E3D40000}"/>
    <cellStyle name="Note 3 3 4 2 3" xfId="52182" xr:uid="{00000000-0005-0000-0000-0000E4D40000}"/>
    <cellStyle name="Note 3 3 4 2_OATT calc" xfId="52183" xr:uid="{00000000-0005-0000-0000-0000E5D40000}"/>
    <cellStyle name="Note 3 3 4 3" xfId="52184" xr:uid="{00000000-0005-0000-0000-0000E6D40000}"/>
    <cellStyle name="Note 3 3 4 4" xfId="52185" xr:uid="{00000000-0005-0000-0000-0000E7D40000}"/>
    <cellStyle name="Note 3 3 4 5" xfId="52186" xr:uid="{00000000-0005-0000-0000-0000E8D40000}"/>
    <cellStyle name="Note 3 3 4_OATT calc" xfId="52187" xr:uid="{00000000-0005-0000-0000-0000E9D40000}"/>
    <cellStyle name="Note 3 3 5" xfId="52188" xr:uid="{00000000-0005-0000-0000-0000EAD40000}"/>
    <cellStyle name="Note 3 3 5 2" xfId="52189" xr:uid="{00000000-0005-0000-0000-0000EBD40000}"/>
    <cellStyle name="Note 3 3 5 2 2" xfId="52190" xr:uid="{00000000-0005-0000-0000-0000ECD40000}"/>
    <cellStyle name="Note 3 3 5 2 3" xfId="52191" xr:uid="{00000000-0005-0000-0000-0000EDD40000}"/>
    <cellStyle name="Note 3 3 5 2_OATT calc" xfId="52192" xr:uid="{00000000-0005-0000-0000-0000EED40000}"/>
    <cellStyle name="Note 3 3 5 3" xfId="52193" xr:uid="{00000000-0005-0000-0000-0000EFD40000}"/>
    <cellStyle name="Note 3 3 5 4" xfId="52194" xr:uid="{00000000-0005-0000-0000-0000F0D40000}"/>
    <cellStyle name="Note 3 3 5_OATT calc" xfId="52195" xr:uid="{00000000-0005-0000-0000-0000F1D40000}"/>
    <cellStyle name="Note 3 3 6" xfId="52196" xr:uid="{00000000-0005-0000-0000-0000F2D40000}"/>
    <cellStyle name="Note 3 3 6 2" xfId="52197" xr:uid="{00000000-0005-0000-0000-0000F3D40000}"/>
    <cellStyle name="Note 3 3 6 2 2" xfId="52198" xr:uid="{00000000-0005-0000-0000-0000F4D40000}"/>
    <cellStyle name="Note 3 3 6 2 3" xfId="52199" xr:uid="{00000000-0005-0000-0000-0000F5D40000}"/>
    <cellStyle name="Note 3 3 6 2_OATT calc" xfId="52200" xr:uid="{00000000-0005-0000-0000-0000F6D40000}"/>
    <cellStyle name="Note 3 3 6 3" xfId="52201" xr:uid="{00000000-0005-0000-0000-0000F7D40000}"/>
    <cellStyle name="Note 3 3 6 4" xfId="52202" xr:uid="{00000000-0005-0000-0000-0000F8D40000}"/>
    <cellStyle name="Note 3 3 6_OATT calc" xfId="52203" xr:uid="{00000000-0005-0000-0000-0000F9D40000}"/>
    <cellStyle name="Note 3 3 7" xfId="52204" xr:uid="{00000000-0005-0000-0000-0000FAD40000}"/>
    <cellStyle name="Note 3 3 7 2" xfId="52205" xr:uid="{00000000-0005-0000-0000-0000FBD40000}"/>
    <cellStyle name="Note 3 3 7 3" xfId="52206" xr:uid="{00000000-0005-0000-0000-0000FCD40000}"/>
    <cellStyle name="Note 3 3 7_OATT calc" xfId="52207" xr:uid="{00000000-0005-0000-0000-0000FDD40000}"/>
    <cellStyle name="Note 3 3 8" xfId="52208" xr:uid="{00000000-0005-0000-0000-0000FED40000}"/>
    <cellStyle name="Note 3 3 9" xfId="52209" xr:uid="{00000000-0005-0000-0000-0000FFD40000}"/>
    <cellStyle name="Note 3 3_OATT calc" xfId="52210" xr:uid="{00000000-0005-0000-0000-000000D50000}"/>
    <cellStyle name="Note 3 4" xfId="52211" xr:uid="{00000000-0005-0000-0000-000001D50000}"/>
    <cellStyle name="Note 3 4 2" xfId="52212" xr:uid="{00000000-0005-0000-0000-000002D50000}"/>
    <cellStyle name="Note 3 4 2 2" xfId="52213" xr:uid="{00000000-0005-0000-0000-000003D50000}"/>
    <cellStyle name="Note 3 4 3" xfId="52214" xr:uid="{00000000-0005-0000-0000-000004D50000}"/>
    <cellStyle name="Note 3 4 3 2" xfId="52215" xr:uid="{00000000-0005-0000-0000-000005D50000}"/>
    <cellStyle name="Note 3 4 4" xfId="52216" xr:uid="{00000000-0005-0000-0000-000006D50000}"/>
    <cellStyle name="Note 3 5" xfId="52217" xr:uid="{00000000-0005-0000-0000-000007D50000}"/>
    <cellStyle name="Note 3 5 10" xfId="52218" xr:uid="{00000000-0005-0000-0000-000008D50000}"/>
    <cellStyle name="Note 3 5 11" xfId="52219" xr:uid="{00000000-0005-0000-0000-000009D50000}"/>
    <cellStyle name="Note 3 5 2" xfId="52220" xr:uid="{00000000-0005-0000-0000-00000AD50000}"/>
    <cellStyle name="Note 3 5 2 10" xfId="52221" xr:uid="{00000000-0005-0000-0000-00000BD50000}"/>
    <cellStyle name="Note 3 5 2 11" xfId="52222" xr:uid="{00000000-0005-0000-0000-00000CD50000}"/>
    <cellStyle name="Note 3 5 2 2" xfId="52223" xr:uid="{00000000-0005-0000-0000-00000DD50000}"/>
    <cellStyle name="Note 3 5 2 2 2" xfId="52224" xr:uid="{00000000-0005-0000-0000-00000ED50000}"/>
    <cellStyle name="Note 3 5 2 2 2 2" xfId="52225" xr:uid="{00000000-0005-0000-0000-00000FD50000}"/>
    <cellStyle name="Note 3 5 2 2 2 3" xfId="52226" xr:uid="{00000000-0005-0000-0000-000010D50000}"/>
    <cellStyle name="Note 3 5 2 2 2_OATT calc" xfId="52227" xr:uid="{00000000-0005-0000-0000-000011D50000}"/>
    <cellStyle name="Note 3 5 2 2 3" xfId="52228" xr:uid="{00000000-0005-0000-0000-000012D50000}"/>
    <cellStyle name="Note 3 5 2 2 4" xfId="52229" xr:uid="{00000000-0005-0000-0000-000013D50000}"/>
    <cellStyle name="Note 3 5 2 2 5" xfId="52230" xr:uid="{00000000-0005-0000-0000-000014D50000}"/>
    <cellStyle name="Note 3 5 2 2_OATT calc" xfId="52231" xr:uid="{00000000-0005-0000-0000-000015D50000}"/>
    <cellStyle name="Note 3 5 2 3" xfId="52232" xr:uid="{00000000-0005-0000-0000-000016D50000}"/>
    <cellStyle name="Note 3 5 2 3 2" xfId="52233" xr:uid="{00000000-0005-0000-0000-000017D50000}"/>
    <cellStyle name="Note 3 5 2 3 2 2" xfId="52234" xr:uid="{00000000-0005-0000-0000-000018D50000}"/>
    <cellStyle name="Note 3 5 2 3 2 3" xfId="52235" xr:uid="{00000000-0005-0000-0000-000019D50000}"/>
    <cellStyle name="Note 3 5 2 3 2_OATT calc" xfId="52236" xr:uid="{00000000-0005-0000-0000-00001AD50000}"/>
    <cellStyle name="Note 3 5 2 3 3" xfId="52237" xr:uid="{00000000-0005-0000-0000-00001BD50000}"/>
    <cellStyle name="Note 3 5 2 3 4" xfId="52238" xr:uid="{00000000-0005-0000-0000-00001CD50000}"/>
    <cellStyle name="Note 3 5 2 3_OATT calc" xfId="52239" xr:uid="{00000000-0005-0000-0000-00001DD50000}"/>
    <cellStyle name="Note 3 5 2 4" xfId="52240" xr:uid="{00000000-0005-0000-0000-00001ED50000}"/>
    <cellStyle name="Note 3 5 2 4 2" xfId="52241" xr:uid="{00000000-0005-0000-0000-00001FD50000}"/>
    <cellStyle name="Note 3 5 2 4 3" xfId="52242" xr:uid="{00000000-0005-0000-0000-000020D50000}"/>
    <cellStyle name="Note 3 5 2 4_OATT calc" xfId="52243" xr:uid="{00000000-0005-0000-0000-000021D50000}"/>
    <cellStyle name="Note 3 5 2 5" xfId="52244" xr:uid="{00000000-0005-0000-0000-000022D50000}"/>
    <cellStyle name="Note 3 5 2 6" xfId="52245" xr:uid="{00000000-0005-0000-0000-000023D50000}"/>
    <cellStyle name="Note 3 5 2 7" xfId="52246" xr:uid="{00000000-0005-0000-0000-000024D50000}"/>
    <cellStyle name="Note 3 5 2 8" xfId="52247" xr:uid="{00000000-0005-0000-0000-000025D50000}"/>
    <cellStyle name="Note 3 5 2 9" xfId="52248" xr:uid="{00000000-0005-0000-0000-000026D50000}"/>
    <cellStyle name="Note 3 5 2_OATT calc" xfId="52249" xr:uid="{00000000-0005-0000-0000-000027D50000}"/>
    <cellStyle name="Note 3 5 3" xfId="52250" xr:uid="{00000000-0005-0000-0000-000028D50000}"/>
    <cellStyle name="Note 3 5 3 2" xfId="52251" xr:uid="{00000000-0005-0000-0000-000029D50000}"/>
    <cellStyle name="Note 3 5 3 2 2" xfId="52252" xr:uid="{00000000-0005-0000-0000-00002AD50000}"/>
    <cellStyle name="Note 3 5 3 2 3" xfId="52253" xr:uid="{00000000-0005-0000-0000-00002BD50000}"/>
    <cellStyle name="Note 3 5 3 2_OATT calc" xfId="52254" xr:uid="{00000000-0005-0000-0000-00002CD50000}"/>
    <cellStyle name="Note 3 5 3 3" xfId="52255" xr:uid="{00000000-0005-0000-0000-00002DD50000}"/>
    <cellStyle name="Note 3 5 3 4" xfId="52256" xr:uid="{00000000-0005-0000-0000-00002ED50000}"/>
    <cellStyle name="Note 3 5 3 5" xfId="52257" xr:uid="{00000000-0005-0000-0000-00002FD50000}"/>
    <cellStyle name="Note 3 5 3_OATT calc" xfId="52258" xr:uid="{00000000-0005-0000-0000-000030D50000}"/>
    <cellStyle name="Note 3 5 4" xfId="52259" xr:uid="{00000000-0005-0000-0000-000031D50000}"/>
    <cellStyle name="Note 3 5 4 2" xfId="52260" xr:uid="{00000000-0005-0000-0000-000032D50000}"/>
    <cellStyle name="Note 3 5 4 2 2" xfId="52261" xr:uid="{00000000-0005-0000-0000-000033D50000}"/>
    <cellStyle name="Note 3 5 4 2 3" xfId="52262" xr:uid="{00000000-0005-0000-0000-000034D50000}"/>
    <cellStyle name="Note 3 5 4 2_OATT calc" xfId="52263" xr:uid="{00000000-0005-0000-0000-000035D50000}"/>
    <cellStyle name="Note 3 5 4 3" xfId="52264" xr:uid="{00000000-0005-0000-0000-000036D50000}"/>
    <cellStyle name="Note 3 5 4 4" xfId="52265" xr:uid="{00000000-0005-0000-0000-000037D50000}"/>
    <cellStyle name="Note 3 5 4_OATT calc" xfId="52266" xr:uid="{00000000-0005-0000-0000-000038D50000}"/>
    <cellStyle name="Note 3 5 5" xfId="52267" xr:uid="{00000000-0005-0000-0000-000039D50000}"/>
    <cellStyle name="Note 3 5 5 2" xfId="52268" xr:uid="{00000000-0005-0000-0000-00003AD50000}"/>
    <cellStyle name="Note 3 5 5 3" xfId="52269" xr:uid="{00000000-0005-0000-0000-00003BD50000}"/>
    <cellStyle name="Note 3 5 5_OATT calc" xfId="52270" xr:uid="{00000000-0005-0000-0000-00003CD50000}"/>
    <cellStyle name="Note 3 5 6" xfId="52271" xr:uid="{00000000-0005-0000-0000-00003DD50000}"/>
    <cellStyle name="Note 3 5 7" xfId="52272" xr:uid="{00000000-0005-0000-0000-00003ED50000}"/>
    <cellStyle name="Note 3 5 8" xfId="52273" xr:uid="{00000000-0005-0000-0000-00003FD50000}"/>
    <cellStyle name="Note 3 5 9" xfId="52274" xr:uid="{00000000-0005-0000-0000-000040D50000}"/>
    <cellStyle name="Note 3 5_OATT calc" xfId="52275" xr:uid="{00000000-0005-0000-0000-000041D50000}"/>
    <cellStyle name="Note 3 6" xfId="52276" xr:uid="{00000000-0005-0000-0000-000042D50000}"/>
    <cellStyle name="Note 3 6 10" xfId="52277" xr:uid="{00000000-0005-0000-0000-000043D50000}"/>
    <cellStyle name="Note 3 6 11" xfId="52278" xr:uid="{00000000-0005-0000-0000-000044D50000}"/>
    <cellStyle name="Note 3 6 2" xfId="52279" xr:uid="{00000000-0005-0000-0000-000045D50000}"/>
    <cellStyle name="Note 3 6 2 2" xfId="52280" xr:uid="{00000000-0005-0000-0000-000046D50000}"/>
    <cellStyle name="Note 3 6 2 2 2" xfId="52281" xr:uid="{00000000-0005-0000-0000-000047D50000}"/>
    <cellStyle name="Note 3 6 2 2 3" xfId="52282" xr:uid="{00000000-0005-0000-0000-000048D50000}"/>
    <cellStyle name="Note 3 6 2 2_OATT calc" xfId="52283" xr:uid="{00000000-0005-0000-0000-000049D50000}"/>
    <cellStyle name="Note 3 6 2 3" xfId="52284" xr:uid="{00000000-0005-0000-0000-00004AD50000}"/>
    <cellStyle name="Note 3 6 2 4" xfId="52285" xr:uid="{00000000-0005-0000-0000-00004BD50000}"/>
    <cellStyle name="Note 3 6 2 5" xfId="52286" xr:uid="{00000000-0005-0000-0000-00004CD50000}"/>
    <cellStyle name="Note 3 6 2_OATT calc" xfId="52287" xr:uid="{00000000-0005-0000-0000-00004DD50000}"/>
    <cellStyle name="Note 3 6 3" xfId="52288" xr:uid="{00000000-0005-0000-0000-00004ED50000}"/>
    <cellStyle name="Note 3 6 3 2" xfId="52289" xr:uid="{00000000-0005-0000-0000-00004FD50000}"/>
    <cellStyle name="Note 3 6 3 2 2" xfId="52290" xr:uid="{00000000-0005-0000-0000-000050D50000}"/>
    <cellStyle name="Note 3 6 3 2 3" xfId="52291" xr:uid="{00000000-0005-0000-0000-000051D50000}"/>
    <cellStyle name="Note 3 6 3 2_OATT calc" xfId="52292" xr:uid="{00000000-0005-0000-0000-000052D50000}"/>
    <cellStyle name="Note 3 6 3 3" xfId="52293" xr:uid="{00000000-0005-0000-0000-000053D50000}"/>
    <cellStyle name="Note 3 6 3 4" xfId="52294" xr:uid="{00000000-0005-0000-0000-000054D50000}"/>
    <cellStyle name="Note 3 6 3_OATT calc" xfId="52295" xr:uid="{00000000-0005-0000-0000-000055D50000}"/>
    <cellStyle name="Note 3 6 4" xfId="52296" xr:uid="{00000000-0005-0000-0000-000056D50000}"/>
    <cellStyle name="Note 3 6 4 2" xfId="52297" xr:uid="{00000000-0005-0000-0000-000057D50000}"/>
    <cellStyle name="Note 3 6 4 3" xfId="52298" xr:uid="{00000000-0005-0000-0000-000058D50000}"/>
    <cellStyle name="Note 3 6 4_OATT calc" xfId="52299" xr:uid="{00000000-0005-0000-0000-000059D50000}"/>
    <cellStyle name="Note 3 6 5" xfId="52300" xr:uid="{00000000-0005-0000-0000-00005AD50000}"/>
    <cellStyle name="Note 3 6 6" xfId="52301" xr:uid="{00000000-0005-0000-0000-00005BD50000}"/>
    <cellStyle name="Note 3 6 7" xfId="52302" xr:uid="{00000000-0005-0000-0000-00005CD50000}"/>
    <cellStyle name="Note 3 6 8" xfId="52303" xr:uid="{00000000-0005-0000-0000-00005DD50000}"/>
    <cellStyle name="Note 3 6 9" xfId="52304" xr:uid="{00000000-0005-0000-0000-00005ED50000}"/>
    <cellStyle name="Note 3 6_OATT calc" xfId="52305" xr:uid="{00000000-0005-0000-0000-00005FD50000}"/>
    <cellStyle name="Note 3 7" xfId="52306" xr:uid="{00000000-0005-0000-0000-000060D50000}"/>
    <cellStyle name="Note 3 7 2" xfId="52307" xr:uid="{00000000-0005-0000-0000-000061D50000}"/>
    <cellStyle name="Note 3 7 2 2" xfId="52308" xr:uid="{00000000-0005-0000-0000-000062D50000}"/>
    <cellStyle name="Note 3 7 2 3" xfId="52309" xr:uid="{00000000-0005-0000-0000-000063D50000}"/>
    <cellStyle name="Note 3 7 2_OATT calc" xfId="52310" xr:uid="{00000000-0005-0000-0000-000064D50000}"/>
    <cellStyle name="Note 3 7 3" xfId="52311" xr:uid="{00000000-0005-0000-0000-000065D50000}"/>
    <cellStyle name="Note 3 7 4" xfId="52312" xr:uid="{00000000-0005-0000-0000-000066D50000}"/>
    <cellStyle name="Note 3 7 5" xfId="52313" xr:uid="{00000000-0005-0000-0000-000067D50000}"/>
    <cellStyle name="Note 3 7_OATT calc" xfId="52314" xr:uid="{00000000-0005-0000-0000-000068D50000}"/>
    <cellStyle name="Note 3 8" xfId="52315" xr:uid="{00000000-0005-0000-0000-000069D50000}"/>
    <cellStyle name="Note 3 8 2" xfId="52316" xr:uid="{00000000-0005-0000-0000-00006AD50000}"/>
    <cellStyle name="Note 3 8 2 2" xfId="52317" xr:uid="{00000000-0005-0000-0000-00006BD50000}"/>
    <cellStyle name="Note 3 8 2 3" xfId="52318" xr:uid="{00000000-0005-0000-0000-00006CD50000}"/>
    <cellStyle name="Note 3 8 2_OATT calc" xfId="52319" xr:uid="{00000000-0005-0000-0000-00006DD50000}"/>
    <cellStyle name="Note 3 8 3" xfId="52320" xr:uid="{00000000-0005-0000-0000-00006ED50000}"/>
    <cellStyle name="Note 3 8 4" xfId="52321" xr:uid="{00000000-0005-0000-0000-00006FD50000}"/>
    <cellStyle name="Note 3 8_OATT calc" xfId="52322" xr:uid="{00000000-0005-0000-0000-000070D50000}"/>
    <cellStyle name="Note 3 9" xfId="52323" xr:uid="{00000000-0005-0000-0000-000071D50000}"/>
    <cellStyle name="Note 3 9 2" xfId="52324" xr:uid="{00000000-0005-0000-0000-000072D50000}"/>
    <cellStyle name="Note 3 9 2 2" xfId="52325" xr:uid="{00000000-0005-0000-0000-000073D50000}"/>
    <cellStyle name="Note 3 9 2 3" xfId="52326" xr:uid="{00000000-0005-0000-0000-000074D50000}"/>
    <cellStyle name="Note 3 9 2_OATT calc" xfId="52327" xr:uid="{00000000-0005-0000-0000-000075D50000}"/>
    <cellStyle name="Note 3 9 3" xfId="52328" xr:uid="{00000000-0005-0000-0000-000076D50000}"/>
    <cellStyle name="Note 3 9 4" xfId="52329" xr:uid="{00000000-0005-0000-0000-000077D50000}"/>
    <cellStyle name="Note 3 9_OATT calc" xfId="52330" xr:uid="{00000000-0005-0000-0000-000078D50000}"/>
    <cellStyle name="Note 3_OATT calc" xfId="52331" xr:uid="{00000000-0005-0000-0000-000079D50000}"/>
    <cellStyle name="Note 4" xfId="52332" xr:uid="{00000000-0005-0000-0000-00007AD50000}"/>
    <cellStyle name="Note 4 10" xfId="52333" xr:uid="{00000000-0005-0000-0000-00007BD50000}"/>
    <cellStyle name="Note 4 11" xfId="52334" xr:uid="{00000000-0005-0000-0000-00007CD50000}"/>
    <cellStyle name="Note 4 12" xfId="52335" xr:uid="{00000000-0005-0000-0000-00007DD50000}"/>
    <cellStyle name="Note 4 13" xfId="52336" xr:uid="{00000000-0005-0000-0000-00007ED50000}"/>
    <cellStyle name="Note 4 14" xfId="52337" xr:uid="{00000000-0005-0000-0000-00007FD50000}"/>
    <cellStyle name="Note 4 15" xfId="52338" xr:uid="{00000000-0005-0000-0000-000080D50000}"/>
    <cellStyle name="Note 4 16" xfId="52339" xr:uid="{00000000-0005-0000-0000-000081D50000}"/>
    <cellStyle name="Note 4 17" xfId="55302" xr:uid="{00000000-0005-0000-0000-000082D50000}"/>
    <cellStyle name="Note 4 2" xfId="52340" xr:uid="{00000000-0005-0000-0000-000083D50000}"/>
    <cellStyle name="Note 4 2 10" xfId="52341" xr:uid="{00000000-0005-0000-0000-000084D50000}"/>
    <cellStyle name="Note 4 2 11" xfId="52342" xr:uid="{00000000-0005-0000-0000-000085D50000}"/>
    <cellStyle name="Note 4 2 12" xfId="52343" xr:uid="{00000000-0005-0000-0000-000086D50000}"/>
    <cellStyle name="Note 4 2 13" xfId="52344" xr:uid="{00000000-0005-0000-0000-000087D50000}"/>
    <cellStyle name="Note 4 2 14" xfId="52345" xr:uid="{00000000-0005-0000-0000-000088D50000}"/>
    <cellStyle name="Note 4 2 2" xfId="52346" xr:uid="{00000000-0005-0000-0000-000089D50000}"/>
    <cellStyle name="Note 4 2 2 2" xfId="52347" xr:uid="{00000000-0005-0000-0000-00008AD50000}"/>
    <cellStyle name="Note 4 2 2 2 2" xfId="52348" xr:uid="{00000000-0005-0000-0000-00008BD50000}"/>
    <cellStyle name="Note 4 2 2 3" xfId="52349" xr:uid="{00000000-0005-0000-0000-00008CD50000}"/>
    <cellStyle name="Note 4 2 2 3 2" xfId="52350" xr:uid="{00000000-0005-0000-0000-00008DD50000}"/>
    <cellStyle name="Note 4 2 2 4" xfId="52351" xr:uid="{00000000-0005-0000-0000-00008ED50000}"/>
    <cellStyle name="Note 4 2 3" xfId="52352" xr:uid="{00000000-0005-0000-0000-00008FD50000}"/>
    <cellStyle name="Note 4 2 3 10" xfId="52353" xr:uid="{00000000-0005-0000-0000-000090D50000}"/>
    <cellStyle name="Note 4 2 3 11" xfId="52354" xr:uid="{00000000-0005-0000-0000-000091D50000}"/>
    <cellStyle name="Note 4 2 3 2" xfId="52355" xr:uid="{00000000-0005-0000-0000-000092D50000}"/>
    <cellStyle name="Note 4 2 3 2 10" xfId="52356" xr:uid="{00000000-0005-0000-0000-000093D50000}"/>
    <cellStyle name="Note 4 2 3 2 11" xfId="52357" xr:uid="{00000000-0005-0000-0000-000094D50000}"/>
    <cellStyle name="Note 4 2 3 2 2" xfId="52358" xr:uid="{00000000-0005-0000-0000-000095D50000}"/>
    <cellStyle name="Note 4 2 3 2 2 2" xfId="52359" xr:uid="{00000000-0005-0000-0000-000096D50000}"/>
    <cellStyle name="Note 4 2 3 2 2 2 2" xfId="52360" xr:uid="{00000000-0005-0000-0000-000097D50000}"/>
    <cellStyle name="Note 4 2 3 2 2 2 3" xfId="52361" xr:uid="{00000000-0005-0000-0000-000098D50000}"/>
    <cellStyle name="Note 4 2 3 2 2 2_OATT calc" xfId="52362" xr:uid="{00000000-0005-0000-0000-000099D50000}"/>
    <cellStyle name="Note 4 2 3 2 2 3" xfId="52363" xr:uid="{00000000-0005-0000-0000-00009AD50000}"/>
    <cellStyle name="Note 4 2 3 2 2 4" xfId="52364" xr:uid="{00000000-0005-0000-0000-00009BD50000}"/>
    <cellStyle name="Note 4 2 3 2 2 5" xfId="52365" xr:uid="{00000000-0005-0000-0000-00009CD50000}"/>
    <cellStyle name="Note 4 2 3 2 2_OATT calc" xfId="52366" xr:uid="{00000000-0005-0000-0000-00009DD50000}"/>
    <cellStyle name="Note 4 2 3 2 3" xfId="52367" xr:uid="{00000000-0005-0000-0000-00009ED50000}"/>
    <cellStyle name="Note 4 2 3 2 3 2" xfId="52368" xr:uid="{00000000-0005-0000-0000-00009FD50000}"/>
    <cellStyle name="Note 4 2 3 2 3 2 2" xfId="52369" xr:uid="{00000000-0005-0000-0000-0000A0D50000}"/>
    <cellStyle name="Note 4 2 3 2 3 2 3" xfId="52370" xr:uid="{00000000-0005-0000-0000-0000A1D50000}"/>
    <cellStyle name="Note 4 2 3 2 3 2_OATT calc" xfId="52371" xr:uid="{00000000-0005-0000-0000-0000A2D50000}"/>
    <cellStyle name="Note 4 2 3 2 3 3" xfId="52372" xr:uid="{00000000-0005-0000-0000-0000A3D50000}"/>
    <cellStyle name="Note 4 2 3 2 3 4" xfId="52373" xr:uid="{00000000-0005-0000-0000-0000A4D50000}"/>
    <cellStyle name="Note 4 2 3 2 3_OATT calc" xfId="52374" xr:uid="{00000000-0005-0000-0000-0000A5D50000}"/>
    <cellStyle name="Note 4 2 3 2 4" xfId="52375" xr:uid="{00000000-0005-0000-0000-0000A6D50000}"/>
    <cellStyle name="Note 4 2 3 2 4 2" xfId="52376" xr:uid="{00000000-0005-0000-0000-0000A7D50000}"/>
    <cellStyle name="Note 4 2 3 2 4 3" xfId="52377" xr:uid="{00000000-0005-0000-0000-0000A8D50000}"/>
    <cellStyle name="Note 4 2 3 2 4_OATT calc" xfId="52378" xr:uid="{00000000-0005-0000-0000-0000A9D50000}"/>
    <cellStyle name="Note 4 2 3 2 5" xfId="52379" xr:uid="{00000000-0005-0000-0000-0000AAD50000}"/>
    <cellStyle name="Note 4 2 3 2 6" xfId="52380" xr:uid="{00000000-0005-0000-0000-0000ABD50000}"/>
    <cellStyle name="Note 4 2 3 2 7" xfId="52381" xr:uid="{00000000-0005-0000-0000-0000ACD50000}"/>
    <cellStyle name="Note 4 2 3 2 8" xfId="52382" xr:uid="{00000000-0005-0000-0000-0000ADD50000}"/>
    <cellStyle name="Note 4 2 3 2 9" xfId="52383" xr:uid="{00000000-0005-0000-0000-0000AED50000}"/>
    <cellStyle name="Note 4 2 3 2_OATT calc" xfId="52384" xr:uid="{00000000-0005-0000-0000-0000AFD50000}"/>
    <cellStyle name="Note 4 2 3 3" xfId="52385" xr:uid="{00000000-0005-0000-0000-0000B0D50000}"/>
    <cellStyle name="Note 4 2 3 3 2" xfId="52386" xr:uid="{00000000-0005-0000-0000-0000B1D50000}"/>
    <cellStyle name="Note 4 2 3 3 2 2" xfId="52387" xr:uid="{00000000-0005-0000-0000-0000B2D50000}"/>
    <cellStyle name="Note 4 2 3 3 2 3" xfId="52388" xr:uid="{00000000-0005-0000-0000-0000B3D50000}"/>
    <cellStyle name="Note 4 2 3 3 2_OATT calc" xfId="52389" xr:uid="{00000000-0005-0000-0000-0000B4D50000}"/>
    <cellStyle name="Note 4 2 3 3 3" xfId="52390" xr:uid="{00000000-0005-0000-0000-0000B5D50000}"/>
    <cellStyle name="Note 4 2 3 3 4" xfId="52391" xr:uid="{00000000-0005-0000-0000-0000B6D50000}"/>
    <cellStyle name="Note 4 2 3 3 5" xfId="52392" xr:uid="{00000000-0005-0000-0000-0000B7D50000}"/>
    <cellStyle name="Note 4 2 3 3_OATT calc" xfId="52393" xr:uid="{00000000-0005-0000-0000-0000B8D50000}"/>
    <cellStyle name="Note 4 2 3 4" xfId="52394" xr:uid="{00000000-0005-0000-0000-0000B9D50000}"/>
    <cellStyle name="Note 4 2 3 4 2" xfId="52395" xr:uid="{00000000-0005-0000-0000-0000BAD50000}"/>
    <cellStyle name="Note 4 2 3 4 2 2" xfId="52396" xr:uid="{00000000-0005-0000-0000-0000BBD50000}"/>
    <cellStyle name="Note 4 2 3 4 2 3" xfId="52397" xr:uid="{00000000-0005-0000-0000-0000BCD50000}"/>
    <cellStyle name="Note 4 2 3 4 2_OATT calc" xfId="52398" xr:uid="{00000000-0005-0000-0000-0000BDD50000}"/>
    <cellStyle name="Note 4 2 3 4 3" xfId="52399" xr:uid="{00000000-0005-0000-0000-0000BED50000}"/>
    <cellStyle name="Note 4 2 3 4 4" xfId="52400" xr:uid="{00000000-0005-0000-0000-0000BFD50000}"/>
    <cellStyle name="Note 4 2 3 4_OATT calc" xfId="52401" xr:uid="{00000000-0005-0000-0000-0000C0D50000}"/>
    <cellStyle name="Note 4 2 3 5" xfId="52402" xr:uid="{00000000-0005-0000-0000-0000C1D50000}"/>
    <cellStyle name="Note 4 2 3 5 2" xfId="52403" xr:uid="{00000000-0005-0000-0000-0000C2D50000}"/>
    <cellStyle name="Note 4 2 3 5 3" xfId="52404" xr:uid="{00000000-0005-0000-0000-0000C3D50000}"/>
    <cellStyle name="Note 4 2 3 5_OATT calc" xfId="52405" xr:uid="{00000000-0005-0000-0000-0000C4D50000}"/>
    <cellStyle name="Note 4 2 3 6" xfId="52406" xr:uid="{00000000-0005-0000-0000-0000C5D50000}"/>
    <cellStyle name="Note 4 2 3 7" xfId="52407" xr:uid="{00000000-0005-0000-0000-0000C6D50000}"/>
    <cellStyle name="Note 4 2 3 8" xfId="52408" xr:uid="{00000000-0005-0000-0000-0000C7D50000}"/>
    <cellStyle name="Note 4 2 3 9" xfId="52409" xr:uid="{00000000-0005-0000-0000-0000C8D50000}"/>
    <cellStyle name="Note 4 2 3_OATT calc" xfId="52410" xr:uid="{00000000-0005-0000-0000-0000C9D50000}"/>
    <cellStyle name="Note 4 2 4" xfId="52411" xr:uid="{00000000-0005-0000-0000-0000CAD50000}"/>
    <cellStyle name="Note 4 2 4 10" xfId="52412" xr:uid="{00000000-0005-0000-0000-0000CBD50000}"/>
    <cellStyle name="Note 4 2 4 11" xfId="52413" xr:uid="{00000000-0005-0000-0000-0000CCD50000}"/>
    <cellStyle name="Note 4 2 4 2" xfId="52414" xr:uid="{00000000-0005-0000-0000-0000CDD50000}"/>
    <cellStyle name="Note 4 2 4 2 2" xfId="52415" xr:uid="{00000000-0005-0000-0000-0000CED50000}"/>
    <cellStyle name="Note 4 2 4 2 2 2" xfId="52416" xr:uid="{00000000-0005-0000-0000-0000CFD50000}"/>
    <cellStyle name="Note 4 2 4 2 2 3" xfId="52417" xr:uid="{00000000-0005-0000-0000-0000D0D50000}"/>
    <cellStyle name="Note 4 2 4 2 2_OATT calc" xfId="52418" xr:uid="{00000000-0005-0000-0000-0000D1D50000}"/>
    <cellStyle name="Note 4 2 4 2 3" xfId="52419" xr:uid="{00000000-0005-0000-0000-0000D2D50000}"/>
    <cellStyle name="Note 4 2 4 2 4" xfId="52420" xr:uid="{00000000-0005-0000-0000-0000D3D50000}"/>
    <cellStyle name="Note 4 2 4 2 5" xfId="52421" xr:uid="{00000000-0005-0000-0000-0000D4D50000}"/>
    <cellStyle name="Note 4 2 4 2_OATT calc" xfId="52422" xr:uid="{00000000-0005-0000-0000-0000D5D50000}"/>
    <cellStyle name="Note 4 2 4 3" xfId="52423" xr:uid="{00000000-0005-0000-0000-0000D6D50000}"/>
    <cellStyle name="Note 4 2 4 3 2" xfId="52424" xr:uid="{00000000-0005-0000-0000-0000D7D50000}"/>
    <cellStyle name="Note 4 2 4 3 2 2" xfId="52425" xr:uid="{00000000-0005-0000-0000-0000D8D50000}"/>
    <cellStyle name="Note 4 2 4 3 2 3" xfId="52426" xr:uid="{00000000-0005-0000-0000-0000D9D50000}"/>
    <cellStyle name="Note 4 2 4 3 2_OATT calc" xfId="52427" xr:uid="{00000000-0005-0000-0000-0000DAD50000}"/>
    <cellStyle name="Note 4 2 4 3 3" xfId="52428" xr:uid="{00000000-0005-0000-0000-0000DBD50000}"/>
    <cellStyle name="Note 4 2 4 3 4" xfId="52429" xr:uid="{00000000-0005-0000-0000-0000DCD50000}"/>
    <cellStyle name="Note 4 2 4 3_OATT calc" xfId="52430" xr:uid="{00000000-0005-0000-0000-0000DDD50000}"/>
    <cellStyle name="Note 4 2 4 4" xfId="52431" xr:uid="{00000000-0005-0000-0000-0000DED50000}"/>
    <cellStyle name="Note 4 2 4 4 2" xfId="52432" xr:uid="{00000000-0005-0000-0000-0000DFD50000}"/>
    <cellStyle name="Note 4 2 4 4 3" xfId="52433" xr:uid="{00000000-0005-0000-0000-0000E0D50000}"/>
    <cellStyle name="Note 4 2 4 4_OATT calc" xfId="52434" xr:uid="{00000000-0005-0000-0000-0000E1D50000}"/>
    <cellStyle name="Note 4 2 4 5" xfId="52435" xr:uid="{00000000-0005-0000-0000-0000E2D50000}"/>
    <cellStyle name="Note 4 2 4 6" xfId="52436" xr:uid="{00000000-0005-0000-0000-0000E3D50000}"/>
    <cellStyle name="Note 4 2 4 7" xfId="52437" xr:uid="{00000000-0005-0000-0000-0000E4D50000}"/>
    <cellStyle name="Note 4 2 4 8" xfId="52438" xr:uid="{00000000-0005-0000-0000-0000E5D50000}"/>
    <cellStyle name="Note 4 2 4 9" xfId="52439" xr:uid="{00000000-0005-0000-0000-0000E6D50000}"/>
    <cellStyle name="Note 4 2 4_OATT calc" xfId="52440" xr:uid="{00000000-0005-0000-0000-0000E7D50000}"/>
    <cellStyle name="Note 4 2 5" xfId="52441" xr:uid="{00000000-0005-0000-0000-0000E8D50000}"/>
    <cellStyle name="Note 4 2 5 2" xfId="52442" xr:uid="{00000000-0005-0000-0000-0000E9D50000}"/>
    <cellStyle name="Note 4 2 5 2 2" xfId="52443" xr:uid="{00000000-0005-0000-0000-0000EAD50000}"/>
    <cellStyle name="Note 4 2 5 2 3" xfId="52444" xr:uid="{00000000-0005-0000-0000-0000EBD50000}"/>
    <cellStyle name="Note 4 2 5 2_OATT calc" xfId="52445" xr:uid="{00000000-0005-0000-0000-0000ECD50000}"/>
    <cellStyle name="Note 4 2 5 3" xfId="52446" xr:uid="{00000000-0005-0000-0000-0000EDD50000}"/>
    <cellStyle name="Note 4 2 5 4" xfId="52447" xr:uid="{00000000-0005-0000-0000-0000EED50000}"/>
    <cellStyle name="Note 4 2 5 5" xfId="52448" xr:uid="{00000000-0005-0000-0000-0000EFD50000}"/>
    <cellStyle name="Note 4 2 5_OATT calc" xfId="52449" xr:uid="{00000000-0005-0000-0000-0000F0D50000}"/>
    <cellStyle name="Note 4 2 6" xfId="52450" xr:uid="{00000000-0005-0000-0000-0000F1D50000}"/>
    <cellStyle name="Note 4 2 6 2" xfId="52451" xr:uid="{00000000-0005-0000-0000-0000F2D50000}"/>
    <cellStyle name="Note 4 2 6 2 2" xfId="52452" xr:uid="{00000000-0005-0000-0000-0000F3D50000}"/>
    <cellStyle name="Note 4 2 6 2 3" xfId="52453" xr:uid="{00000000-0005-0000-0000-0000F4D50000}"/>
    <cellStyle name="Note 4 2 6 2_OATT calc" xfId="52454" xr:uid="{00000000-0005-0000-0000-0000F5D50000}"/>
    <cellStyle name="Note 4 2 6 3" xfId="52455" xr:uid="{00000000-0005-0000-0000-0000F6D50000}"/>
    <cellStyle name="Note 4 2 6 4" xfId="52456" xr:uid="{00000000-0005-0000-0000-0000F7D50000}"/>
    <cellStyle name="Note 4 2 6_OATT calc" xfId="52457" xr:uid="{00000000-0005-0000-0000-0000F8D50000}"/>
    <cellStyle name="Note 4 2 7" xfId="52458" xr:uid="{00000000-0005-0000-0000-0000F9D50000}"/>
    <cellStyle name="Note 4 2 7 2" xfId="52459" xr:uid="{00000000-0005-0000-0000-0000FAD50000}"/>
    <cellStyle name="Note 4 2 7 2 2" xfId="52460" xr:uid="{00000000-0005-0000-0000-0000FBD50000}"/>
    <cellStyle name="Note 4 2 7 2 3" xfId="52461" xr:uid="{00000000-0005-0000-0000-0000FCD50000}"/>
    <cellStyle name="Note 4 2 7 2_OATT calc" xfId="52462" xr:uid="{00000000-0005-0000-0000-0000FDD50000}"/>
    <cellStyle name="Note 4 2 7 3" xfId="52463" xr:uid="{00000000-0005-0000-0000-0000FED50000}"/>
    <cellStyle name="Note 4 2 7 4" xfId="52464" xr:uid="{00000000-0005-0000-0000-0000FFD50000}"/>
    <cellStyle name="Note 4 2 7_OATT calc" xfId="52465" xr:uid="{00000000-0005-0000-0000-000000D60000}"/>
    <cellStyle name="Note 4 2 8" xfId="52466" xr:uid="{00000000-0005-0000-0000-000001D60000}"/>
    <cellStyle name="Note 4 2 8 2" xfId="52467" xr:uid="{00000000-0005-0000-0000-000002D60000}"/>
    <cellStyle name="Note 4 2 8 3" xfId="52468" xr:uid="{00000000-0005-0000-0000-000003D60000}"/>
    <cellStyle name="Note 4 2 8_OATT calc" xfId="52469" xr:uid="{00000000-0005-0000-0000-000004D60000}"/>
    <cellStyle name="Note 4 2 9" xfId="52470" xr:uid="{00000000-0005-0000-0000-000005D60000}"/>
    <cellStyle name="Note 4 2_OATT calc" xfId="52471" xr:uid="{00000000-0005-0000-0000-000006D60000}"/>
    <cellStyle name="Note 4 3" xfId="52472" xr:uid="{00000000-0005-0000-0000-000007D60000}"/>
    <cellStyle name="Note 4 3 10" xfId="52473" xr:uid="{00000000-0005-0000-0000-000008D60000}"/>
    <cellStyle name="Note 4 3 11" xfId="52474" xr:uid="{00000000-0005-0000-0000-000009D60000}"/>
    <cellStyle name="Note 4 3 12" xfId="52475" xr:uid="{00000000-0005-0000-0000-00000AD60000}"/>
    <cellStyle name="Note 4 3 13" xfId="52476" xr:uid="{00000000-0005-0000-0000-00000BD60000}"/>
    <cellStyle name="Note 4 3 2" xfId="52477" xr:uid="{00000000-0005-0000-0000-00000CD60000}"/>
    <cellStyle name="Note 4 3 2 10" xfId="52478" xr:uid="{00000000-0005-0000-0000-00000DD60000}"/>
    <cellStyle name="Note 4 3 2 11" xfId="52479" xr:uid="{00000000-0005-0000-0000-00000ED60000}"/>
    <cellStyle name="Note 4 3 2 2" xfId="52480" xr:uid="{00000000-0005-0000-0000-00000FD60000}"/>
    <cellStyle name="Note 4 3 2 2 10" xfId="52481" xr:uid="{00000000-0005-0000-0000-000010D60000}"/>
    <cellStyle name="Note 4 3 2 2 11" xfId="52482" xr:uid="{00000000-0005-0000-0000-000011D60000}"/>
    <cellStyle name="Note 4 3 2 2 2" xfId="52483" xr:uid="{00000000-0005-0000-0000-000012D60000}"/>
    <cellStyle name="Note 4 3 2 2 2 2" xfId="52484" xr:uid="{00000000-0005-0000-0000-000013D60000}"/>
    <cellStyle name="Note 4 3 2 2 2 2 2" xfId="52485" xr:uid="{00000000-0005-0000-0000-000014D60000}"/>
    <cellStyle name="Note 4 3 2 2 2 2 3" xfId="52486" xr:uid="{00000000-0005-0000-0000-000015D60000}"/>
    <cellStyle name="Note 4 3 2 2 2 2_OATT calc" xfId="52487" xr:uid="{00000000-0005-0000-0000-000016D60000}"/>
    <cellStyle name="Note 4 3 2 2 2 3" xfId="52488" xr:uid="{00000000-0005-0000-0000-000017D60000}"/>
    <cellStyle name="Note 4 3 2 2 2 4" xfId="52489" xr:uid="{00000000-0005-0000-0000-000018D60000}"/>
    <cellStyle name="Note 4 3 2 2 2 5" xfId="52490" xr:uid="{00000000-0005-0000-0000-000019D60000}"/>
    <cellStyle name="Note 4 3 2 2 2_OATT calc" xfId="52491" xr:uid="{00000000-0005-0000-0000-00001AD60000}"/>
    <cellStyle name="Note 4 3 2 2 3" xfId="52492" xr:uid="{00000000-0005-0000-0000-00001BD60000}"/>
    <cellStyle name="Note 4 3 2 2 3 2" xfId="52493" xr:uid="{00000000-0005-0000-0000-00001CD60000}"/>
    <cellStyle name="Note 4 3 2 2 3 2 2" xfId="52494" xr:uid="{00000000-0005-0000-0000-00001DD60000}"/>
    <cellStyle name="Note 4 3 2 2 3 2 3" xfId="52495" xr:uid="{00000000-0005-0000-0000-00001ED60000}"/>
    <cellStyle name="Note 4 3 2 2 3 2_OATT calc" xfId="52496" xr:uid="{00000000-0005-0000-0000-00001FD60000}"/>
    <cellStyle name="Note 4 3 2 2 3 3" xfId="52497" xr:uid="{00000000-0005-0000-0000-000020D60000}"/>
    <cellStyle name="Note 4 3 2 2 3 4" xfId="52498" xr:uid="{00000000-0005-0000-0000-000021D60000}"/>
    <cellStyle name="Note 4 3 2 2 3_OATT calc" xfId="52499" xr:uid="{00000000-0005-0000-0000-000022D60000}"/>
    <cellStyle name="Note 4 3 2 2 4" xfId="52500" xr:uid="{00000000-0005-0000-0000-000023D60000}"/>
    <cellStyle name="Note 4 3 2 2 4 2" xfId="52501" xr:uid="{00000000-0005-0000-0000-000024D60000}"/>
    <cellStyle name="Note 4 3 2 2 4 3" xfId="52502" xr:uid="{00000000-0005-0000-0000-000025D60000}"/>
    <cellStyle name="Note 4 3 2 2 4_OATT calc" xfId="52503" xr:uid="{00000000-0005-0000-0000-000026D60000}"/>
    <cellStyle name="Note 4 3 2 2 5" xfId="52504" xr:uid="{00000000-0005-0000-0000-000027D60000}"/>
    <cellStyle name="Note 4 3 2 2 6" xfId="52505" xr:uid="{00000000-0005-0000-0000-000028D60000}"/>
    <cellStyle name="Note 4 3 2 2 7" xfId="52506" xr:uid="{00000000-0005-0000-0000-000029D60000}"/>
    <cellStyle name="Note 4 3 2 2 8" xfId="52507" xr:uid="{00000000-0005-0000-0000-00002AD60000}"/>
    <cellStyle name="Note 4 3 2 2 9" xfId="52508" xr:uid="{00000000-0005-0000-0000-00002BD60000}"/>
    <cellStyle name="Note 4 3 2 2_OATT calc" xfId="52509" xr:uid="{00000000-0005-0000-0000-00002CD60000}"/>
    <cellStyle name="Note 4 3 2 3" xfId="52510" xr:uid="{00000000-0005-0000-0000-00002DD60000}"/>
    <cellStyle name="Note 4 3 2 3 2" xfId="52511" xr:uid="{00000000-0005-0000-0000-00002ED60000}"/>
    <cellStyle name="Note 4 3 2 3 2 2" xfId="52512" xr:uid="{00000000-0005-0000-0000-00002FD60000}"/>
    <cellStyle name="Note 4 3 2 3 2 3" xfId="52513" xr:uid="{00000000-0005-0000-0000-000030D60000}"/>
    <cellStyle name="Note 4 3 2 3 2_OATT calc" xfId="52514" xr:uid="{00000000-0005-0000-0000-000031D60000}"/>
    <cellStyle name="Note 4 3 2 3 3" xfId="52515" xr:uid="{00000000-0005-0000-0000-000032D60000}"/>
    <cellStyle name="Note 4 3 2 3 4" xfId="52516" xr:uid="{00000000-0005-0000-0000-000033D60000}"/>
    <cellStyle name="Note 4 3 2 3 5" xfId="52517" xr:uid="{00000000-0005-0000-0000-000034D60000}"/>
    <cellStyle name="Note 4 3 2 3_OATT calc" xfId="52518" xr:uid="{00000000-0005-0000-0000-000035D60000}"/>
    <cellStyle name="Note 4 3 2 4" xfId="52519" xr:uid="{00000000-0005-0000-0000-000036D60000}"/>
    <cellStyle name="Note 4 3 2 4 2" xfId="52520" xr:uid="{00000000-0005-0000-0000-000037D60000}"/>
    <cellStyle name="Note 4 3 2 4 2 2" xfId="52521" xr:uid="{00000000-0005-0000-0000-000038D60000}"/>
    <cellStyle name="Note 4 3 2 4 2 3" xfId="52522" xr:uid="{00000000-0005-0000-0000-000039D60000}"/>
    <cellStyle name="Note 4 3 2 4 2_OATT calc" xfId="52523" xr:uid="{00000000-0005-0000-0000-00003AD60000}"/>
    <cellStyle name="Note 4 3 2 4 3" xfId="52524" xr:uid="{00000000-0005-0000-0000-00003BD60000}"/>
    <cellStyle name="Note 4 3 2 4 4" xfId="52525" xr:uid="{00000000-0005-0000-0000-00003CD60000}"/>
    <cellStyle name="Note 4 3 2 4_OATT calc" xfId="52526" xr:uid="{00000000-0005-0000-0000-00003DD60000}"/>
    <cellStyle name="Note 4 3 2 5" xfId="52527" xr:uid="{00000000-0005-0000-0000-00003ED60000}"/>
    <cellStyle name="Note 4 3 2 5 2" xfId="52528" xr:uid="{00000000-0005-0000-0000-00003FD60000}"/>
    <cellStyle name="Note 4 3 2 5 3" xfId="52529" xr:uid="{00000000-0005-0000-0000-000040D60000}"/>
    <cellStyle name="Note 4 3 2 5_OATT calc" xfId="52530" xr:uid="{00000000-0005-0000-0000-000041D60000}"/>
    <cellStyle name="Note 4 3 2 6" xfId="52531" xr:uid="{00000000-0005-0000-0000-000042D60000}"/>
    <cellStyle name="Note 4 3 2 7" xfId="52532" xr:uid="{00000000-0005-0000-0000-000043D60000}"/>
    <cellStyle name="Note 4 3 2 8" xfId="52533" xr:uid="{00000000-0005-0000-0000-000044D60000}"/>
    <cellStyle name="Note 4 3 2 9" xfId="52534" xr:uid="{00000000-0005-0000-0000-000045D60000}"/>
    <cellStyle name="Note 4 3 2_OATT calc" xfId="52535" xr:uid="{00000000-0005-0000-0000-000046D60000}"/>
    <cellStyle name="Note 4 3 3" xfId="52536" xr:uid="{00000000-0005-0000-0000-000047D60000}"/>
    <cellStyle name="Note 4 3 3 10" xfId="52537" xr:uid="{00000000-0005-0000-0000-000048D60000}"/>
    <cellStyle name="Note 4 3 3 11" xfId="52538" xr:uid="{00000000-0005-0000-0000-000049D60000}"/>
    <cellStyle name="Note 4 3 3 2" xfId="52539" xr:uid="{00000000-0005-0000-0000-00004AD60000}"/>
    <cellStyle name="Note 4 3 3 2 2" xfId="52540" xr:uid="{00000000-0005-0000-0000-00004BD60000}"/>
    <cellStyle name="Note 4 3 3 2 2 2" xfId="52541" xr:uid="{00000000-0005-0000-0000-00004CD60000}"/>
    <cellStyle name="Note 4 3 3 2 2 3" xfId="52542" xr:uid="{00000000-0005-0000-0000-00004DD60000}"/>
    <cellStyle name="Note 4 3 3 2 2_OATT calc" xfId="52543" xr:uid="{00000000-0005-0000-0000-00004ED60000}"/>
    <cellStyle name="Note 4 3 3 2 3" xfId="52544" xr:uid="{00000000-0005-0000-0000-00004FD60000}"/>
    <cellStyle name="Note 4 3 3 2 4" xfId="52545" xr:uid="{00000000-0005-0000-0000-000050D60000}"/>
    <cellStyle name="Note 4 3 3 2 5" xfId="52546" xr:uid="{00000000-0005-0000-0000-000051D60000}"/>
    <cellStyle name="Note 4 3 3 2_OATT calc" xfId="52547" xr:uid="{00000000-0005-0000-0000-000052D60000}"/>
    <cellStyle name="Note 4 3 3 3" xfId="52548" xr:uid="{00000000-0005-0000-0000-000053D60000}"/>
    <cellStyle name="Note 4 3 3 3 2" xfId="52549" xr:uid="{00000000-0005-0000-0000-000054D60000}"/>
    <cellStyle name="Note 4 3 3 3 2 2" xfId="52550" xr:uid="{00000000-0005-0000-0000-000055D60000}"/>
    <cellStyle name="Note 4 3 3 3 2 3" xfId="52551" xr:uid="{00000000-0005-0000-0000-000056D60000}"/>
    <cellStyle name="Note 4 3 3 3 2_OATT calc" xfId="52552" xr:uid="{00000000-0005-0000-0000-000057D60000}"/>
    <cellStyle name="Note 4 3 3 3 3" xfId="52553" xr:uid="{00000000-0005-0000-0000-000058D60000}"/>
    <cellStyle name="Note 4 3 3 3 4" xfId="52554" xr:uid="{00000000-0005-0000-0000-000059D60000}"/>
    <cellStyle name="Note 4 3 3 3_OATT calc" xfId="52555" xr:uid="{00000000-0005-0000-0000-00005AD60000}"/>
    <cellStyle name="Note 4 3 3 4" xfId="52556" xr:uid="{00000000-0005-0000-0000-00005BD60000}"/>
    <cellStyle name="Note 4 3 3 4 2" xfId="52557" xr:uid="{00000000-0005-0000-0000-00005CD60000}"/>
    <cellStyle name="Note 4 3 3 4 3" xfId="52558" xr:uid="{00000000-0005-0000-0000-00005DD60000}"/>
    <cellStyle name="Note 4 3 3 4_OATT calc" xfId="52559" xr:uid="{00000000-0005-0000-0000-00005ED60000}"/>
    <cellStyle name="Note 4 3 3 5" xfId="52560" xr:uid="{00000000-0005-0000-0000-00005FD60000}"/>
    <cellStyle name="Note 4 3 3 6" xfId="52561" xr:uid="{00000000-0005-0000-0000-000060D60000}"/>
    <cellStyle name="Note 4 3 3 7" xfId="52562" xr:uid="{00000000-0005-0000-0000-000061D60000}"/>
    <cellStyle name="Note 4 3 3 8" xfId="52563" xr:uid="{00000000-0005-0000-0000-000062D60000}"/>
    <cellStyle name="Note 4 3 3 9" xfId="52564" xr:uid="{00000000-0005-0000-0000-000063D60000}"/>
    <cellStyle name="Note 4 3 3_OATT calc" xfId="52565" xr:uid="{00000000-0005-0000-0000-000064D60000}"/>
    <cellStyle name="Note 4 3 4" xfId="52566" xr:uid="{00000000-0005-0000-0000-000065D60000}"/>
    <cellStyle name="Note 4 3 4 2" xfId="52567" xr:uid="{00000000-0005-0000-0000-000066D60000}"/>
    <cellStyle name="Note 4 3 4 2 2" xfId="52568" xr:uid="{00000000-0005-0000-0000-000067D60000}"/>
    <cellStyle name="Note 4 3 4 2 3" xfId="52569" xr:uid="{00000000-0005-0000-0000-000068D60000}"/>
    <cellStyle name="Note 4 3 4 2_OATT calc" xfId="52570" xr:uid="{00000000-0005-0000-0000-000069D60000}"/>
    <cellStyle name="Note 4 3 4 3" xfId="52571" xr:uid="{00000000-0005-0000-0000-00006AD60000}"/>
    <cellStyle name="Note 4 3 4 4" xfId="52572" xr:uid="{00000000-0005-0000-0000-00006BD60000}"/>
    <cellStyle name="Note 4 3 4 5" xfId="52573" xr:uid="{00000000-0005-0000-0000-00006CD60000}"/>
    <cellStyle name="Note 4 3 4_OATT calc" xfId="52574" xr:uid="{00000000-0005-0000-0000-00006DD60000}"/>
    <cellStyle name="Note 4 3 5" xfId="52575" xr:uid="{00000000-0005-0000-0000-00006ED60000}"/>
    <cellStyle name="Note 4 3 5 2" xfId="52576" xr:uid="{00000000-0005-0000-0000-00006FD60000}"/>
    <cellStyle name="Note 4 3 5 2 2" xfId="52577" xr:uid="{00000000-0005-0000-0000-000070D60000}"/>
    <cellStyle name="Note 4 3 5 2 3" xfId="52578" xr:uid="{00000000-0005-0000-0000-000071D60000}"/>
    <cellStyle name="Note 4 3 5 2_OATT calc" xfId="52579" xr:uid="{00000000-0005-0000-0000-000072D60000}"/>
    <cellStyle name="Note 4 3 5 3" xfId="52580" xr:uid="{00000000-0005-0000-0000-000073D60000}"/>
    <cellStyle name="Note 4 3 5 4" xfId="52581" xr:uid="{00000000-0005-0000-0000-000074D60000}"/>
    <cellStyle name="Note 4 3 5_OATT calc" xfId="52582" xr:uid="{00000000-0005-0000-0000-000075D60000}"/>
    <cellStyle name="Note 4 3 6" xfId="52583" xr:uid="{00000000-0005-0000-0000-000076D60000}"/>
    <cellStyle name="Note 4 3 6 2" xfId="52584" xr:uid="{00000000-0005-0000-0000-000077D60000}"/>
    <cellStyle name="Note 4 3 6 2 2" xfId="52585" xr:uid="{00000000-0005-0000-0000-000078D60000}"/>
    <cellStyle name="Note 4 3 6 2 3" xfId="52586" xr:uid="{00000000-0005-0000-0000-000079D60000}"/>
    <cellStyle name="Note 4 3 6 2_OATT calc" xfId="52587" xr:uid="{00000000-0005-0000-0000-00007AD60000}"/>
    <cellStyle name="Note 4 3 6 3" xfId="52588" xr:uid="{00000000-0005-0000-0000-00007BD60000}"/>
    <cellStyle name="Note 4 3 6 4" xfId="52589" xr:uid="{00000000-0005-0000-0000-00007CD60000}"/>
    <cellStyle name="Note 4 3 6_OATT calc" xfId="52590" xr:uid="{00000000-0005-0000-0000-00007DD60000}"/>
    <cellStyle name="Note 4 3 7" xfId="52591" xr:uid="{00000000-0005-0000-0000-00007ED60000}"/>
    <cellStyle name="Note 4 3 7 2" xfId="52592" xr:uid="{00000000-0005-0000-0000-00007FD60000}"/>
    <cellStyle name="Note 4 3 7 3" xfId="52593" xr:uid="{00000000-0005-0000-0000-000080D60000}"/>
    <cellStyle name="Note 4 3 7_OATT calc" xfId="52594" xr:uid="{00000000-0005-0000-0000-000081D60000}"/>
    <cellStyle name="Note 4 3 8" xfId="52595" xr:uid="{00000000-0005-0000-0000-000082D60000}"/>
    <cellStyle name="Note 4 3 9" xfId="52596" xr:uid="{00000000-0005-0000-0000-000083D60000}"/>
    <cellStyle name="Note 4 3_OATT calc" xfId="52597" xr:uid="{00000000-0005-0000-0000-000084D60000}"/>
    <cellStyle name="Note 4 4" xfId="52598" xr:uid="{00000000-0005-0000-0000-000085D60000}"/>
    <cellStyle name="Note 4 4 2" xfId="52599" xr:uid="{00000000-0005-0000-0000-000086D60000}"/>
    <cellStyle name="Note 4 4 2 2" xfId="52600" xr:uid="{00000000-0005-0000-0000-000087D60000}"/>
    <cellStyle name="Note 4 4 3" xfId="52601" xr:uid="{00000000-0005-0000-0000-000088D60000}"/>
    <cellStyle name="Note 4 4 3 2" xfId="52602" xr:uid="{00000000-0005-0000-0000-000089D60000}"/>
    <cellStyle name="Note 4 4 4" xfId="52603" xr:uid="{00000000-0005-0000-0000-00008AD60000}"/>
    <cellStyle name="Note 4 5" xfId="52604" xr:uid="{00000000-0005-0000-0000-00008BD60000}"/>
    <cellStyle name="Note 4 5 10" xfId="52605" xr:uid="{00000000-0005-0000-0000-00008CD60000}"/>
    <cellStyle name="Note 4 5 11" xfId="52606" xr:uid="{00000000-0005-0000-0000-00008DD60000}"/>
    <cellStyle name="Note 4 5 2" xfId="52607" xr:uid="{00000000-0005-0000-0000-00008ED60000}"/>
    <cellStyle name="Note 4 5 2 10" xfId="52608" xr:uid="{00000000-0005-0000-0000-00008FD60000}"/>
    <cellStyle name="Note 4 5 2 11" xfId="52609" xr:uid="{00000000-0005-0000-0000-000090D60000}"/>
    <cellStyle name="Note 4 5 2 2" xfId="52610" xr:uid="{00000000-0005-0000-0000-000091D60000}"/>
    <cellStyle name="Note 4 5 2 2 2" xfId="52611" xr:uid="{00000000-0005-0000-0000-000092D60000}"/>
    <cellStyle name="Note 4 5 2 2 2 2" xfId="52612" xr:uid="{00000000-0005-0000-0000-000093D60000}"/>
    <cellStyle name="Note 4 5 2 2 2 3" xfId="52613" xr:uid="{00000000-0005-0000-0000-000094D60000}"/>
    <cellStyle name="Note 4 5 2 2 2_OATT calc" xfId="52614" xr:uid="{00000000-0005-0000-0000-000095D60000}"/>
    <cellStyle name="Note 4 5 2 2 3" xfId="52615" xr:uid="{00000000-0005-0000-0000-000096D60000}"/>
    <cellStyle name="Note 4 5 2 2 4" xfId="52616" xr:uid="{00000000-0005-0000-0000-000097D60000}"/>
    <cellStyle name="Note 4 5 2 2 5" xfId="52617" xr:uid="{00000000-0005-0000-0000-000098D60000}"/>
    <cellStyle name="Note 4 5 2 2_OATT calc" xfId="52618" xr:uid="{00000000-0005-0000-0000-000099D60000}"/>
    <cellStyle name="Note 4 5 2 3" xfId="52619" xr:uid="{00000000-0005-0000-0000-00009AD60000}"/>
    <cellStyle name="Note 4 5 2 3 2" xfId="52620" xr:uid="{00000000-0005-0000-0000-00009BD60000}"/>
    <cellStyle name="Note 4 5 2 3 2 2" xfId="52621" xr:uid="{00000000-0005-0000-0000-00009CD60000}"/>
    <cellStyle name="Note 4 5 2 3 2 3" xfId="52622" xr:uid="{00000000-0005-0000-0000-00009DD60000}"/>
    <cellStyle name="Note 4 5 2 3 2_OATT calc" xfId="52623" xr:uid="{00000000-0005-0000-0000-00009ED60000}"/>
    <cellStyle name="Note 4 5 2 3 3" xfId="52624" xr:uid="{00000000-0005-0000-0000-00009FD60000}"/>
    <cellStyle name="Note 4 5 2 3 4" xfId="52625" xr:uid="{00000000-0005-0000-0000-0000A0D60000}"/>
    <cellStyle name="Note 4 5 2 3_OATT calc" xfId="52626" xr:uid="{00000000-0005-0000-0000-0000A1D60000}"/>
    <cellStyle name="Note 4 5 2 4" xfId="52627" xr:uid="{00000000-0005-0000-0000-0000A2D60000}"/>
    <cellStyle name="Note 4 5 2 4 2" xfId="52628" xr:uid="{00000000-0005-0000-0000-0000A3D60000}"/>
    <cellStyle name="Note 4 5 2 4 3" xfId="52629" xr:uid="{00000000-0005-0000-0000-0000A4D60000}"/>
    <cellStyle name="Note 4 5 2 4_OATT calc" xfId="52630" xr:uid="{00000000-0005-0000-0000-0000A5D60000}"/>
    <cellStyle name="Note 4 5 2 5" xfId="52631" xr:uid="{00000000-0005-0000-0000-0000A6D60000}"/>
    <cellStyle name="Note 4 5 2 6" xfId="52632" xr:uid="{00000000-0005-0000-0000-0000A7D60000}"/>
    <cellStyle name="Note 4 5 2 7" xfId="52633" xr:uid="{00000000-0005-0000-0000-0000A8D60000}"/>
    <cellStyle name="Note 4 5 2 8" xfId="52634" xr:uid="{00000000-0005-0000-0000-0000A9D60000}"/>
    <cellStyle name="Note 4 5 2 9" xfId="52635" xr:uid="{00000000-0005-0000-0000-0000AAD60000}"/>
    <cellStyle name="Note 4 5 2_OATT calc" xfId="52636" xr:uid="{00000000-0005-0000-0000-0000ABD60000}"/>
    <cellStyle name="Note 4 5 3" xfId="52637" xr:uid="{00000000-0005-0000-0000-0000ACD60000}"/>
    <cellStyle name="Note 4 5 3 2" xfId="52638" xr:uid="{00000000-0005-0000-0000-0000ADD60000}"/>
    <cellStyle name="Note 4 5 3 2 2" xfId="52639" xr:uid="{00000000-0005-0000-0000-0000AED60000}"/>
    <cellStyle name="Note 4 5 3 2 3" xfId="52640" xr:uid="{00000000-0005-0000-0000-0000AFD60000}"/>
    <cellStyle name="Note 4 5 3 2_OATT calc" xfId="52641" xr:uid="{00000000-0005-0000-0000-0000B0D60000}"/>
    <cellStyle name="Note 4 5 3 3" xfId="52642" xr:uid="{00000000-0005-0000-0000-0000B1D60000}"/>
    <cellStyle name="Note 4 5 3 4" xfId="52643" xr:uid="{00000000-0005-0000-0000-0000B2D60000}"/>
    <cellStyle name="Note 4 5 3 5" xfId="52644" xr:uid="{00000000-0005-0000-0000-0000B3D60000}"/>
    <cellStyle name="Note 4 5 3_OATT calc" xfId="52645" xr:uid="{00000000-0005-0000-0000-0000B4D60000}"/>
    <cellStyle name="Note 4 5 4" xfId="52646" xr:uid="{00000000-0005-0000-0000-0000B5D60000}"/>
    <cellStyle name="Note 4 5 4 2" xfId="52647" xr:uid="{00000000-0005-0000-0000-0000B6D60000}"/>
    <cellStyle name="Note 4 5 4 2 2" xfId="52648" xr:uid="{00000000-0005-0000-0000-0000B7D60000}"/>
    <cellStyle name="Note 4 5 4 2 3" xfId="52649" xr:uid="{00000000-0005-0000-0000-0000B8D60000}"/>
    <cellStyle name="Note 4 5 4 2_OATT calc" xfId="52650" xr:uid="{00000000-0005-0000-0000-0000B9D60000}"/>
    <cellStyle name="Note 4 5 4 3" xfId="52651" xr:uid="{00000000-0005-0000-0000-0000BAD60000}"/>
    <cellStyle name="Note 4 5 4 4" xfId="52652" xr:uid="{00000000-0005-0000-0000-0000BBD60000}"/>
    <cellStyle name="Note 4 5 4_OATT calc" xfId="52653" xr:uid="{00000000-0005-0000-0000-0000BCD60000}"/>
    <cellStyle name="Note 4 5 5" xfId="52654" xr:uid="{00000000-0005-0000-0000-0000BDD60000}"/>
    <cellStyle name="Note 4 5 5 2" xfId="52655" xr:uid="{00000000-0005-0000-0000-0000BED60000}"/>
    <cellStyle name="Note 4 5 5 3" xfId="52656" xr:uid="{00000000-0005-0000-0000-0000BFD60000}"/>
    <cellStyle name="Note 4 5 5_OATT calc" xfId="52657" xr:uid="{00000000-0005-0000-0000-0000C0D60000}"/>
    <cellStyle name="Note 4 5 6" xfId="52658" xr:uid="{00000000-0005-0000-0000-0000C1D60000}"/>
    <cellStyle name="Note 4 5 7" xfId="52659" xr:uid="{00000000-0005-0000-0000-0000C2D60000}"/>
    <cellStyle name="Note 4 5 8" xfId="52660" xr:uid="{00000000-0005-0000-0000-0000C3D60000}"/>
    <cellStyle name="Note 4 5 9" xfId="52661" xr:uid="{00000000-0005-0000-0000-0000C4D60000}"/>
    <cellStyle name="Note 4 5_OATT calc" xfId="52662" xr:uid="{00000000-0005-0000-0000-0000C5D60000}"/>
    <cellStyle name="Note 4 6" xfId="52663" xr:uid="{00000000-0005-0000-0000-0000C6D60000}"/>
    <cellStyle name="Note 4 6 10" xfId="52664" xr:uid="{00000000-0005-0000-0000-0000C7D60000}"/>
    <cellStyle name="Note 4 6 11" xfId="52665" xr:uid="{00000000-0005-0000-0000-0000C8D60000}"/>
    <cellStyle name="Note 4 6 2" xfId="52666" xr:uid="{00000000-0005-0000-0000-0000C9D60000}"/>
    <cellStyle name="Note 4 6 2 2" xfId="52667" xr:uid="{00000000-0005-0000-0000-0000CAD60000}"/>
    <cellStyle name="Note 4 6 2 2 2" xfId="52668" xr:uid="{00000000-0005-0000-0000-0000CBD60000}"/>
    <cellStyle name="Note 4 6 2 2 3" xfId="52669" xr:uid="{00000000-0005-0000-0000-0000CCD60000}"/>
    <cellStyle name="Note 4 6 2 2_OATT calc" xfId="52670" xr:uid="{00000000-0005-0000-0000-0000CDD60000}"/>
    <cellStyle name="Note 4 6 2 3" xfId="52671" xr:uid="{00000000-0005-0000-0000-0000CED60000}"/>
    <cellStyle name="Note 4 6 2 4" xfId="52672" xr:uid="{00000000-0005-0000-0000-0000CFD60000}"/>
    <cellStyle name="Note 4 6 2 5" xfId="52673" xr:uid="{00000000-0005-0000-0000-0000D0D60000}"/>
    <cellStyle name="Note 4 6 2_OATT calc" xfId="52674" xr:uid="{00000000-0005-0000-0000-0000D1D60000}"/>
    <cellStyle name="Note 4 6 3" xfId="52675" xr:uid="{00000000-0005-0000-0000-0000D2D60000}"/>
    <cellStyle name="Note 4 6 3 2" xfId="52676" xr:uid="{00000000-0005-0000-0000-0000D3D60000}"/>
    <cellStyle name="Note 4 6 3 2 2" xfId="52677" xr:uid="{00000000-0005-0000-0000-0000D4D60000}"/>
    <cellStyle name="Note 4 6 3 2 3" xfId="52678" xr:uid="{00000000-0005-0000-0000-0000D5D60000}"/>
    <cellStyle name="Note 4 6 3 2_OATT calc" xfId="52679" xr:uid="{00000000-0005-0000-0000-0000D6D60000}"/>
    <cellStyle name="Note 4 6 3 3" xfId="52680" xr:uid="{00000000-0005-0000-0000-0000D7D60000}"/>
    <cellStyle name="Note 4 6 3 4" xfId="52681" xr:uid="{00000000-0005-0000-0000-0000D8D60000}"/>
    <cellStyle name="Note 4 6 3_OATT calc" xfId="52682" xr:uid="{00000000-0005-0000-0000-0000D9D60000}"/>
    <cellStyle name="Note 4 6 4" xfId="52683" xr:uid="{00000000-0005-0000-0000-0000DAD60000}"/>
    <cellStyle name="Note 4 6 4 2" xfId="52684" xr:uid="{00000000-0005-0000-0000-0000DBD60000}"/>
    <cellStyle name="Note 4 6 4 3" xfId="52685" xr:uid="{00000000-0005-0000-0000-0000DCD60000}"/>
    <cellStyle name="Note 4 6 4_OATT calc" xfId="52686" xr:uid="{00000000-0005-0000-0000-0000DDD60000}"/>
    <cellStyle name="Note 4 6 5" xfId="52687" xr:uid="{00000000-0005-0000-0000-0000DED60000}"/>
    <cellStyle name="Note 4 6 6" xfId="52688" xr:uid="{00000000-0005-0000-0000-0000DFD60000}"/>
    <cellStyle name="Note 4 6 7" xfId="52689" xr:uid="{00000000-0005-0000-0000-0000E0D60000}"/>
    <cellStyle name="Note 4 6 8" xfId="52690" xr:uid="{00000000-0005-0000-0000-0000E1D60000}"/>
    <cellStyle name="Note 4 6 9" xfId="52691" xr:uid="{00000000-0005-0000-0000-0000E2D60000}"/>
    <cellStyle name="Note 4 6_OATT calc" xfId="52692" xr:uid="{00000000-0005-0000-0000-0000E3D60000}"/>
    <cellStyle name="Note 4 7" xfId="52693" xr:uid="{00000000-0005-0000-0000-0000E4D60000}"/>
    <cellStyle name="Note 4 7 2" xfId="52694" xr:uid="{00000000-0005-0000-0000-0000E5D60000}"/>
    <cellStyle name="Note 4 7 2 2" xfId="52695" xr:uid="{00000000-0005-0000-0000-0000E6D60000}"/>
    <cellStyle name="Note 4 7 2 3" xfId="52696" xr:uid="{00000000-0005-0000-0000-0000E7D60000}"/>
    <cellStyle name="Note 4 7 2_OATT calc" xfId="52697" xr:uid="{00000000-0005-0000-0000-0000E8D60000}"/>
    <cellStyle name="Note 4 7 3" xfId="52698" xr:uid="{00000000-0005-0000-0000-0000E9D60000}"/>
    <cellStyle name="Note 4 7 4" xfId="52699" xr:uid="{00000000-0005-0000-0000-0000EAD60000}"/>
    <cellStyle name="Note 4 7 5" xfId="52700" xr:uid="{00000000-0005-0000-0000-0000EBD60000}"/>
    <cellStyle name="Note 4 7_OATT calc" xfId="52701" xr:uid="{00000000-0005-0000-0000-0000ECD60000}"/>
    <cellStyle name="Note 4 8" xfId="52702" xr:uid="{00000000-0005-0000-0000-0000EDD60000}"/>
    <cellStyle name="Note 4 8 2" xfId="52703" xr:uid="{00000000-0005-0000-0000-0000EED60000}"/>
    <cellStyle name="Note 4 8 2 2" xfId="52704" xr:uid="{00000000-0005-0000-0000-0000EFD60000}"/>
    <cellStyle name="Note 4 8 2 3" xfId="52705" xr:uid="{00000000-0005-0000-0000-0000F0D60000}"/>
    <cellStyle name="Note 4 8 2_OATT calc" xfId="52706" xr:uid="{00000000-0005-0000-0000-0000F1D60000}"/>
    <cellStyle name="Note 4 8 3" xfId="52707" xr:uid="{00000000-0005-0000-0000-0000F2D60000}"/>
    <cellStyle name="Note 4 8 4" xfId="52708" xr:uid="{00000000-0005-0000-0000-0000F3D60000}"/>
    <cellStyle name="Note 4 8_OATT calc" xfId="52709" xr:uid="{00000000-0005-0000-0000-0000F4D60000}"/>
    <cellStyle name="Note 4 9" xfId="52710" xr:uid="{00000000-0005-0000-0000-0000F5D60000}"/>
    <cellStyle name="Note 4 9 2" xfId="52711" xr:uid="{00000000-0005-0000-0000-0000F6D60000}"/>
    <cellStyle name="Note 4 9 2 2" xfId="52712" xr:uid="{00000000-0005-0000-0000-0000F7D60000}"/>
    <cellStyle name="Note 4 9 2 3" xfId="52713" xr:uid="{00000000-0005-0000-0000-0000F8D60000}"/>
    <cellStyle name="Note 4 9 2_OATT calc" xfId="52714" xr:uid="{00000000-0005-0000-0000-0000F9D60000}"/>
    <cellStyle name="Note 4 9 3" xfId="52715" xr:uid="{00000000-0005-0000-0000-0000FAD60000}"/>
    <cellStyle name="Note 4 9 4" xfId="52716" xr:uid="{00000000-0005-0000-0000-0000FBD60000}"/>
    <cellStyle name="Note 4 9_OATT calc" xfId="52717" xr:uid="{00000000-0005-0000-0000-0000FCD60000}"/>
    <cellStyle name="Note 4_OATT calc" xfId="52718" xr:uid="{00000000-0005-0000-0000-0000FDD60000}"/>
    <cellStyle name="Note 5" xfId="52719" xr:uid="{00000000-0005-0000-0000-0000FED60000}"/>
    <cellStyle name="Note 5 10" xfId="52720" xr:uid="{00000000-0005-0000-0000-0000FFD60000}"/>
    <cellStyle name="Note 5 10 2" xfId="52721" xr:uid="{00000000-0005-0000-0000-000000D70000}"/>
    <cellStyle name="Note 5 10 3" xfId="52722" xr:uid="{00000000-0005-0000-0000-000001D70000}"/>
    <cellStyle name="Note 5 10_OATT calc" xfId="52723" xr:uid="{00000000-0005-0000-0000-000002D70000}"/>
    <cellStyle name="Note 5 11" xfId="52724" xr:uid="{00000000-0005-0000-0000-000003D70000}"/>
    <cellStyle name="Note 5 12" xfId="52725" xr:uid="{00000000-0005-0000-0000-000004D70000}"/>
    <cellStyle name="Note 5 13" xfId="52726" xr:uid="{00000000-0005-0000-0000-000005D70000}"/>
    <cellStyle name="Note 5 14" xfId="52727" xr:uid="{00000000-0005-0000-0000-000006D70000}"/>
    <cellStyle name="Note 5 15" xfId="52728" xr:uid="{00000000-0005-0000-0000-000007D70000}"/>
    <cellStyle name="Note 5 16" xfId="52729" xr:uid="{00000000-0005-0000-0000-000008D70000}"/>
    <cellStyle name="Note 5 17" xfId="52730" xr:uid="{00000000-0005-0000-0000-000009D70000}"/>
    <cellStyle name="Note 5 2" xfId="52731" xr:uid="{00000000-0005-0000-0000-00000AD70000}"/>
    <cellStyle name="Note 5 2 10" xfId="52732" xr:uid="{00000000-0005-0000-0000-00000BD70000}"/>
    <cellStyle name="Note 5 2 11" xfId="52733" xr:uid="{00000000-0005-0000-0000-00000CD70000}"/>
    <cellStyle name="Note 5 2 12" xfId="52734" xr:uid="{00000000-0005-0000-0000-00000DD70000}"/>
    <cellStyle name="Note 5 2 13" xfId="52735" xr:uid="{00000000-0005-0000-0000-00000ED70000}"/>
    <cellStyle name="Note 5 2 2" xfId="52736" xr:uid="{00000000-0005-0000-0000-00000FD70000}"/>
    <cellStyle name="Note 5 2 2 10" xfId="52737" xr:uid="{00000000-0005-0000-0000-000010D70000}"/>
    <cellStyle name="Note 5 2 2 11" xfId="52738" xr:uid="{00000000-0005-0000-0000-000011D70000}"/>
    <cellStyle name="Note 5 2 2 2" xfId="52739" xr:uid="{00000000-0005-0000-0000-000012D70000}"/>
    <cellStyle name="Note 5 2 2 2 10" xfId="52740" xr:uid="{00000000-0005-0000-0000-000013D70000}"/>
    <cellStyle name="Note 5 2 2 2 11" xfId="52741" xr:uid="{00000000-0005-0000-0000-000014D70000}"/>
    <cellStyle name="Note 5 2 2 2 2" xfId="52742" xr:uid="{00000000-0005-0000-0000-000015D70000}"/>
    <cellStyle name="Note 5 2 2 2 2 2" xfId="52743" xr:uid="{00000000-0005-0000-0000-000016D70000}"/>
    <cellStyle name="Note 5 2 2 2 2 2 2" xfId="52744" xr:uid="{00000000-0005-0000-0000-000017D70000}"/>
    <cellStyle name="Note 5 2 2 2 2 2 3" xfId="52745" xr:uid="{00000000-0005-0000-0000-000018D70000}"/>
    <cellStyle name="Note 5 2 2 2 2 2_OATT calc" xfId="52746" xr:uid="{00000000-0005-0000-0000-000019D70000}"/>
    <cellStyle name="Note 5 2 2 2 2 3" xfId="52747" xr:uid="{00000000-0005-0000-0000-00001AD70000}"/>
    <cellStyle name="Note 5 2 2 2 2 4" xfId="52748" xr:uid="{00000000-0005-0000-0000-00001BD70000}"/>
    <cellStyle name="Note 5 2 2 2 2 5" xfId="52749" xr:uid="{00000000-0005-0000-0000-00001CD70000}"/>
    <cellStyle name="Note 5 2 2 2 2_OATT calc" xfId="52750" xr:uid="{00000000-0005-0000-0000-00001DD70000}"/>
    <cellStyle name="Note 5 2 2 2 3" xfId="52751" xr:uid="{00000000-0005-0000-0000-00001ED70000}"/>
    <cellStyle name="Note 5 2 2 2 3 2" xfId="52752" xr:uid="{00000000-0005-0000-0000-00001FD70000}"/>
    <cellStyle name="Note 5 2 2 2 3 2 2" xfId="52753" xr:uid="{00000000-0005-0000-0000-000020D70000}"/>
    <cellStyle name="Note 5 2 2 2 3 2 3" xfId="52754" xr:uid="{00000000-0005-0000-0000-000021D70000}"/>
    <cellStyle name="Note 5 2 2 2 3 2_OATT calc" xfId="52755" xr:uid="{00000000-0005-0000-0000-000022D70000}"/>
    <cellStyle name="Note 5 2 2 2 3 3" xfId="52756" xr:uid="{00000000-0005-0000-0000-000023D70000}"/>
    <cellStyle name="Note 5 2 2 2 3 4" xfId="52757" xr:uid="{00000000-0005-0000-0000-000024D70000}"/>
    <cellStyle name="Note 5 2 2 2 3_OATT calc" xfId="52758" xr:uid="{00000000-0005-0000-0000-000025D70000}"/>
    <cellStyle name="Note 5 2 2 2 4" xfId="52759" xr:uid="{00000000-0005-0000-0000-000026D70000}"/>
    <cellStyle name="Note 5 2 2 2 4 2" xfId="52760" xr:uid="{00000000-0005-0000-0000-000027D70000}"/>
    <cellStyle name="Note 5 2 2 2 4 3" xfId="52761" xr:uid="{00000000-0005-0000-0000-000028D70000}"/>
    <cellStyle name="Note 5 2 2 2 4_OATT calc" xfId="52762" xr:uid="{00000000-0005-0000-0000-000029D70000}"/>
    <cellStyle name="Note 5 2 2 2 5" xfId="52763" xr:uid="{00000000-0005-0000-0000-00002AD70000}"/>
    <cellStyle name="Note 5 2 2 2 6" xfId="52764" xr:uid="{00000000-0005-0000-0000-00002BD70000}"/>
    <cellStyle name="Note 5 2 2 2 7" xfId="52765" xr:uid="{00000000-0005-0000-0000-00002CD70000}"/>
    <cellStyle name="Note 5 2 2 2 8" xfId="52766" xr:uid="{00000000-0005-0000-0000-00002DD70000}"/>
    <cellStyle name="Note 5 2 2 2 9" xfId="52767" xr:uid="{00000000-0005-0000-0000-00002ED70000}"/>
    <cellStyle name="Note 5 2 2 2_OATT calc" xfId="52768" xr:uid="{00000000-0005-0000-0000-00002FD70000}"/>
    <cellStyle name="Note 5 2 2 3" xfId="52769" xr:uid="{00000000-0005-0000-0000-000030D70000}"/>
    <cellStyle name="Note 5 2 2 3 2" xfId="52770" xr:uid="{00000000-0005-0000-0000-000031D70000}"/>
    <cellStyle name="Note 5 2 2 3 2 2" xfId="52771" xr:uid="{00000000-0005-0000-0000-000032D70000}"/>
    <cellStyle name="Note 5 2 2 3 2 3" xfId="52772" xr:uid="{00000000-0005-0000-0000-000033D70000}"/>
    <cellStyle name="Note 5 2 2 3 2_OATT calc" xfId="52773" xr:uid="{00000000-0005-0000-0000-000034D70000}"/>
    <cellStyle name="Note 5 2 2 3 3" xfId="52774" xr:uid="{00000000-0005-0000-0000-000035D70000}"/>
    <cellStyle name="Note 5 2 2 3 4" xfId="52775" xr:uid="{00000000-0005-0000-0000-000036D70000}"/>
    <cellStyle name="Note 5 2 2 3 5" xfId="52776" xr:uid="{00000000-0005-0000-0000-000037D70000}"/>
    <cellStyle name="Note 5 2 2 3_OATT calc" xfId="52777" xr:uid="{00000000-0005-0000-0000-000038D70000}"/>
    <cellStyle name="Note 5 2 2 4" xfId="52778" xr:uid="{00000000-0005-0000-0000-000039D70000}"/>
    <cellStyle name="Note 5 2 2 4 2" xfId="52779" xr:uid="{00000000-0005-0000-0000-00003AD70000}"/>
    <cellStyle name="Note 5 2 2 4 2 2" xfId="52780" xr:uid="{00000000-0005-0000-0000-00003BD70000}"/>
    <cellStyle name="Note 5 2 2 4 2 3" xfId="52781" xr:uid="{00000000-0005-0000-0000-00003CD70000}"/>
    <cellStyle name="Note 5 2 2 4 2_OATT calc" xfId="52782" xr:uid="{00000000-0005-0000-0000-00003DD70000}"/>
    <cellStyle name="Note 5 2 2 4 3" xfId="52783" xr:uid="{00000000-0005-0000-0000-00003ED70000}"/>
    <cellStyle name="Note 5 2 2 4 4" xfId="52784" xr:uid="{00000000-0005-0000-0000-00003FD70000}"/>
    <cellStyle name="Note 5 2 2 4_OATT calc" xfId="52785" xr:uid="{00000000-0005-0000-0000-000040D70000}"/>
    <cellStyle name="Note 5 2 2 5" xfId="52786" xr:uid="{00000000-0005-0000-0000-000041D70000}"/>
    <cellStyle name="Note 5 2 2 5 2" xfId="52787" xr:uid="{00000000-0005-0000-0000-000042D70000}"/>
    <cellStyle name="Note 5 2 2 5 3" xfId="52788" xr:uid="{00000000-0005-0000-0000-000043D70000}"/>
    <cellStyle name="Note 5 2 2 5_OATT calc" xfId="52789" xr:uid="{00000000-0005-0000-0000-000044D70000}"/>
    <cellStyle name="Note 5 2 2 6" xfId="52790" xr:uid="{00000000-0005-0000-0000-000045D70000}"/>
    <cellStyle name="Note 5 2 2 7" xfId="52791" xr:uid="{00000000-0005-0000-0000-000046D70000}"/>
    <cellStyle name="Note 5 2 2 8" xfId="52792" xr:uid="{00000000-0005-0000-0000-000047D70000}"/>
    <cellStyle name="Note 5 2 2 9" xfId="52793" xr:uid="{00000000-0005-0000-0000-000048D70000}"/>
    <cellStyle name="Note 5 2 2_OATT calc" xfId="52794" xr:uid="{00000000-0005-0000-0000-000049D70000}"/>
    <cellStyle name="Note 5 2 3" xfId="52795" xr:uid="{00000000-0005-0000-0000-00004AD70000}"/>
    <cellStyle name="Note 5 2 3 10" xfId="52796" xr:uid="{00000000-0005-0000-0000-00004BD70000}"/>
    <cellStyle name="Note 5 2 3 11" xfId="52797" xr:uid="{00000000-0005-0000-0000-00004CD70000}"/>
    <cellStyle name="Note 5 2 3 2" xfId="52798" xr:uid="{00000000-0005-0000-0000-00004DD70000}"/>
    <cellStyle name="Note 5 2 3 2 2" xfId="52799" xr:uid="{00000000-0005-0000-0000-00004ED70000}"/>
    <cellStyle name="Note 5 2 3 2 2 2" xfId="52800" xr:uid="{00000000-0005-0000-0000-00004FD70000}"/>
    <cellStyle name="Note 5 2 3 2 2 3" xfId="52801" xr:uid="{00000000-0005-0000-0000-000050D70000}"/>
    <cellStyle name="Note 5 2 3 2 2_OATT calc" xfId="52802" xr:uid="{00000000-0005-0000-0000-000051D70000}"/>
    <cellStyle name="Note 5 2 3 2 3" xfId="52803" xr:uid="{00000000-0005-0000-0000-000052D70000}"/>
    <cellStyle name="Note 5 2 3 2 4" xfId="52804" xr:uid="{00000000-0005-0000-0000-000053D70000}"/>
    <cellStyle name="Note 5 2 3 2 5" xfId="52805" xr:uid="{00000000-0005-0000-0000-000054D70000}"/>
    <cellStyle name="Note 5 2 3 2_OATT calc" xfId="52806" xr:uid="{00000000-0005-0000-0000-000055D70000}"/>
    <cellStyle name="Note 5 2 3 3" xfId="52807" xr:uid="{00000000-0005-0000-0000-000056D70000}"/>
    <cellStyle name="Note 5 2 3 3 2" xfId="52808" xr:uid="{00000000-0005-0000-0000-000057D70000}"/>
    <cellStyle name="Note 5 2 3 3 2 2" xfId="52809" xr:uid="{00000000-0005-0000-0000-000058D70000}"/>
    <cellStyle name="Note 5 2 3 3 2 3" xfId="52810" xr:uid="{00000000-0005-0000-0000-000059D70000}"/>
    <cellStyle name="Note 5 2 3 3 2_OATT calc" xfId="52811" xr:uid="{00000000-0005-0000-0000-00005AD70000}"/>
    <cellStyle name="Note 5 2 3 3 3" xfId="52812" xr:uid="{00000000-0005-0000-0000-00005BD70000}"/>
    <cellStyle name="Note 5 2 3 3 4" xfId="52813" xr:uid="{00000000-0005-0000-0000-00005CD70000}"/>
    <cellStyle name="Note 5 2 3 3_OATT calc" xfId="52814" xr:uid="{00000000-0005-0000-0000-00005DD70000}"/>
    <cellStyle name="Note 5 2 3 4" xfId="52815" xr:uid="{00000000-0005-0000-0000-00005ED70000}"/>
    <cellStyle name="Note 5 2 3 4 2" xfId="52816" xr:uid="{00000000-0005-0000-0000-00005FD70000}"/>
    <cellStyle name="Note 5 2 3 4 3" xfId="52817" xr:uid="{00000000-0005-0000-0000-000060D70000}"/>
    <cellStyle name="Note 5 2 3 4_OATT calc" xfId="52818" xr:uid="{00000000-0005-0000-0000-000061D70000}"/>
    <cellStyle name="Note 5 2 3 5" xfId="52819" xr:uid="{00000000-0005-0000-0000-000062D70000}"/>
    <cellStyle name="Note 5 2 3 6" xfId="52820" xr:uid="{00000000-0005-0000-0000-000063D70000}"/>
    <cellStyle name="Note 5 2 3 7" xfId="52821" xr:uid="{00000000-0005-0000-0000-000064D70000}"/>
    <cellStyle name="Note 5 2 3 8" xfId="52822" xr:uid="{00000000-0005-0000-0000-000065D70000}"/>
    <cellStyle name="Note 5 2 3 9" xfId="52823" xr:uid="{00000000-0005-0000-0000-000066D70000}"/>
    <cellStyle name="Note 5 2 3_OATT calc" xfId="52824" xr:uid="{00000000-0005-0000-0000-000067D70000}"/>
    <cellStyle name="Note 5 2 4" xfId="52825" xr:uid="{00000000-0005-0000-0000-000068D70000}"/>
    <cellStyle name="Note 5 2 4 2" xfId="52826" xr:uid="{00000000-0005-0000-0000-000069D70000}"/>
    <cellStyle name="Note 5 2 4 2 2" xfId="52827" xr:uid="{00000000-0005-0000-0000-00006AD70000}"/>
    <cellStyle name="Note 5 2 4 2 3" xfId="52828" xr:uid="{00000000-0005-0000-0000-00006BD70000}"/>
    <cellStyle name="Note 5 2 4 2_OATT calc" xfId="52829" xr:uid="{00000000-0005-0000-0000-00006CD70000}"/>
    <cellStyle name="Note 5 2 4 3" xfId="52830" xr:uid="{00000000-0005-0000-0000-00006DD70000}"/>
    <cellStyle name="Note 5 2 4 4" xfId="52831" xr:uid="{00000000-0005-0000-0000-00006ED70000}"/>
    <cellStyle name="Note 5 2 4 5" xfId="52832" xr:uid="{00000000-0005-0000-0000-00006FD70000}"/>
    <cellStyle name="Note 5 2 4_OATT calc" xfId="52833" xr:uid="{00000000-0005-0000-0000-000070D70000}"/>
    <cellStyle name="Note 5 2 5" xfId="52834" xr:uid="{00000000-0005-0000-0000-000071D70000}"/>
    <cellStyle name="Note 5 2 5 2" xfId="52835" xr:uid="{00000000-0005-0000-0000-000072D70000}"/>
    <cellStyle name="Note 5 2 5 2 2" xfId="52836" xr:uid="{00000000-0005-0000-0000-000073D70000}"/>
    <cellStyle name="Note 5 2 5 2 3" xfId="52837" xr:uid="{00000000-0005-0000-0000-000074D70000}"/>
    <cellStyle name="Note 5 2 5 2_OATT calc" xfId="52838" xr:uid="{00000000-0005-0000-0000-000075D70000}"/>
    <cellStyle name="Note 5 2 5 3" xfId="52839" xr:uid="{00000000-0005-0000-0000-000076D70000}"/>
    <cellStyle name="Note 5 2 5 4" xfId="52840" xr:uid="{00000000-0005-0000-0000-000077D70000}"/>
    <cellStyle name="Note 5 2 5_OATT calc" xfId="52841" xr:uid="{00000000-0005-0000-0000-000078D70000}"/>
    <cellStyle name="Note 5 2 6" xfId="52842" xr:uid="{00000000-0005-0000-0000-000079D70000}"/>
    <cellStyle name="Note 5 2 6 2" xfId="52843" xr:uid="{00000000-0005-0000-0000-00007AD70000}"/>
    <cellStyle name="Note 5 2 6 2 2" xfId="52844" xr:uid="{00000000-0005-0000-0000-00007BD70000}"/>
    <cellStyle name="Note 5 2 6 2 3" xfId="52845" xr:uid="{00000000-0005-0000-0000-00007CD70000}"/>
    <cellStyle name="Note 5 2 6 2_OATT calc" xfId="52846" xr:uid="{00000000-0005-0000-0000-00007DD70000}"/>
    <cellStyle name="Note 5 2 6 3" xfId="52847" xr:uid="{00000000-0005-0000-0000-00007ED70000}"/>
    <cellStyle name="Note 5 2 6 4" xfId="52848" xr:uid="{00000000-0005-0000-0000-00007FD70000}"/>
    <cellStyle name="Note 5 2 6_OATT calc" xfId="52849" xr:uid="{00000000-0005-0000-0000-000080D70000}"/>
    <cellStyle name="Note 5 2 7" xfId="52850" xr:uid="{00000000-0005-0000-0000-000081D70000}"/>
    <cellStyle name="Note 5 2 7 2" xfId="52851" xr:uid="{00000000-0005-0000-0000-000082D70000}"/>
    <cellStyle name="Note 5 2 7 3" xfId="52852" xr:uid="{00000000-0005-0000-0000-000083D70000}"/>
    <cellStyle name="Note 5 2 7_OATT calc" xfId="52853" xr:uid="{00000000-0005-0000-0000-000084D70000}"/>
    <cellStyle name="Note 5 2 8" xfId="52854" xr:uid="{00000000-0005-0000-0000-000085D70000}"/>
    <cellStyle name="Note 5 2 9" xfId="52855" xr:uid="{00000000-0005-0000-0000-000086D70000}"/>
    <cellStyle name="Note 5 2_OATT calc" xfId="52856" xr:uid="{00000000-0005-0000-0000-000087D70000}"/>
    <cellStyle name="Note 5 3" xfId="52857" xr:uid="{00000000-0005-0000-0000-000088D70000}"/>
    <cellStyle name="Note 5 3 10" xfId="52858" xr:uid="{00000000-0005-0000-0000-000089D70000}"/>
    <cellStyle name="Note 5 3 11" xfId="52859" xr:uid="{00000000-0005-0000-0000-00008AD70000}"/>
    <cellStyle name="Note 5 3 12" xfId="52860" xr:uid="{00000000-0005-0000-0000-00008BD70000}"/>
    <cellStyle name="Note 5 3 2" xfId="52861" xr:uid="{00000000-0005-0000-0000-00008CD70000}"/>
    <cellStyle name="Note 5 3 2 10" xfId="52862" xr:uid="{00000000-0005-0000-0000-00008DD70000}"/>
    <cellStyle name="Note 5 3 2 11" xfId="52863" xr:uid="{00000000-0005-0000-0000-00008ED70000}"/>
    <cellStyle name="Note 5 3 2 2" xfId="52864" xr:uid="{00000000-0005-0000-0000-00008FD70000}"/>
    <cellStyle name="Note 5 3 2 2 10" xfId="52865" xr:uid="{00000000-0005-0000-0000-000090D70000}"/>
    <cellStyle name="Note 5 3 2 2 11" xfId="52866" xr:uid="{00000000-0005-0000-0000-000091D70000}"/>
    <cellStyle name="Note 5 3 2 2 2" xfId="52867" xr:uid="{00000000-0005-0000-0000-000092D70000}"/>
    <cellStyle name="Note 5 3 2 2 2 2" xfId="52868" xr:uid="{00000000-0005-0000-0000-000093D70000}"/>
    <cellStyle name="Note 5 3 2 2 2 2 2" xfId="52869" xr:uid="{00000000-0005-0000-0000-000094D70000}"/>
    <cellStyle name="Note 5 3 2 2 2 2 3" xfId="52870" xr:uid="{00000000-0005-0000-0000-000095D70000}"/>
    <cellStyle name="Note 5 3 2 2 2 2_OATT calc" xfId="52871" xr:uid="{00000000-0005-0000-0000-000096D70000}"/>
    <cellStyle name="Note 5 3 2 2 2 3" xfId="52872" xr:uid="{00000000-0005-0000-0000-000097D70000}"/>
    <cellStyle name="Note 5 3 2 2 2 4" xfId="52873" xr:uid="{00000000-0005-0000-0000-000098D70000}"/>
    <cellStyle name="Note 5 3 2 2 2 5" xfId="52874" xr:uid="{00000000-0005-0000-0000-000099D70000}"/>
    <cellStyle name="Note 5 3 2 2 2_OATT calc" xfId="52875" xr:uid="{00000000-0005-0000-0000-00009AD70000}"/>
    <cellStyle name="Note 5 3 2 2 3" xfId="52876" xr:uid="{00000000-0005-0000-0000-00009BD70000}"/>
    <cellStyle name="Note 5 3 2 2 3 2" xfId="52877" xr:uid="{00000000-0005-0000-0000-00009CD70000}"/>
    <cellStyle name="Note 5 3 2 2 3 2 2" xfId="52878" xr:uid="{00000000-0005-0000-0000-00009DD70000}"/>
    <cellStyle name="Note 5 3 2 2 3 2 3" xfId="52879" xr:uid="{00000000-0005-0000-0000-00009ED70000}"/>
    <cellStyle name="Note 5 3 2 2 3 2_OATT calc" xfId="52880" xr:uid="{00000000-0005-0000-0000-00009FD70000}"/>
    <cellStyle name="Note 5 3 2 2 3 3" xfId="52881" xr:uid="{00000000-0005-0000-0000-0000A0D70000}"/>
    <cellStyle name="Note 5 3 2 2 3 4" xfId="52882" xr:uid="{00000000-0005-0000-0000-0000A1D70000}"/>
    <cellStyle name="Note 5 3 2 2 3_OATT calc" xfId="52883" xr:uid="{00000000-0005-0000-0000-0000A2D70000}"/>
    <cellStyle name="Note 5 3 2 2 4" xfId="52884" xr:uid="{00000000-0005-0000-0000-0000A3D70000}"/>
    <cellStyle name="Note 5 3 2 2 4 2" xfId="52885" xr:uid="{00000000-0005-0000-0000-0000A4D70000}"/>
    <cellStyle name="Note 5 3 2 2 4 3" xfId="52886" xr:uid="{00000000-0005-0000-0000-0000A5D70000}"/>
    <cellStyle name="Note 5 3 2 2 4_OATT calc" xfId="52887" xr:uid="{00000000-0005-0000-0000-0000A6D70000}"/>
    <cellStyle name="Note 5 3 2 2 5" xfId="52888" xr:uid="{00000000-0005-0000-0000-0000A7D70000}"/>
    <cellStyle name="Note 5 3 2 2 6" xfId="52889" xr:uid="{00000000-0005-0000-0000-0000A8D70000}"/>
    <cellStyle name="Note 5 3 2 2 7" xfId="52890" xr:uid="{00000000-0005-0000-0000-0000A9D70000}"/>
    <cellStyle name="Note 5 3 2 2 8" xfId="52891" xr:uid="{00000000-0005-0000-0000-0000AAD70000}"/>
    <cellStyle name="Note 5 3 2 2 9" xfId="52892" xr:uid="{00000000-0005-0000-0000-0000ABD70000}"/>
    <cellStyle name="Note 5 3 2 2_OATT calc" xfId="52893" xr:uid="{00000000-0005-0000-0000-0000ACD70000}"/>
    <cellStyle name="Note 5 3 2 3" xfId="52894" xr:uid="{00000000-0005-0000-0000-0000ADD70000}"/>
    <cellStyle name="Note 5 3 2 3 2" xfId="52895" xr:uid="{00000000-0005-0000-0000-0000AED70000}"/>
    <cellStyle name="Note 5 3 2 3 2 2" xfId="52896" xr:uid="{00000000-0005-0000-0000-0000AFD70000}"/>
    <cellStyle name="Note 5 3 2 3 2 3" xfId="52897" xr:uid="{00000000-0005-0000-0000-0000B0D70000}"/>
    <cellStyle name="Note 5 3 2 3 2_OATT calc" xfId="52898" xr:uid="{00000000-0005-0000-0000-0000B1D70000}"/>
    <cellStyle name="Note 5 3 2 3 3" xfId="52899" xr:uid="{00000000-0005-0000-0000-0000B2D70000}"/>
    <cellStyle name="Note 5 3 2 3 4" xfId="52900" xr:uid="{00000000-0005-0000-0000-0000B3D70000}"/>
    <cellStyle name="Note 5 3 2 3 5" xfId="52901" xr:uid="{00000000-0005-0000-0000-0000B4D70000}"/>
    <cellStyle name="Note 5 3 2 3_OATT calc" xfId="52902" xr:uid="{00000000-0005-0000-0000-0000B5D70000}"/>
    <cellStyle name="Note 5 3 2 4" xfId="52903" xr:uid="{00000000-0005-0000-0000-0000B6D70000}"/>
    <cellStyle name="Note 5 3 2 4 2" xfId="52904" xr:uid="{00000000-0005-0000-0000-0000B7D70000}"/>
    <cellStyle name="Note 5 3 2 4 2 2" xfId="52905" xr:uid="{00000000-0005-0000-0000-0000B8D70000}"/>
    <cellStyle name="Note 5 3 2 4 2 3" xfId="52906" xr:uid="{00000000-0005-0000-0000-0000B9D70000}"/>
    <cellStyle name="Note 5 3 2 4 2_OATT calc" xfId="52907" xr:uid="{00000000-0005-0000-0000-0000BAD70000}"/>
    <cellStyle name="Note 5 3 2 4 3" xfId="52908" xr:uid="{00000000-0005-0000-0000-0000BBD70000}"/>
    <cellStyle name="Note 5 3 2 4 4" xfId="52909" xr:uid="{00000000-0005-0000-0000-0000BCD70000}"/>
    <cellStyle name="Note 5 3 2 4_OATT calc" xfId="52910" xr:uid="{00000000-0005-0000-0000-0000BDD70000}"/>
    <cellStyle name="Note 5 3 2 5" xfId="52911" xr:uid="{00000000-0005-0000-0000-0000BED70000}"/>
    <cellStyle name="Note 5 3 2 5 2" xfId="52912" xr:uid="{00000000-0005-0000-0000-0000BFD70000}"/>
    <cellStyle name="Note 5 3 2 5 3" xfId="52913" xr:uid="{00000000-0005-0000-0000-0000C0D70000}"/>
    <cellStyle name="Note 5 3 2 5_OATT calc" xfId="52914" xr:uid="{00000000-0005-0000-0000-0000C1D70000}"/>
    <cellStyle name="Note 5 3 2 6" xfId="52915" xr:uid="{00000000-0005-0000-0000-0000C2D70000}"/>
    <cellStyle name="Note 5 3 2 7" xfId="52916" xr:uid="{00000000-0005-0000-0000-0000C3D70000}"/>
    <cellStyle name="Note 5 3 2 8" xfId="52917" xr:uid="{00000000-0005-0000-0000-0000C4D70000}"/>
    <cellStyle name="Note 5 3 2 9" xfId="52918" xr:uid="{00000000-0005-0000-0000-0000C5D70000}"/>
    <cellStyle name="Note 5 3 2_OATT calc" xfId="52919" xr:uid="{00000000-0005-0000-0000-0000C6D70000}"/>
    <cellStyle name="Note 5 3 3" xfId="52920" xr:uid="{00000000-0005-0000-0000-0000C7D70000}"/>
    <cellStyle name="Note 5 3 3 10" xfId="52921" xr:uid="{00000000-0005-0000-0000-0000C8D70000}"/>
    <cellStyle name="Note 5 3 3 11" xfId="52922" xr:uid="{00000000-0005-0000-0000-0000C9D70000}"/>
    <cellStyle name="Note 5 3 3 2" xfId="52923" xr:uid="{00000000-0005-0000-0000-0000CAD70000}"/>
    <cellStyle name="Note 5 3 3 2 2" xfId="52924" xr:uid="{00000000-0005-0000-0000-0000CBD70000}"/>
    <cellStyle name="Note 5 3 3 2 2 2" xfId="52925" xr:uid="{00000000-0005-0000-0000-0000CCD70000}"/>
    <cellStyle name="Note 5 3 3 2 2 3" xfId="52926" xr:uid="{00000000-0005-0000-0000-0000CDD70000}"/>
    <cellStyle name="Note 5 3 3 2 2_OATT calc" xfId="52927" xr:uid="{00000000-0005-0000-0000-0000CED70000}"/>
    <cellStyle name="Note 5 3 3 2 3" xfId="52928" xr:uid="{00000000-0005-0000-0000-0000CFD70000}"/>
    <cellStyle name="Note 5 3 3 2 4" xfId="52929" xr:uid="{00000000-0005-0000-0000-0000D0D70000}"/>
    <cellStyle name="Note 5 3 3 2 5" xfId="52930" xr:uid="{00000000-0005-0000-0000-0000D1D70000}"/>
    <cellStyle name="Note 5 3 3 2_OATT calc" xfId="52931" xr:uid="{00000000-0005-0000-0000-0000D2D70000}"/>
    <cellStyle name="Note 5 3 3 3" xfId="52932" xr:uid="{00000000-0005-0000-0000-0000D3D70000}"/>
    <cellStyle name="Note 5 3 3 3 2" xfId="52933" xr:uid="{00000000-0005-0000-0000-0000D4D70000}"/>
    <cellStyle name="Note 5 3 3 3 2 2" xfId="52934" xr:uid="{00000000-0005-0000-0000-0000D5D70000}"/>
    <cellStyle name="Note 5 3 3 3 2 3" xfId="52935" xr:uid="{00000000-0005-0000-0000-0000D6D70000}"/>
    <cellStyle name="Note 5 3 3 3 2_OATT calc" xfId="52936" xr:uid="{00000000-0005-0000-0000-0000D7D70000}"/>
    <cellStyle name="Note 5 3 3 3 3" xfId="52937" xr:uid="{00000000-0005-0000-0000-0000D8D70000}"/>
    <cellStyle name="Note 5 3 3 3 4" xfId="52938" xr:uid="{00000000-0005-0000-0000-0000D9D70000}"/>
    <cellStyle name="Note 5 3 3 3_OATT calc" xfId="52939" xr:uid="{00000000-0005-0000-0000-0000DAD70000}"/>
    <cellStyle name="Note 5 3 3 4" xfId="52940" xr:uid="{00000000-0005-0000-0000-0000DBD70000}"/>
    <cellStyle name="Note 5 3 3 4 2" xfId="52941" xr:uid="{00000000-0005-0000-0000-0000DCD70000}"/>
    <cellStyle name="Note 5 3 3 4 3" xfId="52942" xr:uid="{00000000-0005-0000-0000-0000DDD70000}"/>
    <cellStyle name="Note 5 3 3 4_OATT calc" xfId="52943" xr:uid="{00000000-0005-0000-0000-0000DED70000}"/>
    <cellStyle name="Note 5 3 3 5" xfId="52944" xr:uid="{00000000-0005-0000-0000-0000DFD70000}"/>
    <cellStyle name="Note 5 3 3 6" xfId="52945" xr:uid="{00000000-0005-0000-0000-0000E0D70000}"/>
    <cellStyle name="Note 5 3 3 7" xfId="52946" xr:uid="{00000000-0005-0000-0000-0000E1D70000}"/>
    <cellStyle name="Note 5 3 3 8" xfId="52947" xr:uid="{00000000-0005-0000-0000-0000E2D70000}"/>
    <cellStyle name="Note 5 3 3 9" xfId="52948" xr:uid="{00000000-0005-0000-0000-0000E3D70000}"/>
    <cellStyle name="Note 5 3 3_OATT calc" xfId="52949" xr:uid="{00000000-0005-0000-0000-0000E4D70000}"/>
    <cellStyle name="Note 5 3 4" xfId="52950" xr:uid="{00000000-0005-0000-0000-0000E5D70000}"/>
    <cellStyle name="Note 5 3 4 2" xfId="52951" xr:uid="{00000000-0005-0000-0000-0000E6D70000}"/>
    <cellStyle name="Note 5 3 4 2 2" xfId="52952" xr:uid="{00000000-0005-0000-0000-0000E7D70000}"/>
    <cellStyle name="Note 5 3 4 2 3" xfId="52953" xr:uid="{00000000-0005-0000-0000-0000E8D70000}"/>
    <cellStyle name="Note 5 3 4 2_OATT calc" xfId="52954" xr:uid="{00000000-0005-0000-0000-0000E9D70000}"/>
    <cellStyle name="Note 5 3 4 3" xfId="52955" xr:uid="{00000000-0005-0000-0000-0000EAD70000}"/>
    <cellStyle name="Note 5 3 4 4" xfId="52956" xr:uid="{00000000-0005-0000-0000-0000EBD70000}"/>
    <cellStyle name="Note 5 3 4 5" xfId="52957" xr:uid="{00000000-0005-0000-0000-0000ECD70000}"/>
    <cellStyle name="Note 5 3 4_OATT calc" xfId="52958" xr:uid="{00000000-0005-0000-0000-0000EDD70000}"/>
    <cellStyle name="Note 5 3 5" xfId="52959" xr:uid="{00000000-0005-0000-0000-0000EED70000}"/>
    <cellStyle name="Note 5 3 5 2" xfId="52960" xr:uid="{00000000-0005-0000-0000-0000EFD70000}"/>
    <cellStyle name="Note 5 3 5 2 2" xfId="52961" xr:uid="{00000000-0005-0000-0000-0000F0D70000}"/>
    <cellStyle name="Note 5 3 5 2 3" xfId="52962" xr:uid="{00000000-0005-0000-0000-0000F1D70000}"/>
    <cellStyle name="Note 5 3 5 2_OATT calc" xfId="52963" xr:uid="{00000000-0005-0000-0000-0000F2D70000}"/>
    <cellStyle name="Note 5 3 5 3" xfId="52964" xr:uid="{00000000-0005-0000-0000-0000F3D70000}"/>
    <cellStyle name="Note 5 3 5 4" xfId="52965" xr:uid="{00000000-0005-0000-0000-0000F4D70000}"/>
    <cellStyle name="Note 5 3 5_OATT calc" xfId="52966" xr:uid="{00000000-0005-0000-0000-0000F5D70000}"/>
    <cellStyle name="Note 5 3 6" xfId="52967" xr:uid="{00000000-0005-0000-0000-0000F6D70000}"/>
    <cellStyle name="Note 5 3 6 2" xfId="52968" xr:uid="{00000000-0005-0000-0000-0000F7D70000}"/>
    <cellStyle name="Note 5 3 6 3" xfId="52969" xr:uid="{00000000-0005-0000-0000-0000F8D70000}"/>
    <cellStyle name="Note 5 3 6_OATT calc" xfId="52970" xr:uid="{00000000-0005-0000-0000-0000F9D70000}"/>
    <cellStyle name="Note 5 3 7" xfId="52971" xr:uid="{00000000-0005-0000-0000-0000FAD70000}"/>
    <cellStyle name="Note 5 3 8" xfId="52972" xr:uid="{00000000-0005-0000-0000-0000FBD70000}"/>
    <cellStyle name="Note 5 3 9" xfId="52973" xr:uid="{00000000-0005-0000-0000-0000FCD70000}"/>
    <cellStyle name="Note 5 3_OATT calc" xfId="52974" xr:uid="{00000000-0005-0000-0000-0000FDD70000}"/>
    <cellStyle name="Note 5 4" xfId="52975" xr:uid="{00000000-0005-0000-0000-0000FED70000}"/>
    <cellStyle name="Note 5 4 2" xfId="52976" xr:uid="{00000000-0005-0000-0000-0000FFD70000}"/>
    <cellStyle name="Note 5 4 2 2" xfId="52977" xr:uid="{00000000-0005-0000-0000-000000D80000}"/>
    <cellStyle name="Note 5 4 3" xfId="52978" xr:uid="{00000000-0005-0000-0000-000001D80000}"/>
    <cellStyle name="Note 5 4 3 2" xfId="52979" xr:uid="{00000000-0005-0000-0000-000002D80000}"/>
    <cellStyle name="Note 5 4 4" xfId="52980" xr:uid="{00000000-0005-0000-0000-000003D80000}"/>
    <cellStyle name="Note 5 5" xfId="52981" xr:uid="{00000000-0005-0000-0000-000004D80000}"/>
    <cellStyle name="Note 5 5 10" xfId="52982" xr:uid="{00000000-0005-0000-0000-000005D80000}"/>
    <cellStyle name="Note 5 5 11" xfId="52983" xr:uid="{00000000-0005-0000-0000-000006D80000}"/>
    <cellStyle name="Note 5 5 2" xfId="52984" xr:uid="{00000000-0005-0000-0000-000007D80000}"/>
    <cellStyle name="Note 5 5 2 10" xfId="52985" xr:uid="{00000000-0005-0000-0000-000008D80000}"/>
    <cellStyle name="Note 5 5 2 11" xfId="52986" xr:uid="{00000000-0005-0000-0000-000009D80000}"/>
    <cellStyle name="Note 5 5 2 2" xfId="52987" xr:uid="{00000000-0005-0000-0000-00000AD80000}"/>
    <cellStyle name="Note 5 5 2 2 2" xfId="52988" xr:uid="{00000000-0005-0000-0000-00000BD80000}"/>
    <cellStyle name="Note 5 5 2 2 2 2" xfId="52989" xr:uid="{00000000-0005-0000-0000-00000CD80000}"/>
    <cellStyle name="Note 5 5 2 2 2 3" xfId="52990" xr:uid="{00000000-0005-0000-0000-00000DD80000}"/>
    <cellStyle name="Note 5 5 2 2 2_OATT calc" xfId="52991" xr:uid="{00000000-0005-0000-0000-00000ED80000}"/>
    <cellStyle name="Note 5 5 2 2 3" xfId="52992" xr:uid="{00000000-0005-0000-0000-00000FD80000}"/>
    <cellStyle name="Note 5 5 2 2 4" xfId="52993" xr:uid="{00000000-0005-0000-0000-000010D80000}"/>
    <cellStyle name="Note 5 5 2 2 5" xfId="52994" xr:uid="{00000000-0005-0000-0000-000011D80000}"/>
    <cellStyle name="Note 5 5 2 2_OATT calc" xfId="52995" xr:uid="{00000000-0005-0000-0000-000012D80000}"/>
    <cellStyle name="Note 5 5 2 3" xfId="52996" xr:uid="{00000000-0005-0000-0000-000013D80000}"/>
    <cellStyle name="Note 5 5 2 3 2" xfId="52997" xr:uid="{00000000-0005-0000-0000-000014D80000}"/>
    <cellStyle name="Note 5 5 2 3 2 2" xfId="52998" xr:uid="{00000000-0005-0000-0000-000015D80000}"/>
    <cellStyle name="Note 5 5 2 3 2 3" xfId="52999" xr:uid="{00000000-0005-0000-0000-000016D80000}"/>
    <cellStyle name="Note 5 5 2 3 2_OATT calc" xfId="53000" xr:uid="{00000000-0005-0000-0000-000017D80000}"/>
    <cellStyle name="Note 5 5 2 3 3" xfId="53001" xr:uid="{00000000-0005-0000-0000-000018D80000}"/>
    <cellStyle name="Note 5 5 2 3 4" xfId="53002" xr:uid="{00000000-0005-0000-0000-000019D80000}"/>
    <cellStyle name="Note 5 5 2 3_OATT calc" xfId="53003" xr:uid="{00000000-0005-0000-0000-00001AD80000}"/>
    <cellStyle name="Note 5 5 2 4" xfId="53004" xr:uid="{00000000-0005-0000-0000-00001BD80000}"/>
    <cellStyle name="Note 5 5 2 4 2" xfId="53005" xr:uid="{00000000-0005-0000-0000-00001CD80000}"/>
    <cellStyle name="Note 5 5 2 4 3" xfId="53006" xr:uid="{00000000-0005-0000-0000-00001DD80000}"/>
    <cellStyle name="Note 5 5 2 4_OATT calc" xfId="53007" xr:uid="{00000000-0005-0000-0000-00001ED80000}"/>
    <cellStyle name="Note 5 5 2 5" xfId="53008" xr:uid="{00000000-0005-0000-0000-00001FD80000}"/>
    <cellStyle name="Note 5 5 2 6" xfId="53009" xr:uid="{00000000-0005-0000-0000-000020D80000}"/>
    <cellStyle name="Note 5 5 2 7" xfId="53010" xr:uid="{00000000-0005-0000-0000-000021D80000}"/>
    <cellStyle name="Note 5 5 2 8" xfId="53011" xr:uid="{00000000-0005-0000-0000-000022D80000}"/>
    <cellStyle name="Note 5 5 2 9" xfId="53012" xr:uid="{00000000-0005-0000-0000-000023D80000}"/>
    <cellStyle name="Note 5 5 2_OATT calc" xfId="53013" xr:uid="{00000000-0005-0000-0000-000024D80000}"/>
    <cellStyle name="Note 5 5 3" xfId="53014" xr:uid="{00000000-0005-0000-0000-000025D80000}"/>
    <cellStyle name="Note 5 5 3 2" xfId="53015" xr:uid="{00000000-0005-0000-0000-000026D80000}"/>
    <cellStyle name="Note 5 5 3 2 2" xfId="53016" xr:uid="{00000000-0005-0000-0000-000027D80000}"/>
    <cellStyle name="Note 5 5 3 2 3" xfId="53017" xr:uid="{00000000-0005-0000-0000-000028D80000}"/>
    <cellStyle name="Note 5 5 3 2_OATT calc" xfId="53018" xr:uid="{00000000-0005-0000-0000-000029D80000}"/>
    <cellStyle name="Note 5 5 3 3" xfId="53019" xr:uid="{00000000-0005-0000-0000-00002AD80000}"/>
    <cellStyle name="Note 5 5 3 4" xfId="53020" xr:uid="{00000000-0005-0000-0000-00002BD80000}"/>
    <cellStyle name="Note 5 5 3 5" xfId="53021" xr:uid="{00000000-0005-0000-0000-00002CD80000}"/>
    <cellStyle name="Note 5 5 3_OATT calc" xfId="53022" xr:uid="{00000000-0005-0000-0000-00002DD80000}"/>
    <cellStyle name="Note 5 5 4" xfId="53023" xr:uid="{00000000-0005-0000-0000-00002ED80000}"/>
    <cellStyle name="Note 5 5 4 2" xfId="53024" xr:uid="{00000000-0005-0000-0000-00002FD80000}"/>
    <cellStyle name="Note 5 5 4 2 2" xfId="53025" xr:uid="{00000000-0005-0000-0000-000030D80000}"/>
    <cellStyle name="Note 5 5 4 2 3" xfId="53026" xr:uid="{00000000-0005-0000-0000-000031D80000}"/>
    <cellStyle name="Note 5 5 4 2_OATT calc" xfId="53027" xr:uid="{00000000-0005-0000-0000-000032D80000}"/>
    <cellStyle name="Note 5 5 4 3" xfId="53028" xr:uid="{00000000-0005-0000-0000-000033D80000}"/>
    <cellStyle name="Note 5 5 4 4" xfId="53029" xr:uid="{00000000-0005-0000-0000-000034D80000}"/>
    <cellStyle name="Note 5 5 4_OATT calc" xfId="53030" xr:uid="{00000000-0005-0000-0000-000035D80000}"/>
    <cellStyle name="Note 5 5 5" xfId="53031" xr:uid="{00000000-0005-0000-0000-000036D80000}"/>
    <cellStyle name="Note 5 5 5 2" xfId="53032" xr:uid="{00000000-0005-0000-0000-000037D80000}"/>
    <cellStyle name="Note 5 5 5 3" xfId="53033" xr:uid="{00000000-0005-0000-0000-000038D80000}"/>
    <cellStyle name="Note 5 5 5_OATT calc" xfId="53034" xr:uid="{00000000-0005-0000-0000-000039D80000}"/>
    <cellStyle name="Note 5 5 6" xfId="53035" xr:uid="{00000000-0005-0000-0000-00003AD80000}"/>
    <cellStyle name="Note 5 5 7" xfId="53036" xr:uid="{00000000-0005-0000-0000-00003BD80000}"/>
    <cellStyle name="Note 5 5 8" xfId="53037" xr:uid="{00000000-0005-0000-0000-00003CD80000}"/>
    <cellStyle name="Note 5 5 9" xfId="53038" xr:uid="{00000000-0005-0000-0000-00003DD80000}"/>
    <cellStyle name="Note 5 5_OATT calc" xfId="53039" xr:uid="{00000000-0005-0000-0000-00003ED80000}"/>
    <cellStyle name="Note 5 6" xfId="53040" xr:uid="{00000000-0005-0000-0000-00003FD80000}"/>
    <cellStyle name="Note 5 6 10" xfId="53041" xr:uid="{00000000-0005-0000-0000-000040D80000}"/>
    <cellStyle name="Note 5 6 11" xfId="53042" xr:uid="{00000000-0005-0000-0000-000041D80000}"/>
    <cellStyle name="Note 5 6 2" xfId="53043" xr:uid="{00000000-0005-0000-0000-000042D80000}"/>
    <cellStyle name="Note 5 6 2 2" xfId="53044" xr:uid="{00000000-0005-0000-0000-000043D80000}"/>
    <cellStyle name="Note 5 6 2 2 2" xfId="53045" xr:uid="{00000000-0005-0000-0000-000044D80000}"/>
    <cellStyle name="Note 5 6 2 2 3" xfId="53046" xr:uid="{00000000-0005-0000-0000-000045D80000}"/>
    <cellStyle name="Note 5 6 2 2_OATT calc" xfId="53047" xr:uid="{00000000-0005-0000-0000-000046D80000}"/>
    <cellStyle name="Note 5 6 2 3" xfId="53048" xr:uid="{00000000-0005-0000-0000-000047D80000}"/>
    <cellStyle name="Note 5 6 2 4" xfId="53049" xr:uid="{00000000-0005-0000-0000-000048D80000}"/>
    <cellStyle name="Note 5 6 2 5" xfId="53050" xr:uid="{00000000-0005-0000-0000-000049D80000}"/>
    <cellStyle name="Note 5 6 2_OATT calc" xfId="53051" xr:uid="{00000000-0005-0000-0000-00004AD80000}"/>
    <cellStyle name="Note 5 6 3" xfId="53052" xr:uid="{00000000-0005-0000-0000-00004BD80000}"/>
    <cellStyle name="Note 5 6 3 2" xfId="53053" xr:uid="{00000000-0005-0000-0000-00004CD80000}"/>
    <cellStyle name="Note 5 6 3 2 2" xfId="53054" xr:uid="{00000000-0005-0000-0000-00004DD80000}"/>
    <cellStyle name="Note 5 6 3 2 3" xfId="53055" xr:uid="{00000000-0005-0000-0000-00004ED80000}"/>
    <cellStyle name="Note 5 6 3 2_OATT calc" xfId="53056" xr:uid="{00000000-0005-0000-0000-00004FD80000}"/>
    <cellStyle name="Note 5 6 3 3" xfId="53057" xr:uid="{00000000-0005-0000-0000-000050D80000}"/>
    <cellStyle name="Note 5 6 3 4" xfId="53058" xr:uid="{00000000-0005-0000-0000-000051D80000}"/>
    <cellStyle name="Note 5 6 3_OATT calc" xfId="53059" xr:uid="{00000000-0005-0000-0000-000052D80000}"/>
    <cellStyle name="Note 5 6 4" xfId="53060" xr:uid="{00000000-0005-0000-0000-000053D80000}"/>
    <cellStyle name="Note 5 6 4 2" xfId="53061" xr:uid="{00000000-0005-0000-0000-000054D80000}"/>
    <cellStyle name="Note 5 6 4 3" xfId="53062" xr:uid="{00000000-0005-0000-0000-000055D80000}"/>
    <cellStyle name="Note 5 6 4_OATT calc" xfId="53063" xr:uid="{00000000-0005-0000-0000-000056D80000}"/>
    <cellStyle name="Note 5 6 5" xfId="53064" xr:uid="{00000000-0005-0000-0000-000057D80000}"/>
    <cellStyle name="Note 5 6 6" xfId="53065" xr:uid="{00000000-0005-0000-0000-000058D80000}"/>
    <cellStyle name="Note 5 6 7" xfId="53066" xr:uid="{00000000-0005-0000-0000-000059D80000}"/>
    <cellStyle name="Note 5 6 8" xfId="53067" xr:uid="{00000000-0005-0000-0000-00005AD80000}"/>
    <cellStyle name="Note 5 6 9" xfId="53068" xr:uid="{00000000-0005-0000-0000-00005BD80000}"/>
    <cellStyle name="Note 5 6_OATT calc" xfId="53069" xr:uid="{00000000-0005-0000-0000-00005CD80000}"/>
    <cellStyle name="Note 5 7" xfId="53070" xr:uid="{00000000-0005-0000-0000-00005DD80000}"/>
    <cellStyle name="Note 5 7 2" xfId="53071" xr:uid="{00000000-0005-0000-0000-00005ED80000}"/>
    <cellStyle name="Note 5 7 2 2" xfId="53072" xr:uid="{00000000-0005-0000-0000-00005FD80000}"/>
    <cellStyle name="Note 5 7 2 3" xfId="53073" xr:uid="{00000000-0005-0000-0000-000060D80000}"/>
    <cellStyle name="Note 5 7 2_OATT calc" xfId="53074" xr:uid="{00000000-0005-0000-0000-000061D80000}"/>
    <cellStyle name="Note 5 7 3" xfId="53075" xr:uid="{00000000-0005-0000-0000-000062D80000}"/>
    <cellStyle name="Note 5 7 4" xfId="53076" xr:uid="{00000000-0005-0000-0000-000063D80000}"/>
    <cellStyle name="Note 5 7 5" xfId="53077" xr:uid="{00000000-0005-0000-0000-000064D80000}"/>
    <cellStyle name="Note 5 7_OATT calc" xfId="53078" xr:uid="{00000000-0005-0000-0000-000065D80000}"/>
    <cellStyle name="Note 5 8" xfId="53079" xr:uid="{00000000-0005-0000-0000-000066D80000}"/>
    <cellStyle name="Note 5 8 2" xfId="53080" xr:uid="{00000000-0005-0000-0000-000067D80000}"/>
    <cellStyle name="Note 5 8 2 2" xfId="53081" xr:uid="{00000000-0005-0000-0000-000068D80000}"/>
    <cellStyle name="Note 5 8 2 3" xfId="53082" xr:uid="{00000000-0005-0000-0000-000069D80000}"/>
    <cellStyle name="Note 5 8 2_OATT calc" xfId="53083" xr:uid="{00000000-0005-0000-0000-00006AD80000}"/>
    <cellStyle name="Note 5 8 3" xfId="53084" xr:uid="{00000000-0005-0000-0000-00006BD80000}"/>
    <cellStyle name="Note 5 8 4" xfId="53085" xr:uid="{00000000-0005-0000-0000-00006CD80000}"/>
    <cellStyle name="Note 5 8_OATT calc" xfId="53086" xr:uid="{00000000-0005-0000-0000-00006DD80000}"/>
    <cellStyle name="Note 5 9" xfId="53087" xr:uid="{00000000-0005-0000-0000-00006ED80000}"/>
    <cellStyle name="Note 5 9 2" xfId="53088" xr:uid="{00000000-0005-0000-0000-00006FD80000}"/>
    <cellStyle name="Note 5 9 2 2" xfId="53089" xr:uid="{00000000-0005-0000-0000-000070D80000}"/>
    <cellStyle name="Note 5 9 2 3" xfId="53090" xr:uid="{00000000-0005-0000-0000-000071D80000}"/>
    <cellStyle name="Note 5 9 2_OATT calc" xfId="53091" xr:uid="{00000000-0005-0000-0000-000072D80000}"/>
    <cellStyle name="Note 5 9 3" xfId="53092" xr:uid="{00000000-0005-0000-0000-000073D80000}"/>
    <cellStyle name="Note 5 9 4" xfId="53093" xr:uid="{00000000-0005-0000-0000-000074D80000}"/>
    <cellStyle name="Note 5 9_OATT calc" xfId="53094" xr:uid="{00000000-0005-0000-0000-000075D80000}"/>
    <cellStyle name="Note 5_OATT calc" xfId="53095" xr:uid="{00000000-0005-0000-0000-000076D80000}"/>
    <cellStyle name="Note 6" xfId="53096" xr:uid="{00000000-0005-0000-0000-000077D80000}"/>
    <cellStyle name="Note 6 2" xfId="53097" xr:uid="{00000000-0005-0000-0000-000078D80000}"/>
    <cellStyle name="Note 6_OATT calc" xfId="53098" xr:uid="{00000000-0005-0000-0000-000079D80000}"/>
    <cellStyle name="Note 7" xfId="53099" xr:uid="{00000000-0005-0000-0000-00007AD80000}"/>
    <cellStyle name="Note 7 2" xfId="53100" xr:uid="{00000000-0005-0000-0000-00007BD80000}"/>
    <cellStyle name="Note 7 2 2" xfId="53101" xr:uid="{00000000-0005-0000-0000-00007CD80000}"/>
    <cellStyle name="Note 7 3" xfId="53102" xr:uid="{00000000-0005-0000-0000-00007DD80000}"/>
    <cellStyle name="ntec" xfId="53103" xr:uid="{00000000-0005-0000-0000-00007ED80000}"/>
    <cellStyle name="Output 2" xfId="53104" xr:uid="{00000000-0005-0000-0000-00007FD80000}"/>
    <cellStyle name="Output 2 2" xfId="53105" xr:uid="{00000000-0005-0000-0000-000080D80000}"/>
    <cellStyle name="Output 2 2 2" xfId="57440" xr:uid="{00000000-0005-0000-0000-000081D80000}"/>
    <cellStyle name="Output 2 2 3" xfId="57439" xr:uid="{00000000-0005-0000-0000-000082D80000}"/>
    <cellStyle name="Output 2 3" xfId="53106" xr:uid="{00000000-0005-0000-0000-000083D80000}"/>
    <cellStyle name="Output 2 4" xfId="53107" xr:uid="{00000000-0005-0000-0000-000084D80000}"/>
    <cellStyle name="Output 2 5" xfId="53108" xr:uid="{00000000-0005-0000-0000-000085D80000}"/>
    <cellStyle name="Output 2 6" xfId="55303" xr:uid="{00000000-0005-0000-0000-000086D80000}"/>
    <cellStyle name="Output 2_OATT calc" xfId="53109" xr:uid="{00000000-0005-0000-0000-000087D80000}"/>
    <cellStyle name="Output 3" xfId="53110" xr:uid="{00000000-0005-0000-0000-000088D80000}"/>
    <cellStyle name="Output 3 2" xfId="53111" xr:uid="{00000000-0005-0000-0000-000089D80000}"/>
    <cellStyle name="Output 3 2 2" xfId="53112" xr:uid="{00000000-0005-0000-0000-00008AD80000}"/>
    <cellStyle name="Output 3 3" xfId="53113" xr:uid="{00000000-0005-0000-0000-00008BD80000}"/>
    <cellStyle name="Output 3 4" xfId="53114" xr:uid="{00000000-0005-0000-0000-00008CD80000}"/>
    <cellStyle name="Output 3 5" xfId="55304" xr:uid="{00000000-0005-0000-0000-00008DD80000}"/>
    <cellStyle name="Output 3_OATT calc" xfId="53115" xr:uid="{00000000-0005-0000-0000-00008ED80000}"/>
    <cellStyle name="Output 4" xfId="53116" xr:uid="{00000000-0005-0000-0000-00008FD80000}"/>
    <cellStyle name="Output 4 2" xfId="57441" xr:uid="{00000000-0005-0000-0000-000090D80000}"/>
    <cellStyle name="Output 5" xfId="53117" xr:uid="{00000000-0005-0000-0000-000091D80000}"/>
    <cellStyle name="Percent 10" xfId="53118" xr:uid="{00000000-0005-0000-0000-000092D80000}"/>
    <cellStyle name="Percent 10 2" xfId="53119" xr:uid="{00000000-0005-0000-0000-000093D80000}"/>
    <cellStyle name="Percent 10 2 2" xfId="53120" xr:uid="{00000000-0005-0000-0000-000094D80000}"/>
    <cellStyle name="Percent 10 3" xfId="53121" xr:uid="{00000000-0005-0000-0000-000095D80000}"/>
    <cellStyle name="Percent 10 3 2" xfId="53122" xr:uid="{00000000-0005-0000-0000-000096D80000}"/>
    <cellStyle name="Percent 10 3 2 2" xfId="53123" xr:uid="{00000000-0005-0000-0000-000097D80000}"/>
    <cellStyle name="Percent 10 3 3" xfId="53124" xr:uid="{00000000-0005-0000-0000-000098D80000}"/>
    <cellStyle name="Percent 10 3 3 2" xfId="53125" xr:uid="{00000000-0005-0000-0000-000099D80000}"/>
    <cellStyle name="Percent 10 3 3 2 2" xfId="53126" xr:uid="{00000000-0005-0000-0000-00009AD80000}"/>
    <cellStyle name="Percent 10 3 3 3" xfId="53127" xr:uid="{00000000-0005-0000-0000-00009BD80000}"/>
    <cellStyle name="Percent 10 3 3 3 2" xfId="53128" xr:uid="{00000000-0005-0000-0000-00009CD80000}"/>
    <cellStyle name="Percent 10 3 3 3 2 2" xfId="53129" xr:uid="{00000000-0005-0000-0000-00009DD80000}"/>
    <cellStyle name="Percent 10 3 3 3 3" xfId="53130" xr:uid="{00000000-0005-0000-0000-00009ED80000}"/>
    <cellStyle name="Percent 10 3 3 4" xfId="53131" xr:uid="{00000000-0005-0000-0000-00009FD80000}"/>
    <cellStyle name="Percent 10 3 3 4 2" xfId="53132" xr:uid="{00000000-0005-0000-0000-0000A0D80000}"/>
    <cellStyle name="Percent 10 3 3 5" xfId="53133" xr:uid="{00000000-0005-0000-0000-0000A1D80000}"/>
    <cellStyle name="Percent 10 3 4" xfId="53134" xr:uid="{00000000-0005-0000-0000-0000A2D80000}"/>
    <cellStyle name="Percent 10 3 4 2" xfId="53135" xr:uid="{00000000-0005-0000-0000-0000A3D80000}"/>
    <cellStyle name="Percent 10 3 5" xfId="53136" xr:uid="{00000000-0005-0000-0000-0000A4D80000}"/>
    <cellStyle name="Percent 10 3 5 2" xfId="53137" xr:uid="{00000000-0005-0000-0000-0000A5D80000}"/>
    <cellStyle name="Percent 10 3 6" xfId="53138" xr:uid="{00000000-0005-0000-0000-0000A6D80000}"/>
    <cellStyle name="Percent 10 3 6 2" xfId="53139" xr:uid="{00000000-0005-0000-0000-0000A7D80000}"/>
    <cellStyle name="Percent 10 3 7" xfId="53140" xr:uid="{00000000-0005-0000-0000-0000A8D80000}"/>
    <cellStyle name="Percent 10 4" xfId="53141" xr:uid="{00000000-0005-0000-0000-0000A9D80000}"/>
    <cellStyle name="Percent 10 4 2" xfId="53142" xr:uid="{00000000-0005-0000-0000-0000AAD80000}"/>
    <cellStyle name="Percent 10 5" xfId="53143" xr:uid="{00000000-0005-0000-0000-0000ABD80000}"/>
    <cellStyle name="Percent 10_OATT calc" xfId="53144" xr:uid="{00000000-0005-0000-0000-0000ACD80000}"/>
    <cellStyle name="Percent 11" xfId="53145" xr:uid="{00000000-0005-0000-0000-0000ADD80000}"/>
    <cellStyle name="Percent 11 10" xfId="53146" xr:uid="{00000000-0005-0000-0000-0000AED80000}"/>
    <cellStyle name="Percent 11 10 2" xfId="53147" xr:uid="{00000000-0005-0000-0000-0000AFD80000}"/>
    <cellStyle name="Percent 11 10 3" xfId="57442" xr:uid="{00000000-0005-0000-0000-0000B0D80000}"/>
    <cellStyle name="Percent 11 11" xfId="53148" xr:uid="{00000000-0005-0000-0000-0000B1D80000}"/>
    <cellStyle name="Percent 11 11 2" xfId="53149" xr:uid="{00000000-0005-0000-0000-0000B2D80000}"/>
    <cellStyle name="Percent 11 11 2 2" xfId="53150" xr:uid="{00000000-0005-0000-0000-0000B3D80000}"/>
    <cellStyle name="Percent 11 11 3" xfId="53151" xr:uid="{00000000-0005-0000-0000-0000B4D80000}"/>
    <cellStyle name="Percent 11 12" xfId="53152" xr:uid="{00000000-0005-0000-0000-0000B5D80000}"/>
    <cellStyle name="Percent 11 12 2" xfId="53153" xr:uid="{00000000-0005-0000-0000-0000B6D80000}"/>
    <cellStyle name="Percent 11 13" xfId="53154" xr:uid="{00000000-0005-0000-0000-0000B7D80000}"/>
    <cellStyle name="Percent 11 13 2" xfId="53155" xr:uid="{00000000-0005-0000-0000-0000B8D80000}"/>
    <cellStyle name="Percent 11 14" xfId="53156" xr:uid="{00000000-0005-0000-0000-0000B9D80000}"/>
    <cellStyle name="Percent 11 14 2" xfId="53157" xr:uid="{00000000-0005-0000-0000-0000BAD80000}"/>
    <cellStyle name="Percent 11 15" xfId="53158" xr:uid="{00000000-0005-0000-0000-0000BBD80000}"/>
    <cellStyle name="Percent 11 15 2" xfId="53159" xr:uid="{00000000-0005-0000-0000-0000BCD80000}"/>
    <cellStyle name="Percent 11 16" xfId="53160" xr:uid="{00000000-0005-0000-0000-0000BDD80000}"/>
    <cellStyle name="Percent 11 16 2" xfId="53161" xr:uid="{00000000-0005-0000-0000-0000BED80000}"/>
    <cellStyle name="Percent 11 17" xfId="53162" xr:uid="{00000000-0005-0000-0000-0000BFD80000}"/>
    <cellStyle name="Percent 11 17 2" xfId="53163" xr:uid="{00000000-0005-0000-0000-0000C0D80000}"/>
    <cellStyle name="Percent 11 18" xfId="53164" xr:uid="{00000000-0005-0000-0000-0000C1D80000}"/>
    <cellStyle name="Percent 11 2" xfId="53165" xr:uid="{00000000-0005-0000-0000-0000C2D80000}"/>
    <cellStyle name="Percent 11 2 2" xfId="53166" xr:uid="{00000000-0005-0000-0000-0000C3D80000}"/>
    <cellStyle name="Percent 11 2 2 2" xfId="57443" xr:uid="{00000000-0005-0000-0000-0000C4D80000}"/>
    <cellStyle name="Percent 11 2 3" xfId="57444" xr:uid="{00000000-0005-0000-0000-0000C5D80000}"/>
    <cellStyle name="Percent 11 3" xfId="53167" xr:uid="{00000000-0005-0000-0000-0000C6D80000}"/>
    <cellStyle name="Percent 11 3 2" xfId="53168" xr:uid="{00000000-0005-0000-0000-0000C7D80000}"/>
    <cellStyle name="Percent 11 3 2 2" xfId="53169" xr:uid="{00000000-0005-0000-0000-0000C8D80000}"/>
    <cellStyle name="Percent 11 3 3" xfId="53170" xr:uid="{00000000-0005-0000-0000-0000C9D80000}"/>
    <cellStyle name="Percent 11 3 3 2" xfId="53171" xr:uid="{00000000-0005-0000-0000-0000CAD80000}"/>
    <cellStyle name="Percent 11 3 3 2 2" xfId="53172" xr:uid="{00000000-0005-0000-0000-0000CBD80000}"/>
    <cellStyle name="Percent 11 3 3 3" xfId="53173" xr:uid="{00000000-0005-0000-0000-0000CCD80000}"/>
    <cellStyle name="Percent 11 3 4" xfId="53174" xr:uid="{00000000-0005-0000-0000-0000CDD80000}"/>
    <cellStyle name="Percent 11 3 4 2" xfId="53175" xr:uid="{00000000-0005-0000-0000-0000CED80000}"/>
    <cellStyle name="Percent 11 3 5" xfId="53176" xr:uid="{00000000-0005-0000-0000-0000CFD80000}"/>
    <cellStyle name="Percent 11 4" xfId="53177" xr:uid="{00000000-0005-0000-0000-0000D0D80000}"/>
    <cellStyle name="Percent 11 4 2" xfId="53178" xr:uid="{00000000-0005-0000-0000-0000D1D80000}"/>
    <cellStyle name="Percent 11 5" xfId="53179" xr:uid="{00000000-0005-0000-0000-0000D2D80000}"/>
    <cellStyle name="Percent 11 5 2" xfId="53180" xr:uid="{00000000-0005-0000-0000-0000D3D80000}"/>
    <cellStyle name="Percent 11 6" xfId="53181" xr:uid="{00000000-0005-0000-0000-0000D4D80000}"/>
    <cellStyle name="Percent 11 6 2" xfId="53182" xr:uid="{00000000-0005-0000-0000-0000D5D80000}"/>
    <cellStyle name="Percent 11 7" xfId="53183" xr:uid="{00000000-0005-0000-0000-0000D6D80000}"/>
    <cellStyle name="Percent 11 7 2" xfId="53184" xr:uid="{00000000-0005-0000-0000-0000D7D80000}"/>
    <cellStyle name="Percent 11 8" xfId="53185" xr:uid="{00000000-0005-0000-0000-0000D8D80000}"/>
    <cellStyle name="Percent 11 8 2" xfId="53186" xr:uid="{00000000-0005-0000-0000-0000D9D80000}"/>
    <cellStyle name="Percent 11 9" xfId="53187" xr:uid="{00000000-0005-0000-0000-0000DAD80000}"/>
    <cellStyle name="Percent 11 9 2" xfId="53188" xr:uid="{00000000-0005-0000-0000-0000DBD80000}"/>
    <cellStyle name="Percent 11_OATT calc" xfId="53189" xr:uid="{00000000-0005-0000-0000-0000DCD80000}"/>
    <cellStyle name="Percent 12" xfId="53190" xr:uid="{00000000-0005-0000-0000-0000DDD80000}"/>
    <cellStyle name="Percent 12 10" xfId="53191" xr:uid="{00000000-0005-0000-0000-0000DED80000}"/>
    <cellStyle name="Percent 12 10 2" xfId="53192" xr:uid="{00000000-0005-0000-0000-0000DFD80000}"/>
    <cellStyle name="Percent 12 10 2 2" xfId="53193" xr:uid="{00000000-0005-0000-0000-0000E0D80000}"/>
    <cellStyle name="Percent 12 10 3" xfId="53194" xr:uid="{00000000-0005-0000-0000-0000E1D80000}"/>
    <cellStyle name="Percent 12 11" xfId="53195" xr:uid="{00000000-0005-0000-0000-0000E2D80000}"/>
    <cellStyle name="Percent 12 11 2" xfId="53196" xr:uid="{00000000-0005-0000-0000-0000E3D80000}"/>
    <cellStyle name="Percent 12 12" xfId="53197" xr:uid="{00000000-0005-0000-0000-0000E4D80000}"/>
    <cellStyle name="Percent 12 12 2" xfId="53198" xr:uid="{00000000-0005-0000-0000-0000E5D80000}"/>
    <cellStyle name="Percent 12 13" xfId="53199" xr:uid="{00000000-0005-0000-0000-0000E6D80000}"/>
    <cellStyle name="Percent 12 13 2" xfId="53200" xr:uid="{00000000-0005-0000-0000-0000E7D80000}"/>
    <cellStyle name="Percent 12 14" xfId="53201" xr:uid="{00000000-0005-0000-0000-0000E8D80000}"/>
    <cellStyle name="Percent 12 14 2" xfId="53202" xr:uid="{00000000-0005-0000-0000-0000E9D80000}"/>
    <cellStyle name="Percent 12 15" xfId="53203" xr:uid="{00000000-0005-0000-0000-0000EAD80000}"/>
    <cellStyle name="Percent 12 15 2" xfId="53204" xr:uid="{00000000-0005-0000-0000-0000EBD80000}"/>
    <cellStyle name="Percent 12 16" xfId="53205" xr:uid="{00000000-0005-0000-0000-0000ECD80000}"/>
    <cellStyle name="Percent 12 16 2" xfId="53206" xr:uid="{00000000-0005-0000-0000-0000EDD80000}"/>
    <cellStyle name="Percent 12 17" xfId="53207" xr:uid="{00000000-0005-0000-0000-0000EED80000}"/>
    <cellStyle name="Percent 12 2" xfId="53208" xr:uid="{00000000-0005-0000-0000-0000EFD80000}"/>
    <cellStyle name="Percent 12 2 2" xfId="53209" xr:uid="{00000000-0005-0000-0000-0000F0D80000}"/>
    <cellStyle name="Percent 12 3" xfId="53210" xr:uid="{00000000-0005-0000-0000-0000F1D80000}"/>
    <cellStyle name="Percent 12 3 2" xfId="53211" xr:uid="{00000000-0005-0000-0000-0000F2D80000}"/>
    <cellStyle name="Percent 12 3 2 2" xfId="53212" xr:uid="{00000000-0005-0000-0000-0000F3D80000}"/>
    <cellStyle name="Percent 12 3 3" xfId="53213" xr:uid="{00000000-0005-0000-0000-0000F4D80000}"/>
    <cellStyle name="Percent 12 3 3 2" xfId="53214" xr:uid="{00000000-0005-0000-0000-0000F5D80000}"/>
    <cellStyle name="Percent 12 3 3 2 2" xfId="53215" xr:uid="{00000000-0005-0000-0000-0000F6D80000}"/>
    <cellStyle name="Percent 12 3 3 3" xfId="53216" xr:uid="{00000000-0005-0000-0000-0000F7D80000}"/>
    <cellStyle name="Percent 12 3 4" xfId="53217" xr:uid="{00000000-0005-0000-0000-0000F8D80000}"/>
    <cellStyle name="Percent 12 3 4 2" xfId="53218" xr:uid="{00000000-0005-0000-0000-0000F9D80000}"/>
    <cellStyle name="Percent 12 3 5" xfId="53219" xr:uid="{00000000-0005-0000-0000-0000FAD80000}"/>
    <cellStyle name="Percent 12 4" xfId="53220" xr:uid="{00000000-0005-0000-0000-0000FBD80000}"/>
    <cellStyle name="Percent 12 4 2" xfId="53221" xr:uid="{00000000-0005-0000-0000-0000FCD80000}"/>
    <cellStyle name="Percent 12 5" xfId="53222" xr:uid="{00000000-0005-0000-0000-0000FDD80000}"/>
    <cellStyle name="Percent 12 5 2" xfId="53223" xr:uid="{00000000-0005-0000-0000-0000FED80000}"/>
    <cellStyle name="Percent 12 6" xfId="53224" xr:uid="{00000000-0005-0000-0000-0000FFD80000}"/>
    <cellStyle name="Percent 12 6 2" xfId="53225" xr:uid="{00000000-0005-0000-0000-000000D90000}"/>
    <cellStyle name="Percent 12 7" xfId="53226" xr:uid="{00000000-0005-0000-0000-000001D90000}"/>
    <cellStyle name="Percent 12 7 2" xfId="53227" xr:uid="{00000000-0005-0000-0000-000002D90000}"/>
    <cellStyle name="Percent 12 8" xfId="53228" xr:uid="{00000000-0005-0000-0000-000003D90000}"/>
    <cellStyle name="Percent 12 8 2" xfId="53229" xr:uid="{00000000-0005-0000-0000-000004D90000}"/>
    <cellStyle name="Percent 12 9" xfId="53230" xr:uid="{00000000-0005-0000-0000-000005D90000}"/>
    <cellStyle name="Percent 12 9 2" xfId="53231" xr:uid="{00000000-0005-0000-0000-000006D90000}"/>
    <cellStyle name="Percent 12_OATT calc" xfId="53232" xr:uid="{00000000-0005-0000-0000-000007D90000}"/>
    <cellStyle name="Percent 13" xfId="53233" xr:uid="{00000000-0005-0000-0000-000008D90000}"/>
    <cellStyle name="Percent 13 10" xfId="53234" xr:uid="{00000000-0005-0000-0000-000009D90000}"/>
    <cellStyle name="Percent 13 10 2" xfId="53235" xr:uid="{00000000-0005-0000-0000-00000AD90000}"/>
    <cellStyle name="Percent 13 11" xfId="53236" xr:uid="{00000000-0005-0000-0000-00000BD90000}"/>
    <cellStyle name="Percent 13 11 2" xfId="53237" xr:uid="{00000000-0005-0000-0000-00000CD90000}"/>
    <cellStyle name="Percent 13 12" xfId="53238" xr:uid="{00000000-0005-0000-0000-00000DD90000}"/>
    <cellStyle name="Percent 13 12 2" xfId="53239" xr:uid="{00000000-0005-0000-0000-00000ED90000}"/>
    <cellStyle name="Percent 13 13" xfId="53240" xr:uid="{00000000-0005-0000-0000-00000FD90000}"/>
    <cellStyle name="Percent 13 13 2" xfId="53241" xr:uid="{00000000-0005-0000-0000-000010D90000}"/>
    <cellStyle name="Percent 13 14" xfId="53242" xr:uid="{00000000-0005-0000-0000-000011D90000}"/>
    <cellStyle name="Percent 13 14 2" xfId="53243" xr:uid="{00000000-0005-0000-0000-000012D90000}"/>
    <cellStyle name="Percent 13 15" xfId="53244" xr:uid="{00000000-0005-0000-0000-000013D90000}"/>
    <cellStyle name="Percent 13 15 2" xfId="53245" xr:uid="{00000000-0005-0000-0000-000014D90000}"/>
    <cellStyle name="Percent 13 16" xfId="53246" xr:uid="{00000000-0005-0000-0000-000015D90000}"/>
    <cellStyle name="Percent 13 2" xfId="53247" xr:uid="{00000000-0005-0000-0000-000016D90000}"/>
    <cellStyle name="Percent 13 2 2" xfId="53248" xr:uid="{00000000-0005-0000-0000-000017D90000}"/>
    <cellStyle name="Percent 13 3" xfId="53249" xr:uid="{00000000-0005-0000-0000-000018D90000}"/>
    <cellStyle name="Percent 13 3 2" xfId="53250" xr:uid="{00000000-0005-0000-0000-000019D90000}"/>
    <cellStyle name="Percent 13 3 2 2" xfId="53251" xr:uid="{00000000-0005-0000-0000-00001AD90000}"/>
    <cellStyle name="Percent 13 3 3" xfId="53252" xr:uid="{00000000-0005-0000-0000-00001BD90000}"/>
    <cellStyle name="Percent 13 3 3 2" xfId="53253" xr:uid="{00000000-0005-0000-0000-00001CD90000}"/>
    <cellStyle name="Percent 13 3 3 2 2" xfId="53254" xr:uid="{00000000-0005-0000-0000-00001DD90000}"/>
    <cellStyle name="Percent 13 3 3 3" xfId="53255" xr:uid="{00000000-0005-0000-0000-00001ED90000}"/>
    <cellStyle name="Percent 13 3 4" xfId="53256" xr:uid="{00000000-0005-0000-0000-00001FD90000}"/>
    <cellStyle name="Percent 13 3 4 2" xfId="53257" xr:uid="{00000000-0005-0000-0000-000020D90000}"/>
    <cellStyle name="Percent 13 3 5" xfId="53258" xr:uid="{00000000-0005-0000-0000-000021D90000}"/>
    <cellStyle name="Percent 13 4" xfId="53259" xr:uid="{00000000-0005-0000-0000-000022D90000}"/>
    <cellStyle name="Percent 13 4 2" xfId="53260" xr:uid="{00000000-0005-0000-0000-000023D90000}"/>
    <cellStyle name="Percent 13 5" xfId="53261" xr:uid="{00000000-0005-0000-0000-000024D90000}"/>
    <cellStyle name="Percent 13 5 2" xfId="53262" xr:uid="{00000000-0005-0000-0000-000025D90000}"/>
    <cellStyle name="Percent 13 6" xfId="53263" xr:uid="{00000000-0005-0000-0000-000026D90000}"/>
    <cellStyle name="Percent 13 6 2" xfId="53264" xr:uid="{00000000-0005-0000-0000-000027D90000}"/>
    <cellStyle name="Percent 13 7" xfId="53265" xr:uid="{00000000-0005-0000-0000-000028D90000}"/>
    <cellStyle name="Percent 13 7 2" xfId="53266" xr:uid="{00000000-0005-0000-0000-000029D90000}"/>
    <cellStyle name="Percent 13 8" xfId="53267" xr:uid="{00000000-0005-0000-0000-00002AD90000}"/>
    <cellStyle name="Percent 13 8 2" xfId="53268" xr:uid="{00000000-0005-0000-0000-00002BD90000}"/>
    <cellStyle name="Percent 13 9" xfId="53269" xr:uid="{00000000-0005-0000-0000-00002CD90000}"/>
    <cellStyle name="Percent 13 9 2" xfId="53270" xr:uid="{00000000-0005-0000-0000-00002DD90000}"/>
    <cellStyle name="Percent 13 9 2 2" xfId="53271" xr:uid="{00000000-0005-0000-0000-00002ED90000}"/>
    <cellStyle name="Percent 13 9 3" xfId="53272" xr:uid="{00000000-0005-0000-0000-00002FD90000}"/>
    <cellStyle name="Percent 14" xfId="53273" xr:uid="{00000000-0005-0000-0000-000030D90000}"/>
    <cellStyle name="Percent 14 10" xfId="53274" xr:uid="{00000000-0005-0000-0000-000031D90000}"/>
    <cellStyle name="Percent 14 10 2" xfId="53275" xr:uid="{00000000-0005-0000-0000-000032D90000}"/>
    <cellStyle name="Percent 14 11" xfId="53276" xr:uid="{00000000-0005-0000-0000-000033D90000}"/>
    <cellStyle name="Percent 14 11 2" xfId="53277" xr:uid="{00000000-0005-0000-0000-000034D90000}"/>
    <cellStyle name="Percent 14 12" xfId="53278" xr:uid="{00000000-0005-0000-0000-000035D90000}"/>
    <cellStyle name="Percent 14 12 2" xfId="53279" xr:uid="{00000000-0005-0000-0000-000036D90000}"/>
    <cellStyle name="Percent 14 13" xfId="53280" xr:uid="{00000000-0005-0000-0000-000037D90000}"/>
    <cellStyle name="Percent 14 13 2" xfId="53281" xr:uid="{00000000-0005-0000-0000-000038D90000}"/>
    <cellStyle name="Percent 14 14" xfId="53282" xr:uid="{00000000-0005-0000-0000-000039D90000}"/>
    <cellStyle name="Percent 14 14 2" xfId="53283" xr:uid="{00000000-0005-0000-0000-00003AD90000}"/>
    <cellStyle name="Percent 14 15" xfId="53284" xr:uid="{00000000-0005-0000-0000-00003BD90000}"/>
    <cellStyle name="Percent 14 2" xfId="53285" xr:uid="{00000000-0005-0000-0000-00003CD90000}"/>
    <cellStyle name="Percent 14 2 2" xfId="53286" xr:uid="{00000000-0005-0000-0000-00003DD90000}"/>
    <cellStyle name="Percent 14 3" xfId="53287" xr:uid="{00000000-0005-0000-0000-00003ED90000}"/>
    <cellStyle name="Percent 14 3 2" xfId="53288" xr:uid="{00000000-0005-0000-0000-00003FD90000}"/>
    <cellStyle name="Percent 14 3 2 2" xfId="53289" xr:uid="{00000000-0005-0000-0000-000040D90000}"/>
    <cellStyle name="Percent 14 3 3" xfId="53290" xr:uid="{00000000-0005-0000-0000-000041D90000}"/>
    <cellStyle name="Percent 14 3 3 2" xfId="53291" xr:uid="{00000000-0005-0000-0000-000042D90000}"/>
    <cellStyle name="Percent 14 3 3 2 2" xfId="53292" xr:uid="{00000000-0005-0000-0000-000043D90000}"/>
    <cellStyle name="Percent 14 3 3 3" xfId="53293" xr:uid="{00000000-0005-0000-0000-000044D90000}"/>
    <cellStyle name="Percent 14 3 4" xfId="53294" xr:uid="{00000000-0005-0000-0000-000045D90000}"/>
    <cellStyle name="Percent 14 3 4 2" xfId="53295" xr:uid="{00000000-0005-0000-0000-000046D90000}"/>
    <cellStyle name="Percent 14 3 5" xfId="53296" xr:uid="{00000000-0005-0000-0000-000047D90000}"/>
    <cellStyle name="Percent 14 4" xfId="53297" xr:uid="{00000000-0005-0000-0000-000048D90000}"/>
    <cellStyle name="Percent 14 4 2" xfId="53298" xr:uid="{00000000-0005-0000-0000-000049D90000}"/>
    <cellStyle name="Percent 14 5" xfId="53299" xr:uid="{00000000-0005-0000-0000-00004AD90000}"/>
    <cellStyle name="Percent 14 5 2" xfId="53300" xr:uid="{00000000-0005-0000-0000-00004BD90000}"/>
    <cellStyle name="Percent 14 6" xfId="53301" xr:uid="{00000000-0005-0000-0000-00004CD90000}"/>
    <cellStyle name="Percent 14 6 2" xfId="53302" xr:uid="{00000000-0005-0000-0000-00004DD90000}"/>
    <cellStyle name="Percent 14 6 3" xfId="57446" xr:uid="{00000000-0005-0000-0000-00004ED90000}"/>
    <cellStyle name="Percent 14 7" xfId="53303" xr:uid="{00000000-0005-0000-0000-00004FD90000}"/>
    <cellStyle name="Percent 14 7 2" xfId="53304" xr:uid="{00000000-0005-0000-0000-000050D90000}"/>
    <cellStyle name="Percent 14 8" xfId="53305" xr:uid="{00000000-0005-0000-0000-000051D90000}"/>
    <cellStyle name="Percent 14 8 2" xfId="53306" xr:uid="{00000000-0005-0000-0000-000052D90000}"/>
    <cellStyle name="Percent 14 8 2 2" xfId="53307" xr:uid="{00000000-0005-0000-0000-000053D90000}"/>
    <cellStyle name="Percent 14 8 3" xfId="53308" xr:uid="{00000000-0005-0000-0000-000054D90000}"/>
    <cellStyle name="Percent 14 9" xfId="53309" xr:uid="{00000000-0005-0000-0000-000055D90000}"/>
    <cellStyle name="Percent 14 9 2" xfId="53310" xr:uid="{00000000-0005-0000-0000-000056D90000}"/>
    <cellStyle name="Percent 15" xfId="53311" xr:uid="{00000000-0005-0000-0000-000057D90000}"/>
    <cellStyle name="Percent 15 10" xfId="53312" xr:uid="{00000000-0005-0000-0000-000058D90000}"/>
    <cellStyle name="Percent 15 10 2" xfId="53313" xr:uid="{00000000-0005-0000-0000-000059D90000}"/>
    <cellStyle name="Percent 15 11" xfId="53314" xr:uid="{00000000-0005-0000-0000-00005AD90000}"/>
    <cellStyle name="Percent 15 11 2" xfId="53315" xr:uid="{00000000-0005-0000-0000-00005BD90000}"/>
    <cellStyle name="Percent 15 12" xfId="53316" xr:uid="{00000000-0005-0000-0000-00005CD90000}"/>
    <cellStyle name="Percent 15 12 2" xfId="53317" xr:uid="{00000000-0005-0000-0000-00005DD90000}"/>
    <cellStyle name="Percent 15 13" xfId="53318" xr:uid="{00000000-0005-0000-0000-00005ED90000}"/>
    <cellStyle name="Percent 15 13 2" xfId="53319" xr:uid="{00000000-0005-0000-0000-00005FD90000}"/>
    <cellStyle name="Percent 15 14" xfId="53320" xr:uid="{00000000-0005-0000-0000-000060D90000}"/>
    <cellStyle name="Percent 15 2" xfId="53321" xr:uid="{00000000-0005-0000-0000-000061D90000}"/>
    <cellStyle name="Percent 15 2 2" xfId="53322" xr:uid="{00000000-0005-0000-0000-000062D90000}"/>
    <cellStyle name="Percent 15 3" xfId="53323" xr:uid="{00000000-0005-0000-0000-000063D90000}"/>
    <cellStyle name="Percent 15 3 2" xfId="53324" xr:uid="{00000000-0005-0000-0000-000064D90000}"/>
    <cellStyle name="Percent 15 3 2 2" xfId="53325" xr:uid="{00000000-0005-0000-0000-000065D90000}"/>
    <cellStyle name="Percent 15 3 3" xfId="53326" xr:uid="{00000000-0005-0000-0000-000066D90000}"/>
    <cellStyle name="Percent 15 3 3 2" xfId="53327" xr:uid="{00000000-0005-0000-0000-000067D90000}"/>
    <cellStyle name="Percent 15 3 3 2 2" xfId="53328" xr:uid="{00000000-0005-0000-0000-000068D90000}"/>
    <cellStyle name="Percent 15 3 3 3" xfId="53329" xr:uid="{00000000-0005-0000-0000-000069D90000}"/>
    <cellStyle name="Percent 15 3 4" xfId="53330" xr:uid="{00000000-0005-0000-0000-00006AD90000}"/>
    <cellStyle name="Percent 15 3 4 2" xfId="53331" xr:uid="{00000000-0005-0000-0000-00006BD90000}"/>
    <cellStyle name="Percent 15 3 5" xfId="53332" xr:uid="{00000000-0005-0000-0000-00006CD90000}"/>
    <cellStyle name="Percent 15 4" xfId="53333" xr:uid="{00000000-0005-0000-0000-00006DD90000}"/>
    <cellStyle name="Percent 15 4 2" xfId="53334" xr:uid="{00000000-0005-0000-0000-00006ED90000}"/>
    <cellStyle name="Percent 15 5" xfId="53335" xr:uid="{00000000-0005-0000-0000-00006FD90000}"/>
    <cellStyle name="Percent 15 5 2" xfId="53336" xr:uid="{00000000-0005-0000-0000-000070D90000}"/>
    <cellStyle name="Percent 15 6" xfId="53337" xr:uid="{00000000-0005-0000-0000-000071D90000}"/>
    <cellStyle name="Percent 15 6 2" xfId="53338" xr:uid="{00000000-0005-0000-0000-000072D90000}"/>
    <cellStyle name="Percent 15 7" xfId="53339" xr:uid="{00000000-0005-0000-0000-000073D90000}"/>
    <cellStyle name="Percent 15 7 2" xfId="53340" xr:uid="{00000000-0005-0000-0000-000074D90000}"/>
    <cellStyle name="Percent 15 7 2 2" xfId="53341" xr:uid="{00000000-0005-0000-0000-000075D90000}"/>
    <cellStyle name="Percent 15 7 3" xfId="53342" xr:uid="{00000000-0005-0000-0000-000076D90000}"/>
    <cellStyle name="Percent 15 8" xfId="53343" xr:uid="{00000000-0005-0000-0000-000077D90000}"/>
    <cellStyle name="Percent 15 8 2" xfId="53344" xr:uid="{00000000-0005-0000-0000-000078D90000}"/>
    <cellStyle name="Percent 15 9" xfId="53345" xr:uid="{00000000-0005-0000-0000-000079D90000}"/>
    <cellStyle name="Percent 15 9 2" xfId="53346" xr:uid="{00000000-0005-0000-0000-00007AD90000}"/>
    <cellStyle name="Percent 16" xfId="53347" xr:uid="{00000000-0005-0000-0000-00007BD90000}"/>
    <cellStyle name="Percent 16 10" xfId="53348" xr:uid="{00000000-0005-0000-0000-00007CD90000}"/>
    <cellStyle name="Percent 16 10 2" xfId="53349" xr:uid="{00000000-0005-0000-0000-00007DD90000}"/>
    <cellStyle name="Percent 16 11" xfId="53350" xr:uid="{00000000-0005-0000-0000-00007ED90000}"/>
    <cellStyle name="Percent 16 11 2" xfId="53351" xr:uid="{00000000-0005-0000-0000-00007FD90000}"/>
    <cellStyle name="Percent 16 12" xfId="53352" xr:uid="{00000000-0005-0000-0000-000080D90000}"/>
    <cellStyle name="Percent 16 12 2" xfId="53353" xr:uid="{00000000-0005-0000-0000-000081D90000}"/>
    <cellStyle name="Percent 16 13" xfId="53354" xr:uid="{00000000-0005-0000-0000-000082D90000}"/>
    <cellStyle name="Percent 16 13 2" xfId="53355" xr:uid="{00000000-0005-0000-0000-000083D90000}"/>
    <cellStyle name="Percent 16 14" xfId="53356" xr:uid="{00000000-0005-0000-0000-000084D90000}"/>
    <cellStyle name="Percent 16 2" xfId="53357" xr:uid="{00000000-0005-0000-0000-000085D90000}"/>
    <cellStyle name="Percent 16 2 2" xfId="53358" xr:uid="{00000000-0005-0000-0000-000086D90000}"/>
    <cellStyle name="Percent 16 3" xfId="53359" xr:uid="{00000000-0005-0000-0000-000087D90000}"/>
    <cellStyle name="Percent 16 3 2" xfId="53360" xr:uid="{00000000-0005-0000-0000-000088D90000}"/>
    <cellStyle name="Percent 16 3 2 2" xfId="53361" xr:uid="{00000000-0005-0000-0000-000089D90000}"/>
    <cellStyle name="Percent 16 3 3" xfId="53362" xr:uid="{00000000-0005-0000-0000-00008AD90000}"/>
    <cellStyle name="Percent 16 3 3 2" xfId="53363" xr:uid="{00000000-0005-0000-0000-00008BD90000}"/>
    <cellStyle name="Percent 16 3 3 2 2" xfId="53364" xr:uid="{00000000-0005-0000-0000-00008CD90000}"/>
    <cellStyle name="Percent 16 3 3 3" xfId="53365" xr:uid="{00000000-0005-0000-0000-00008DD90000}"/>
    <cellStyle name="Percent 16 3 4" xfId="53366" xr:uid="{00000000-0005-0000-0000-00008ED90000}"/>
    <cellStyle name="Percent 16 3 4 2" xfId="53367" xr:uid="{00000000-0005-0000-0000-00008FD90000}"/>
    <cellStyle name="Percent 16 3 5" xfId="53368" xr:uid="{00000000-0005-0000-0000-000090D90000}"/>
    <cellStyle name="Percent 16 4" xfId="53369" xr:uid="{00000000-0005-0000-0000-000091D90000}"/>
    <cellStyle name="Percent 16 4 2" xfId="53370" xr:uid="{00000000-0005-0000-0000-000092D90000}"/>
    <cellStyle name="Percent 16 5" xfId="53371" xr:uid="{00000000-0005-0000-0000-000093D90000}"/>
    <cellStyle name="Percent 16 5 2" xfId="53372" xr:uid="{00000000-0005-0000-0000-000094D90000}"/>
    <cellStyle name="Percent 16 6" xfId="53373" xr:uid="{00000000-0005-0000-0000-000095D90000}"/>
    <cellStyle name="Percent 16 6 2" xfId="53374" xr:uid="{00000000-0005-0000-0000-000096D90000}"/>
    <cellStyle name="Percent 16 7" xfId="53375" xr:uid="{00000000-0005-0000-0000-000097D90000}"/>
    <cellStyle name="Percent 16 7 2" xfId="53376" xr:uid="{00000000-0005-0000-0000-000098D90000}"/>
    <cellStyle name="Percent 16 7 2 2" xfId="53377" xr:uid="{00000000-0005-0000-0000-000099D90000}"/>
    <cellStyle name="Percent 16 7 3" xfId="53378" xr:uid="{00000000-0005-0000-0000-00009AD90000}"/>
    <cellStyle name="Percent 16 8" xfId="53379" xr:uid="{00000000-0005-0000-0000-00009BD90000}"/>
    <cellStyle name="Percent 16 8 2" xfId="53380" xr:uid="{00000000-0005-0000-0000-00009CD90000}"/>
    <cellStyle name="Percent 16 9" xfId="53381" xr:uid="{00000000-0005-0000-0000-00009DD90000}"/>
    <cellStyle name="Percent 16 9 2" xfId="53382" xr:uid="{00000000-0005-0000-0000-00009ED90000}"/>
    <cellStyle name="Percent 17" xfId="53383" xr:uid="{00000000-0005-0000-0000-00009FD90000}"/>
    <cellStyle name="Percent 17 10" xfId="53384" xr:uid="{00000000-0005-0000-0000-0000A0D90000}"/>
    <cellStyle name="Percent 17 10 2" xfId="53385" xr:uid="{00000000-0005-0000-0000-0000A1D90000}"/>
    <cellStyle name="Percent 17 11" xfId="53386" xr:uid="{00000000-0005-0000-0000-0000A2D90000}"/>
    <cellStyle name="Percent 17 11 2" xfId="53387" xr:uid="{00000000-0005-0000-0000-0000A3D90000}"/>
    <cellStyle name="Percent 17 11 2 2" xfId="57447" xr:uid="{00000000-0005-0000-0000-0000A4D90000}"/>
    <cellStyle name="Percent 17 12" xfId="53388" xr:uid="{00000000-0005-0000-0000-0000A5D90000}"/>
    <cellStyle name="Percent 17 12 2" xfId="53389" xr:uid="{00000000-0005-0000-0000-0000A6D90000}"/>
    <cellStyle name="Percent 17 12 2 2" xfId="57449" xr:uid="{00000000-0005-0000-0000-0000A7D90000}"/>
    <cellStyle name="Percent 17 12 3" xfId="57448" xr:uid="{00000000-0005-0000-0000-0000A8D90000}"/>
    <cellStyle name="Percent 17 13" xfId="53390" xr:uid="{00000000-0005-0000-0000-0000A9D90000}"/>
    <cellStyle name="Percent 17 13 2" xfId="57450" xr:uid="{00000000-0005-0000-0000-0000AAD90000}"/>
    <cellStyle name="Percent 17 2" xfId="53391" xr:uid="{00000000-0005-0000-0000-0000ABD90000}"/>
    <cellStyle name="Percent 17 2 2" xfId="53392" xr:uid="{00000000-0005-0000-0000-0000ACD90000}"/>
    <cellStyle name="Percent 17 2 2 2" xfId="57452" xr:uid="{00000000-0005-0000-0000-0000ADD90000}"/>
    <cellStyle name="Percent 17 2 3" xfId="57451" xr:uid="{00000000-0005-0000-0000-0000AED90000}"/>
    <cellStyle name="Percent 17 3" xfId="53393" xr:uid="{00000000-0005-0000-0000-0000AFD90000}"/>
    <cellStyle name="Percent 17 3 2" xfId="53394" xr:uid="{00000000-0005-0000-0000-0000B0D90000}"/>
    <cellStyle name="Percent 17 3 2 2" xfId="53395" xr:uid="{00000000-0005-0000-0000-0000B1D90000}"/>
    <cellStyle name="Percent 17 3 2 2 2" xfId="57455" xr:uid="{00000000-0005-0000-0000-0000B2D90000}"/>
    <cellStyle name="Percent 17 3 2 3" xfId="57454" xr:uid="{00000000-0005-0000-0000-0000B3D90000}"/>
    <cellStyle name="Percent 17 3 3" xfId="53396" xr:uid="{00000000-0005-0000-0000-0000B4D90000}"/>
    <cellStyle name="Percent 17 3 3 2" xfId="53397" xr:uid="{00000000-0005-0000-0000-0000B5D90000}"/>
    <cellStyle name="Percent 17 3 3 2 2" xfId="53398" xr:uid="{00000000-0005-0000-0000-0000B6D90000}"/>
    <cellStyle name="Percent 17 3 3 2 3" xfId="57457" xr:uid="{00000000-0005-0000-0000-0000B7D90000}"/>
    <cellStyle name="Percent 17 3 3 3" xfId="53399" xr:uid="{00000000-0005-0000-0000-0000B8D90000}"/>
    <cellStyle name="Percent 17 3 3 4" xfId="57456" xr:uid="{00000000-0005-0000-0000-0000B9D90000}"/>
    <cellStyle name="Percent 17 3 4" xfId="53400" xr:uid="{00000000-0005-0000-0000-0000BAD90000}"/>
    <cellStyle name="Percent 17 3 4 2" xfId="53401" xr:uid="{00000000-0005-0000-0000-0000BBD90000}"/>
    <cellStyle name="Percent 17 3 4 2 2" xfId="57459" xr:uid="{00000000-0005-0000-0000-0000BCD90000}"/>
    <cellStyle name="Percent 17 3 4 3" xfId="57458" xr:uid="{00000000-0005-0000-0000-0000BDD90000}"/>
    <cellStyle name="Percent 17 3 5" xfId="53402" xr:uid="{00000000-0005-0000-0000-0000BED90000}"/>
    <cellStyle name="Percent 17 3 5 2" xfId="57460" xr:uid="{00000000-0005-0000-0000-0000BFD90000}"/>
    <cellStyle name="Percent 17 3 6" xfId="57453" xr:uid="{00000000-0005-0000-0000-0000C0D90000}"/>
    <cellStyle name="Percent 17 4" xfId="53403" xr:uid="{00000000-0005-0000-0000-0000C1D90000}"/>
    <cellStyle name="Percent 17 4 2" xfId="53404" xr:uid="{00000000-0005-0000-0000-0000C2D90000}"/>
    <cellStyle name="Percent 17 4 2 2" xfId="57462" xr:uid="{00000000-0005-0000-0000-0000C3D90000}"/>
    <cellStyle name="Percent 17 4 3" xfId="57461" xr:uid="{00000000-0005-0000-0000-0000C4D90000}"/>
    <cellStyle name="Percent 17 5" xfId="53405" xr:uid="{00000000-0005-0000-0000-0000C5D90000}"/>
    <cellStyle name="Percent 17 5 2" xfId="53406" xr:uid="{00000000-0005-0000-0000-0000C6D90000}"/>
    <cellStyle name="Percent 17 5 2 2" xfId="57464" xr:uid="{00000000-0005-0000-0000-0000C7D90000}"/>
    <cellStyle name="Percent 17 5 3" xfId="57463" xr:uid="{00000000-0005-0000-0000-0000C8D90000}"/>
    <cellStyle name="Percent 17 6" xfId="53407" xr:uid="{00000000-0005-0000-0000-0000C9D90000}"/>
    <cellStyle name="Percent 17 6 2" xfId="53408" xr:uid="{00000000-0005-0000-0000-0000CAD90000}"/>
    <cellStyle name="Percent 17 6 2 2" xfId="53409" xr:uid="{00000000-0005-0000-0000-0000CBD90000}"/>
    <cellStyle name="Percent 17 6 2 2 2" xfId="57467" xr:uid="{00000000-0005-0000-0000-0000CCD90000}"/>
    <cellStyle name="Percent 17 6 2 3" xfId="57466" xr:uid="{00000000-0005-0000-0000-0000CDD90000}"/>
    <cellStyle name="Percent 17 6 3" xfId="53410" xr:uid="{00000000-0005-0000-0000-0000CED90000}"/>
    <cellStyle name="Percent 17 6 3 2" xfId="57468" xr:uid="{00000000-0005-0000-0000-0000CFD90000}"/>
    <cellStyle name="Percent 17 6 4" xfId="57465" xr:uid="{00000000-0005-0000-0000-0000D0D90000}"/>
    <cellStyle name="Percent 17 7" xfId="53411" xr:uid="{00000000-0005-0000-0000-0000D1D90000}"/>
    <cellStyle name="Percent 17 7 2" xfId="53412" xr:uid="{00000000-0005-0000-0000-0000D2D90000}"/>
    <cellStyle name="Percent 17 7 2 2" xfId="57470" xr:uid="{00000000-0005-0000-0000-0000D3D90000}"/>
    <cellStyle name="Percent 17 7 3" xfId="57469" xr:uid="{00000000-0005-0000-0000-0000D4D90000}"/>
    <cellStyle name="Percent 17 8" xfId="53413" xr:uid="{00000000-0005-0000-0000-0000D5D90000}"/>
    <cellStyle name="Percent 17 8 2" xfId="53414" xr:uid="{00000000-0005-0000-0000-0000D6D90000}"/>
    <cellStyle name="Percent 17 8 2 2" xfId="57472" xr:uid="{00000000-0005-0000-0000-0000D7D90000}"/>
    <cellStyle name="Percent 17 8 3" xfId="57471" xr:uid="{00000000-0005-0000-0000-0000D8D90000}"/>
    <cellStyle name="Percent 17 9" xfId="53415" xr:uid="{00000000-0005-0000-0000-0000D9D90000}"/>
    <cellStyle name="Percent 17 9 2" xfId="53416" xr:uid="{00000000-0005-0000-0000-0000DAD90000}"/>
    <cellStyle name="Percent 17 9 2 2" xfId="57474" xr:uid="{00000000-0005-0000-0000-0000DBD90000}"/>
    <cellStyle name="Percent 17 9 3" xfId="57473" xr:uid="{00000000-0005-0000-0000-0000DCD90000}"/>
    <cellStyle name="Percent 18" xfId="53417" xr:uid="{00000000-0005-0000-0000-0000DDD90000}"/>
    <cellStyle name="Percent 18 10" xfId="53418" xr:uid="{00000000-0005-0000-0000-0000DED90000}"/>
    <cellStyle name="Percent 18 10 2" xfId="53419" xr:uid="{00000000-0005-0000-0000-0000DFD90000}"/>
    <cellStyle name="Percent 18 10 2 2" xfId="57477" xr:uid="{00000000-0005-0000-0000-0000E0D90000}"/>
    <cellStyle name="Percent 18 10 3" xfId="57476" xr:uid="{00000000-0005-0000-0000-0000E1D90000}"/>
    <cellStyle name="Percent 18 11" xfId="53420" xr:uid="{00000000-0005-0000-0000-0000E2D90000}"/>
    <cellStyle name="Percent 18 11 2" xfId="53421" xr:uid="{00000000-0005-0000-0000-0000E3D90000}"/>
    <cellStyle name="Percent 18 11 2 2" xfId="57479" xr:uid="{00000000-0005-0000-0000-0000E4D90000}"/>
    <cellStyle name="Percent 18 11 3" xfId="57478" xr:uid="{00000000-0005-0000-0000-0000E5D90000}"/>
    <cellStyle name="Percent 18 12" xfId="53422" xr:uid="{00000000-0005-0000-0000-0000E6D90000}"/>
    <cellStyle name="Percent 18 12 2" xfId="57480" xr:uid="{00000000-0005-0000-0000-0000E7D90000}"/>
    <cellStyle name="Percent 18 13" xfId="57475" xr:uid="{00000000-0005-0000-0000-0000E8D90000}"/>
    <cellStyle name="Percent 18 2" xfId="53423" xr:uid="{00000000-0005-0000-0000-0000E9D90000}"/>
    <cellStyle name="Percent 18 2 2" xfId="53424" xr:uid="{00000000-0005-0000-0000-0000EAD90000}"/>
    <cellStyle name="Percent 18 2 2 2" xfId="57482" xr:uid="{00000000-0005-0000-0000-0000EBD90000}"/>
    <cellStyle name="Percent 18 2 3" xfId="57481" xr:uid="{00000000-0005-0000-0000-0000ECD90000}"/>
    <cellStyle name="Percent 18 3" xfId="53425" xr:uid="{00000000-0005-0000-0000-0000EDD90000}"/>
    <cellStyle name="Percent 18 3 2" xfId="53426" xr:uid="{00000000-0005-0000-0000-0000EED90000}"/>
    <cellStyle name="Percent 18 3 2 2" xfId="53427" xr:uid="{00000000-0005-0000-0000-0000EFD90000}"/>
    <cellStyle name="Percent 18 3 2 2 2" xfId="57485" xr:uid="{00000000-0005-0000-0000-0000F0D90000}"/>
    <cellStyle name="Percent 18 3 2 3" xfId="57484" xr:uid="{00000000-0005-0000-0000-0000F1D90000}"/>
    <cellStyle name="Percent 18 3 3" xfId="53428" xr:uid="{00000000-0005-0000-0000-0000F2D90000}"/>
    <cellStyle name="Percent 18 3 3 2" xfId="53429" xr:uid="{00000000-0005-0000-0000-0000F3D90000}"/>
    <cellStyle name="Percent 18 3 3 2 2" xfId="53430" xr:uid="{00000000-0005-0000-0000-0000F4D90000}"/>
    <cellStyle name="Percent 18 3 3 2 3" xfId="57487" xr:uid="{00000000-0005-0000-0000-0000F5D90000}"/>
    <cellStyle name="Percent 18 3 3 3" xfId="53431" xr:uid="{00000000-0005-0000-0000-0000F6D90000}"/>
    <cellStyle name="Percent 18 3 3 4" xfId="57486" xr:uid="{00000000-0005-0000-0000-0000F7D90000}"/>
    <cellStyle name="Percent 18 3 4" xfId="53432" xr:uid="{00000000-0005-0000-0000-0000F8D90000}"/>
    <cellStyle name="Percent 18 3 4 2" xfId="53433" xr:uid="{00000000-0005-0000-0000-0000F9D90000}"/>
    <cellStyle name="Percent 18 3 4 2 2" xfId="57489" xr:uid="{00000000-0005-0000-0000-0000FAD90000}"/>
    <cellStyle name="Percent 18 3 4 3" xfId="57488" xr:uid="{00000000-0005-0000-0000-0000FBD90000}"/>
    <cellStyle name="Percent 18 3 5" xfId="53434" xr:uid="{00000000-0005-0000-0000-0000FCD90000}"/>
    <cellStyle name="Percent 18 3 5 2" xfId="57490" xr:uid="{00000000-0005-0000-0000-0000FDD90000}"/>
    <cellStyle name="Percent 18 3 6" xfId="57483" xr:uid="{00000000-0005-0000-0000-0000FED90000}"/>
    <cellStyle name="Percent 18 4" xfId="53435" xr:uid="{00000000-0005-0000-0000-0000FFD90000}"/>
    <cellStyle name="Percent 18 4 2" xfId="53436" xr:uid="{00000000-0005-0000-0000-000000DA0000}"/>
    <cellStyle name="Percent 18 4 2 2" xfId="57492" xr:uid="{00000000-0005-0000-0000-000001DA0000}"/>
    <cellStyle name="Percent 18 4 3" xfId="57491" xr:uid="{00000000-0005-0000-0000-000002DA0000}"/>
    <cellStyle name="Percent 18 5" xfId="53437" xr:uid="{00000000-0005-0000-0000-000003DA0000}"/>
    <cellStyle name="Percent 18 5 2" xfId="53438" xr:uid="{00000000-0005-0000-0000-000004DA0000}"/>
    <cellStyle name="Percent 18 5 2 2" xfId="53439" xr:uid="{00000000-0005-0000-0000-000005DA0000}"/>
    <cellStyle name="Percent 18 5 2 2 2" xfId="57495" xr:uid="{00000000-0005-0000-0000-000006DA0000}"/>
    <cellStyle name="Percent 18 5 2 3" xfId="57494" xr:uid="{00000000-0005-0000-0000-000007DA0000}"/>
    <cellStyle name="Percent 18 5 3" xfId="53440" xr:uid="{00000000-0005-0000-0000-000008DA0000}"/>
    <cellStyle name="Percent 18 5 3 2" xfId="57496" xr:uid="{00000000-0005-0000-0000-000009DA0000}"/>
    <cellStyle name="Percent 18 5 4" xfId="57493" xr:uid="{00000000-0005-0000-0000-00000ADA0000}"/>
    <cellStyle name="Percent 18 6" xfId="53441" xr:uid="{00000000-0005-0000-0000-00000BDA0000}"/>
    <cellStyle name="Percent 18 6 2" xfId="53442" xr:uid="{00000000-0005-0000-0000-00000CDA0000}"/>
    <cellStyle name="Percent 18 6 2 2" xfId="57498" xr:uid="{00000000-0005-0000-0000-00000DDA0000}"/>
    <cellStyle name="Percent 18 6 3" xfId="57497" xr:uid="{00000000-0005-0000-0000-00000EDA0000}"/>
    <cellStyle name="Percent 18 7" xfId="53443" xr:uid="{00000000-0005-0000-0000-00000FDA0000}"/>
    <cellStyle name="Percent 18 7 2" xfId="53444" xr:uid="{00000000-0005-0000-0000-000010DA0000}"/>
    <cellStyle name="Percent 18 7 2 2" xfId="57500" xr:uid="{00000000-0005-0000-0000-000011DA0000}"/>
    <cellStyle name="Percent 18 7 3" xfId="57499" xr:uid="{00000000-0005-0000-0000-000012DA0000}"/>
    <cellStyle name="Percent 18 8" xfId="53445" xr:uid="{00000000-0005-0000-0000-000013DA0000}"/>
    <cellStyle name="Percent 18 8 2" xfId="53446" xr:uid="{00000000-0005-0000-0000-000014DA0000}"/>
    <cellStyle name="Percent 18 8 2 2" xfId="57502" xr:uid="{00000000-0005-0000-0000-000015DA0000}"/>
    <cellStyle name="Percent 18 8 3" xfId="57501" xr:uid="{00000000-0005-0000-0000-000016DA0000}"/>
    <cellStyle name="Percent 18 9" xfId="53447" xr:uid="{00000000-0005-0000-0000-000017DA0000}"/>
    <cellStyle name="Percent 18 9 2" xfId="53448" xr:uid="{00000000-0005-0000-0000-000018DA0000}"/>
    <cellStyle name="Percent 18 9 2 2" xfId="57504" xr:uid="{00000000-0005-0000-0000-000019DA0000}"/>
    <cellStyle name="Percent 18 9 3" xfId="57503" xr:uid="{00000000-0005-0000-0000-00001ADA0000}"/>
    <cellStyle name="Percent 19" xfId="53449" xr:uid="{00000000-0005-0000-0000-00001BDA0000}"/>
    <cellStyle name="Percent 19 10" xfId="53450" xr:uid="{00000000-0005-0000-0000-00001CDA0000}"/>
    <cellStyle name="Percent 19 10 2" xfId="53451" xr:uid="{00000000-0005-0000-0000-00001DDA0000}"/>
    <cellStyle name="Percent 19 10 2 2" xfId="57507" xr:uid="{00000000-0005-0000-0000-00001EDA0000}"/>
    <cellStyle name="Percent 19 10 3" xfId="57506" xr:uid="{00000000-0005-0000-0000-00001FDA0000}"/>
    <cellStyle name="Percent 19 11" xfId="53452" xr:uid="{00000000-0005-0000-0000-000020DA0000}"/>
    <cellStyle name="Percent 19 11 2" xfId="57508" xr:uid="{00000000-0005-0000-0000-000021DA0000}"/>
    <cellStyle name="Percent 19 12" xfId="57505" xr:uid="{00000000-0005-0000-0000-000022DA0000}"/>
    <cellStyle name="Percent 19 2" xfId="53453" xr:uid="{00000000-0005-0000-0000-000023DA0000}"/>
    <cellStyle name="Percent 19 2 2" xfId="53454" xr:uid="{00000000-0005-0000-0000-000024DA0000}"/>
    <cellStyle name="Percent 19 2 2 2" xfId="57510" xr:uid="{00000000-0005-0000-0000-000025DA0000}"/>
    <cellStyle name="Percent 19 2 3" xfId="57509" xr:uid="{00000000-0005-0000-0000-000026DA0000}"/>
    <cellStyle name="Percent 19 3" xfId="53455" xr:uid="{00000000-0005-0000-0000-000027DA0000}"/>
    <cellStyle name="Percent 19 3 2" xfId="53456" xr:uid="{00000000-0005-0000-0000-000028DA0000}"/>
    <cellStyle name="Percent 19 3 2 2" xfId="53457" xr:uid="{00000000-0005-0000-0000-000029DA0000}"/>
    <cellStyle name="Percent 19 3 2 2 2" xfId="57513" xr:uid="{00000000-0005-0000-0000-00002ADA0000}"/>
    <cellStyle name="Percent 19 3 2 3" xfId="57512" xr:uid="{00000000-0005-0000-0000-00002BDA0000}"/>
    <cellStyle name="Percent 19 3 3" xfId="53458" xr:uid="{00000000-0005-0000-0000-00002CDA0000}"/>
    <cellStyle name="Percent 19 3 3 2" xfId="53459" xr:uid="{00000000-0005-0000-0000-00002DDA0000}"/>
    <cellStyle name="Percent 19 3 3 2 2" xfId="53460" xr:uid="{00000000-0005-0000-0000-00002EDA0000}"/>
    <cellStyle name="Percent 19 3 3 2 3" xfId="57515" xr:uid="{00000000-0005-0000-0000-00002FDA0000}"/>
    <cellStyle name="Percent 19 3 3 3" xfId="53461" xr:uid="{00000000-0005-0000-0000-000030DA0000}"/>
    <cellStyle name="Percent 19 3 3 4" xfId="57514" xr:uid="{00000000-0005-0000-0000-000031DA0000}"/>
    <cellStyle name="Percent 19 3 4" xfId="53462" xr:uid="{00000000-0005-0000-0000-000032DA0000}"/>
    <cellStyle name="Percent 19 3 4 2" xfId="53463" xr:uid="{00000000-0005-0000-0000-000033DA0000}"/>
    <cellStyle name="Percent 19 3 4 2 2" xfId="57517" xr:uid="{00000000-0005-0000-0000-000034DA0000}"/>
    <cellStyle name="Percent 19 3 4 3" xfId="57516" xr:uid="{00000000-0005-0000-0000-000035DA0000}"/>
    <cellStyle name="Percent 19 3 5" xfId="53464" xr:uid="{00000000-0005-0000-0000-000036DA0000}"/>
    <cellStyle name="Percent 19 3 5 2" xfId="57518" xr:uid="{00000000-0005-0000-0000-000037DA0000}"/>
    <cellStyle name="Percent 19 3 6" xfId="57511" xr:uid="{00000000-0005-0000-0000-000038DA0000}"/>
    <cellStyle name="Percent 19 4" xfId="53465" xr:uid="{00000000-0005-0000-0000-000039DA0000}"/>
    <cellStyle name="Percent 19 4 2" xfId="53466" xr:uid="{00000000-0005-0000-0000-00003ADA0000}"/>
    <cellStyle name="Percent 19 4 2 2" xfId="57520" xr:uid="{00000000-0005-0000-0000-00003BDA0000}"/>
    <cellStyle name="Percent 19 4 3" xfId="57519" xr:uid="{00000000-0005-0000-0000-00003CDA0000}"/>
    <cellStyle name="Percent 19 5" xfId="53467" xr:uid="{00000000-0005-0000-0000-00003DDA0000}"/>
    <cellStyle name="Percent 19 5 2" xfId="53468" xr:uid="{00000000-0005-0000-0000-00003EDA0000}"/>
    <cellStyle name="Percent 19 5 2 2" xfId="57522" xr:uid="{00000000-0005-0000-0000-00003FDA0000}"/>
    <cellStyle name="Percent 19 5 3" xfId="57521" xr:uid="{00000000-0005-0000-0000-000040DA0000}"/>
    <cellStyle name="Percent 19 6" xfId="53469" xr:uid="{00000000-0005-0000-0000-000041DA0000}"/>
    <cellStyle name="Percent 19 6 2" xfId="53470" xr:uid="{00000000-0005-0000-0000-000042DA0000}"/>
    <cellStyle name="Percent 19 6 2 2" xfId="57524" xr:uid="{00000000-0005-0000-0000-000043DA0000}"/>
    <cellStyle name="Percent 19 6 3" xfId="57523" xr:uid="{00000000-0005-0000-0000-000044DA0000}"/>
    <cellStyle name="Percent 19 7" xfId="53471" xr:uid="{00000000-0005-0000-0000-000045DA0000}"/>
    <cellStyle name="Percent 19 7 2" xfId="53472" xr:uid="{00000000-0005-0000-0000-000046DA0000}"/>
    <cellStyle name="Percent 19 7 2 2" xfId="57526" xr:uid="{00000000-0005-0000-0000-000047DA0000}"/>
    <cellStyle name="Percent 19 7 3" xfId="57525" xr:uid="{00000000-0005-0000-0000-000048DA0000}"/>
    <cellStyle name="Percent 19 8" xfId="53473" xr:uid="{00000000-0005-0000-0000-000049DA0000}"/>
    <cellStyle name="Percent 19 8 2" xfId="53474" xr:uid="{00000000-0005-0000-0000-00004ADA0000}"/>
    <cellStyle name="Percent 19 8 2 2" xfId="57528" xr:uid="{00000000-0005-0000-0000-00004BDA0000}"/>
    <cellStyle name="Percent 19 8 3" xfId="57527" xr:uid="{00000000-0005-0000-0000-00004CDA0000}"/>
    <cellStyle name="Percent 19 9" xfId="53475" xr:uid="{00000000-0005-0000-0000-00004DDA0000}"/>
    <cellStyle name="Percent 19 9 2" xfId="53476" xr:uid="{00000000-0005-0000-0000-00004EDA0000}"/>
    <cellStyle name="Percent 19 9 2 2" xfId="57530" xr:uid="{00000000-0005-0000-0000-00004FDA0000}"/>
    <cellStyle name="Percent 19 9 3" xfId="57529" xr:uid="{00000000-0005-0000-0000-000050DA0000}"/>
    <cellStyle name="Percent 2" xfId="4" xr:uid="{00000000-0005-0000-0000-000051DA0000}"/>
    <cellStyle name="Percent 2 10" xfId="57532" xr:uid="{00000000-0005-0000-0000-000052DA0000}"/>
    <cellStyle name="Percent 2 11" xfId="57533" xr:uid="{00000000-0005-0000-0000-000053DA0000}"/>
    <cellStyle name="Percent 2 12" xfId="57531" xr:uid="{00000000-0005-0000-0000-000054DA0000}"/>
    <cellStyle name="Percent 2 2" xfId="53477" xr:uid="{00000000-0005-0000-0000-000055DA0000}"/>
    <cellStyle name="Percent 2 2 2" xfId="53478" xr:uid="{00000000-0005-0000-0000-000056DA0000}"/>
    <cellStyle name="Percent 2 2 2 2" xfId="53479" xr:uid="{00000000-0005-0000-0000-000057DA0000}"/>
    <cellStyle name="Percent 2 2 2 2 2" xfId="53480" xr:uid="{00000000-0005-0000-0000-000058DA0000}"/>
    <cellStyle name="Percent 2 2 2 2 2 2" xfId="57537" xr:uid="{00000000-0005-0000-0000-000059DA0000}"/>
    <cellStyle name="Percent 2 2 2 2 3" xfId="57536" xr:uid="{00000000-0005-0000-0000-00005ADA0000}"/>
    <cellStyle name="Percent 2 2 2 3" xfId="53481" xr:uid="{00000000-0005-0000-0000-00005BDA0000}"/>
    <cellStyle name="Percent 2 2 2 3 10" xfId="57538" xr:uid="{00000000-0005-0000-0000-00005CDA0000}"/>
    <cellStyle name="Percent 2 2 2 3 2" xfId="53482" xr:uid="{00000000-0005-0000-0000-00005DDA0000}"/>
    <cellStyle name="Percent 2 2 2 3 2 2" xfId="53483" xr:uid="{00000000-0005-0000-0000-00005EDA0000}"/>
    <cellStyle name="Percent 2 2 2 3 2 2 2" xfId="57540" xr:uid="{00000000-0005-0000-0000-00005FDA0000}"/>
    <cellStyle name="Percent 2 2 2 3 2 3" xfId="57539" xr:uid="{00000000-0005-0000-0000-000060DA0000}"/>
    <cellStyle name="Percent 2 2 2 3 3" xfId="53484" xr:uid="{00000000-0005-0000-0000-000061DA0000}"/>
    <cellStyle name="Percent 2 2 2 3 3 2" xfId="53485" xr:uid="{00000000-0005-0000-0000-000062DA0000}"/>
    <cellStyle name="Percent 2 2 2 3 3 2 2" xfId="53486" xr:uid="{00000000-0005-0000-0000-000063DA0000}"/>
    <cellStyle name="Percent 2 2 2 3 3 2 2 2" xfId="57543" xr:uid="{00000000-0005-0000-0000-000064DA0000}"/>
    <cellStyle name="Percent 2 2 2 3 3 2 3" xfId="57542" xr:uid="{00000000-0005-0000-0000-000065DA0000}"/>
    <cellStyle name="Percent 2 2 2 3 3 3" xfId="53487" xr:uid="{00000000-0005-0000-0000-000066DA0000}"/>
    <cellStyle name="Percent 2 2 2 3 3 3 2" xfId="53488" xr:uid="{00000000-0005-0000-0000-000067DA0000}"/>
    <cellStyle name="Percent 2 2 2 3 3 3 2 2" xfId="57545" xr:uid="{00000000-0005-0000-0000-000068DA0000}"/>
    <cellStyle name="Percent 2 2 2 3 3 3 3" xfId="57544" xr:uid="{00000000-0005-0000-0000-000069DA0000}"/>
    <cellStyle name="Percent 2 2 2 3 3 4" xfId="53489" xr:uid="{00000000-0005-0000-0000-00006ADA0000}"/>
    <cellStyle name="Percent 2 2 2 3 3 4 2" xfId="53490" xr:uid="{00000000-0005-0000-0000-00006BDA0000}"/>
    <cellStyle name="Percent 2 2 2 3 3 4 2 2" xfId="57547" xr:uid="{00000000-0005-0000-0000-00006CDA0000}"/>
    <cellStyle name="Percent 2 2 2 3 3 4 3" xfId="57546" xr:uid="{00000000-0005-0000-0000-00006DDA0000}"/>
    <cellStyle name="Percent 2 2 2 3 3 5" xfId="53491" xr:uid="{00000000-0005-0000-0000-00006EDA0000}"/>
    <cellStyle name="Percent 2 2 2 3 3 5 2" xfId="53492" xr:uid="{00000000-0005-0000-0000-00006FDA0000}"/>
    <cellStyle name="Percent 2 2 2 3 3 5 2 2" xfId="57549" xr:uid="{00000000-0005-0000-0000-000070DA0000}"/>
    <cellStyle name="Percent 2 2 2 3 3 5 3" xfId="57548" xr:uid="{00000000-0005-0000-0000-000071DA0000}"/>
    <cellStyle name="Percent 2 2 2 3 3 6" xfId="53493" xr:uid="{00000000-0005-0000-0000-000072DA0000}"/>
    <cellStyle name="Percent 2 2 2 3 3 6 2" xfId="57550" xr:uid="{00000000-0005-0000-0000-000073DA0000}"/>
    <cellStyle name="Percent 2 2 2 3 3 7" xfId="57541" xr:uid="{00000000-0005-0000-0000-000074DA0000}"/>
    <cellStyle name="Percent 2 2 2 3 4" xfId="53494" xr:uid="{00000000-0005-0000-0000-000075DA0000}"/>
    <cellStyle name="Percent 2 2 2 3 4 10" xfId="53495" xr:uid="{00000000-0005-0000-0000-000076DA0000}"/>
    <cellStyle name="Percent 2 2 2 3 4 10 2" xfId="57552" xr:uid="{00000000-0005-0000-0000-000077DA0000}"/>
    <cellStyle name="Percent 2 2 2 3 4 11" xfId="57551" xr:uid="{00000000-0005-0000-0000-000078DA0000}"/>
    <cellStyle name="Percent 2 2 2 3 4 2" xfId="53496" xr:uid="{00000000-0005-0000-0000-000079DA0000}"/>
    <cellStyle name="Percent 2 2 2 3 4 2 2" xfId="53497" xr:uid="{00000000-0005-0000-0000-00007ADA0000}"/>
    <cellStyle name="Percent 2 2 2 3 4 2 2 2" xfId="53498" xr:uid="{00000000-0005-0000-0000-00007BDA0000}"/>
    <cellStyle name="Percent 2 2 2 3 4 2 2 2 2" xfId="57555" xr:uid="{00000000-0005-0000-0000-00007CDA0000}"/>
    <cellStyle name="Percent 2 2 2 3 4 2 2 3" xfId="57554" xr:uid="{00000000-0005-0000-0000-00007DDA0000}"/>
    <cellStyle name="Percent 2 2 2 3 4 2 3" xfId="53499" xr:uid="{00000000-0005-0000-0000-00007EDA0000}"/>
    <cellStyle name="Percent 2 2 2 3 4 2 3 2" xfId="53500" xr:uid="{00000000-0005-0000-0000-00007FDA0000}"/>
    <cellStyle name="Percent 2 2 2 3 4 2 3 2 2" xfId="53501" xr:uid="{00000000-0005-0000-0000-000080DA0000}"/>
    <cellStyle name="Percent 2 2 2 3 4 2 3 2 2 2" xfId="57558" xr:uid="{00000000-0005-0000-0000-000081DA0000}"/>
    <cellStyle name="Percent 2 2 2 3 4 2 3 2 3" xfId="57557" xr:uid="{00000000-0005-0000-0000-000082DA0000}"/>
    <cellStyle name="Percent 2 2 2 3 4 2 3 3" xfId="53502" xr:uid="{00000000-0005-0000-0000-000083DA0000}"/>
    <cellStyle name="Percent 2 2 2 3 4 2 3 3 2" xfId="53503" xr:uid="{00000000-0005-0000-0000-000084DA0000}"/>
    <cellStyle name="Percent 2 2 2 3 4 2 3 3 2 2" xfId="53504" xr:uid="{00000000-0005-0000-0000-000085DA0000}"/>
    <cellStyle name="Percent 2 2 2 3 4 2 3 3 2 3" xfId="57560" xr:uid="{00000000-0005-0000-0000-000086DA0000}"/>
    <cellStyle name="Percent 2 2 2 3 4 2 3 3 3" xfId="53505" xr:uid="{00000000-0005-0000-0000-000087DA0000}"/>
    <cellStyle name="Percent 2 2 2 3 4 2 3 3 4" xfId="57559" xr:uid="{00000000-0005-0000-0000-000088DA0000}"/>
    <cellStyle name="Percent 2 2 2 3 4 2 3 4" xfId="53506" xr:uid="{00000000-0005-0000-0000-000089DA0000}"/>
    <cellStyle name="Percent 2 2 2 3 4 2 3 4 2" xfId="53507" xr:uid="{00000000-0005-0000-0000-00008ADA0000}"/>
    <cellStyle name="Percent 2 2 2 3 4 2 3 4 2 2" xfId="57562" xr:uid="{00000000-0005-0000-0000-00008BDA0000}"/>
    <cellStyle name="Percent 2 2 2 3 4 2 3 4 3" xfId="57561" xr:uid="{00000000-0005-0000-0000-00008CDA0000}"/>
    <cellStyle name="Percent 2 2 2 3 4 2 3 5" xfId="53508" xr:uid="{00000000-0005-0000-0000-00008DDA0000}"/>
    <cellStyle name="Percent 2 2 2 3 4 2 3 5 2" xfId="57563" xr:uid="{00000000-0005-0000-0000-00008EDA0000}"/>
    <cellStyle name="Percent 2 2 2 3 4 2 3 6" xfId="57556" xr:uid="{00000000-0005-0000-0000-00008FDA0000}"/>
    <cellStyle name="Percent 2 2 2 3 4 2 4" xfId="53509" xr:uid="{00000000-0005-0000-0000-000090DA0000}"/>
    <cellStyle name="Percent 2 2 2 3 4 2 4 2" xfId="53510" xr:uid="{00000000-0005-0000-0000-000091DA0000}"/>
    <cellStyle name="Percent 2 2 2 3 4 2 4 2 2" xfId="57565" xr:uid="{00000000-0005-0000-0000-000092DA0000}"/>
    <cellStyle name="Percent 2 2 2 3 4 2 4 3" xfId="57564" xr:uid="{00000000-0005-0000-0000-000093DA0000}"/>
    <cellStyle name="Percent 2 2 2 3 4 2 5" xfId="53511" xr:uid="{00000000-0005-0000-0000-000094DA0000}"/>
    <cellStyle name="Percent 2 2 2 3 4 2 5 2" xfId="53512" xr:uid="{00000000-0005-0000-0000-000095DA0000}"/>
    <cellStyle name="Percent 2 2 2 3 4 2 5 2 2" xfId="57567" xr:uid="{00000000-0005-0000-0000-000096DA0000}"/>
    <cellStyle name="Percent 2 2 2 3 4 2 5 3" xfId="57566" xr:uid="{00000000-0005-0000-0000-000097DA0000}"/>
    <cellStyle name="Percent 2 2 2 3 4 2 6" xfId="53513" xr:uid="{00000000-0005-0000-0000-000098DA0000}"/>
    <cellStyle name="Percent 2 2 2 3 4 2 6 2" xfId="53514" xr:uid="{00000000-0005-0000-0000-000099DA0000}"/>
    <cellStyle name="Percent 2 2 2 3 4 2 6 2 2" xfId="57569" xr:uid="{00000000-0005-0000-0000-00009ADA0000}"/>
    <cellStyle name="Percent 2 2 2 3 4 2 6 3" xfId="57568" xr:uid="{00000000-0005-0000-0000-00009BDA0000}"/>
    <cellStyle name="Percent 2 2 2 3 4 2 7" xfId="53515" xr:uid="{00000000-0005-0000-0000-00009CDA0000}"/>
    <cellStyle name="Percent 2 2 2 3 4 2 7 2" xfId="57570" xr:uid="{00000000-0005-0000-0000-00009DDA0000}"/>
    <cellStyle name="Percent 2 2 2 3 4 2 8" xfId="57553" xr:uid="{00000000-0005-0000-0000-00009EDA0000}"/>
    <cellStyle name="Percent 2 2 2 3 4 3" xfId="53516" xr:uid="{00000000-0005-0000-0000-00009FDA0000}"/>
    <cellStyle name="Percent 2 2 2 3 4 3 2" xfId="53517" xr:uid="{00000000-0005-0000-0000-0000A0DA0000}"/>
    <cellStyle name="Percent 2 2 2 3 4 3 2 2" xfId="57572" xr:uid="{00000000-0005-0000-0000-0000A1DA0000}"/>
    <cellStyle name="Percent 2 2 2 3 4 3 3" xfId="57571" xr:uid="{00000000-0005-0000-0000-0000A2DA0000}"/>
    <cellStyle name="Percent 2 2 2 3 4 4" xfId="53518" xr:uid="{00000000-0005-0000-0000-0000A3DA0000}"/>
    <cellStyle name="Percent 2 2 2 3 4 4 2" xfId="53519" xr:uid="{00000000-0005-0000-0000-0000A4DA0000}"/>
    <cellStyle name="Percent 2 2 2 3 4 4 2 2" xfId="57574" xr:uid="{00000000-0005-0000-0000-0000A5DA0000}"/>
    <cellStyle name="Percent 2 2 2 3 4 4 3" xfId="57573" xr:uid="{00000000-0005-0000-0000-0000A6DA0000}"/>
    <cellStyle name="Percent 2 2 2 3 4 5" xfId="53520" xr:uid="{00000000-0005-0000-0000-0000A7DA0000}"/>
    <cellStyle name="Percent 2 2 2 3 4 5 2" xfId="53521" xr:uid="{00000000-0005-0000-0000-0000A8DA0000}"/>
    <cellStyle name="Percent 2 2 2 3 4 5 2 2" xfId="57576" xr:uid="{00000000-0005-0000-0000-0000A9DA0000}"/>
    <cellStyle name="Percent 2 2 2 3 4 5 3" xfId="57575" xr:uid="{00000000-0005-0000-0000-0000AADA0000}"/>
    <cellStyle name="Percent 2 2 2 3 4 6" xfId="53522" xr:uid="{00000000-0005-0000-0000-0000ABDA0000}"/>
    <cellStyle name="Percent 2 2 2 3 4 6 2" xfId="53523" xr:uid="{00000000-0005-0000-0000-0000ACDA0000}"/>
    <cellStyle name="Percent 2 2 2 3 4 6 2 2" xfId="57578" xr:uid="{00000000-0005-0000-0000-0000ADDA0000}"/>
    <cellStyle name="Percent 2 2 2 3 4 6 3" xfId="57577" xr:uid="{00000000-0005-0000-0000-0000AEDA0000}"/>
    <cellStyle name="Percent 2 2 2 3 4 7" xfId="53524" xr:uid="{00000000-0005-0000-0000-0000AFDA0000}"/>
    <cellStyle name="Percent 2 2 2 3 4 7 2" xfId="53525" xr:uid="{00000000-0005-0000-0000-0000B0DA0000}"/>
    <cellStyle name="Percent 2 2 2 3 4 7 2 2" xfId="57580" xr:uid="{00000000-0005-0000-0000-0000B1DA0000}"/>
    <cellStyle name="Percent 2 2 2 3 4 7 3" xfId="57579" xr:uid="{00000000-0005-0000-0000-0000B2DA0000}"/>
    <cellStyle name="Percent 2 2 2 3 4 8" xfId="53526" xr:uid="{00000000-0005-0000-0000-0000B3DA0000}"/>
    <cellStyle name="Percent 2 2 2 3 4 8 2" xfId="53527" xr:uid="{00000000-0005-0000-0000-0000B4DA0000}"/>
    <cellStyle name="Percent 2 2 2 3 4 8 2 2" xfId="57582" xr:uid="{00000000-0005-0000-0000-0000B5DA0000}"/>
    <cellStyle name="Percent 2 2 2 3 4 8 3" xfId="57581" xr:uid="{00000000-0005-0000-0000-0000B6DA0000}"/>
    <cellStyle name="Percent 2 2 2 3 4 9" xfId="53528" xr:uid="{00000000-0005-0000-0000-0000B7DA0000}"/>
    <cellStyle name="Percent 2 2 2 3 4 9 2" xfId="53529" xr:uid="{00000000-0005-0000-0000-0000B8DA0000}"/>
    <cellStyle name="Percent 2 2 2 3 4 9 2 2" xfId="57584" xr:uid="{00000000-0005-0000-0000-0000B9DA0000}"/>
    <cellStyle name="Percent 2 2 2 3 4 9 3" xfId="57583" xr:uid="{00000000-0005-0000-0000-0000BADA0000}"/>
    <cellStyle name="Percent 2 2 2 3 5" xfId="53530" xr:uid="{00000000-0005-0000-0000-0000BBDA0000}"/>
    <cellStyle name="Percent 2 2 2 3 5 10" xfId="57585" xr:uid="{00000000-0005-0000-0000-0000BCDA0000}"/>
    <cellStyle name="Percent 2 2 2 3 5 2" xfId="53531" xr:uid="{00000000-0005-0000-0000-0000BDDA0000}"/>
    <cellStyle name="Percent 2 2 2 3 5 2 2" xfId="53532" xr:uid="{00000000-0005-0000-0000-0000BEDA0000}"/>
    <cellStyle name="Percent 2 2 2 3 5 2 2 2" xfId="57587" xr:uid="{00000000-0005-0000-0000-0000BFDA0000}"/>
    <cellStyle name="Percent 2 2 2 3 5 2 3" xfId="57586" xr:uid="{00000000-0005-0000-0000-0000C0DA0000}"/>
    <cellStyle name="Percent 2 2 2 3 5 3" xfId="53533" xr:uid="{00000000-0005-0000-0000-0000C1DA0000}"/>
    <cellStyle name="Percent 2 2 2 3 5 3 2" xfId="53534" xr:uid="{00000000-0005-0000-0000-0000C2DA0000}"/>
    <cellStyle name="Percent 2 2 2 3 5 3 2 2" xfId="53535" xr:uid="{00000000-0005-0000-0000-0000C3DA0000}"/>
    <cellStyle name="Percent 2 2 2 3 5 3 2 2 2" xfId="57590" xr:uid="{00000000-0005-0000-0000-0000C4DA0000}"/>
    <cellStyle name="Percent 2 2 2 3 5 3 2 3" xfId="57589" xr:uid="{00000000-0005-0000-0000-0000C5DA0000}"/>
    <cellStyle name="Percent 2 2 2 3 5 3 3" xfId="53536" xr:uid="{00000000-0005-0000-0000-0000C6DA0000}"/>
    <cellStyle name="Percent 2 2 2 3 5 3 3 2" xfId="53537" xr:uid="{00000000-0005-0000-0000-0000C7DA0000}"/>
    <cellStyle name="Percent 2 2 2 3 5 3 3 2 2" xfId="53538" xr:uid="{00000000-0005-0000-0000-0000C8DA0000}"/>
    <cellStyle name="Percent 2 2 2 3 5 3 3 2 3" xfId="57592" xr:uid="{00000000-0005-0000-0000-0000C9DA0000}"/>
    <cellStyle name="Percent 2 2 2 3 5 3 3 3" xfId="53539" xr:uid="{00000000-0005-0000-0000-0000CADA0000}"/>
    <cellStyle name="Percent 2 2 2 3 5 3 3 4" xfId="57591" xr:uid="{00000000-0005-0000-0000-0000CBDA0000}"/>
    <cellStyle name="Percent 2 2 2 3 5 3 4" xfId="53540" xr:uid="{00000000-0005-0000-0000-0000CCDA0000}"/>
    <cellStyle name="Percent 2 2 2 3 5 3 4 2" xfId="53541" xr:uid="{00000000-0005-0000-0000-0000CDDA0000}"/>
    <cellStyle name="Percent 2 2 2 3 5 3 4 2 2" xfId="57594" xr:uid="{00000000-0005-0000-0000-0000CEDA0000}"/>
    <cellStyle name="Percent 2 2 2 3 5 3 4 3" xfId="57593" xr:uid="{00000000-0005-0000-0000-0000CFDA0000}"/>
    <cellStyle name="Percent 2 2 2 3 5 3 5" xfId="53542" xr:uid="{00000000-0005-0000-0000-0000D0DA0000}"/>
    <cellStyle name="Percent 2 2 2 3 5 3 5 2" xfId="57595" xr:uid="{00000000-0005-0000-0000-0000D1DA0000}"/>
    <cellStyle name="Percent 2 2 2 3 5 3 6" xfId="57588" xr:uid="{00000000-0005-0000-0000-0000D2DA0000}"/>
    <cellStyle name="Percent 2 2 2 3 5 4" xfId="53543" xr:uid="{00000000-0005-0000-0000-0000D3DA0000}"/>
    <cellStyle name="Percent 2 2 2 3 5 4 2" xfId="53544" xr:uid="{00000000-0005-0000-0000-0000D4DA0000}"/>
    <cellStyle name="Percent 2 2 2 3 5 4 2 2" xfId="57597" xr:uid="{00000000-0005-0000-0000-0000D5DA0000}"/>
    <cellStyle name="Percent 2 2 2 3 5 4 3" xfId="57596" xr:uid="{00000000-0005-0000-0000-0000D6DA0000}"/>
    <cellStyle name="Percent 2 2 2 3 5 5" xfId="53545" xr:uid="{00000000-0005-0000-0000-0000D7DA0000}"/>
    <cellStyle name="Percent 2 2 2 3 5 5 2" xfId="53546" xr:uid="{00000000-0005-0000-0000-0000D8DA0000}"/>
    <cellStyle name="Percent 2 2 2 3 5 5 2 2" xfId="57599" xr:uid="{00000000-0005-0000-0000-0000D9DA0000}"/>
    <cellStyle name="Percent 2 2 2 3 5 5 3" xfId="57598" xr:uid="{00000000-0005-0000-0000-0000DADA0000}"/>
    <cellStyle name="Percent 2 2 2 3 5 6" xfId="53547" xr:uid="{00000000-0005-0000-0000-0000DBDA0000}"/>
    <cellStyle name="Percent 2 2 2 3 5 6 2" xfId="53548" xr:uid="{00000000-0005-0000-0000-0000DCDA0000}"/>
    <cellStyle name="Percent 2 2 2 3 5 6 2 2" xfId="57601" xr:uid="{00000000-0005-0000-0000-0000DDDA0000}"/>
    <cellStyle name="Percent 2 2 2 3 5 6 3" xfId="57600" xr:uid="{00000000-0005-0000-0000-0000DEDA0000}"/>
    <cellStyle name="Percent 2 2 2 3 5 7" xfId="53549" xr:uid="{00000000-0005-0000-0000-0000DFDA0000}"/>
    <cellStyle name="Percent 2 2 2 3 5 7 2" xfId="53550" xr:uid="{00000000-0005-0000-0000-0000E0DA0000}"/>
    <cellStyle name="Percent 2 2 2 3 5 7 2 2" xfId="57603" xr:uid="{00000000-0005-0000-0000-0000E1DA0000}"/>
    <cellStyle name="Percent 2 2 2 3 5 7 3" xfId="57602" xr:uid="{00000000-0005-0000-0000-0000E2DA0000}"/>
    <cellStyle name="Percent 2 2 2 3 5 8" xfId="53551" xr:uid="{00000000-0005-0000-0000-0000E3DA0000}"/>
    <cellStyle name="Percent 2 2 2 3 5 8 2" xfId="53552" xr:uid="{00000000-0005-0000-0000-0000E4DA0000}"/>
    <cellStyle name="Percent 2 2 2 3 5 8 2 2" xfId="57605" xr:uid="{00000000-0005-0000-0000-0000E5DA0000}"/>
    <cellStyle name="Percent 2 2 2 3 5 8 3" xfId="57604" xr:uid="{00000000-0005-0000-0000-0000E6DA0000}"/>
    <cellStyle name="Percent 2 2 2 3 5 9" xfId="53553" xr:uid="{00000000-0005-0000-0000-0000E7DA0000}"/>
    <cellStyle name="Percent 2 2 2 3 5 9 2" xfId="57606" xr:uid="{00000000-0005-0000-0000-0000E8DA0000}"/>
    <cellStyle name="Percent 2 2 2 3 6" xfId="53554" xr:uid="{00000000-0005-0000-0000-0000E9DA0000}"/>
    <cellStyle name="Percent 2 2 2 3 6 2" xfId="53555" xr:uid="{00000000-0005-0000-0000-0000EADA0000}"/>
    <cellStyle name="Percent 2 2 2 3 6 2 2" xfId="57608" xr:uid="{00000000-0005-0000-0000-0000EBDA0000}"/>
    <cellStyle name="Percent 2 2 2 3 6 3" xfId="57607" xr:uid="{00000000-0005-0000-0000-0000ECDA0000}"/>
    <cellStyle name="Percent 2 2 2 3 7" xfId="53556" xr:uid="{00000000-0005-0000-0000-0000EDDA0000}"/>
    <cellStyle name="Percent 2 2 2 3 7 2" xfId="53557" xr:uid="{00000000-0005-0000-0000-0000EEDA0000}"/>
    <cellStyle name="Percent 2 2 2 3 7 2 2" xfId="53558" xr:uid="{00000000-0005-0000-0000-0000EFDA0000}"/>
    <cellStyle name="Percent 2 2 2 3 7 2 2 2" xfId="57611" xr:uid="{00000000-0005-0000-0000-0000F0DA0000}"/>
    <cellStyle name="Percent 2 2 2 3 7 2 3" xfId="57610" xr:uid="{00000000-0005-0000-0000-0000F1DA0000}"/>
    <cellStyle name="Percent 2 2 2 3 7 3" xfId="53559" xr:uid="{00000000-0005-0000-0000-0000F2DA0000}"/>
    <cellStyle name="Percent 2 2 2 3 7 3 2" xfId="53560" xr:uid="{00000000-0005-0000-0000-0000F3DA0000}"/>
    <cellStyle name="Percent 2 2 2 3 7 3 2 2" xfId="53561" xr:uid="{00000000-0005-0000-0000-0000F4DA0000}"/>
    <cellStyle name="Percent 2 2 2 3 7 3 2 3" xfId="57613" xr:uid="{00000000-0005-0000-0000-0000F5DA0000}"/>
    <cellStyle name="Percent 2 2 2 3 7 3 3" xfId="53562" xr:uid="{00000000-0005-0000-0000-0000F6DA0000}"/>
    <cellStyle name="Percent 2 2 2 3 7 3 4" xfId="57612" xr:uid="{00000000-0005-0000-0000-0000F7DA0000}"/>
    <cellStyle name="Percent 2 2 2 3 7 4" xfId="53563" xr:uid="{00000000-0005-0000-0000-0000F8DA0000}"/>
    <cellStyle name="Percent 2 2 2 3 7 4 2" xfId="53564" xr:uid="{00000000-0005-0000-0000-0000F9DA0000}"/>
    <cellStyle name="Percent 2 2 2 3 7 4 2 2" xfId="57615" xr:uid="{00000000-0005-0000-0000-0000FADA0000}"/>
    <cellStyle name="Percent 2 2 2 3 7 4 3" xfId="57614" xr:uid="{00000000-0005-0000-0000-0000FBDA0000}"/>
    <cellStyle name="Percent 2 2 2 3 7 5" xfId="53565" xr:uid="{00000000-0005-0000-0000-0000FCDA0000}"/>
    <cellStyle name="Percent 2 2 2 3 7 5 2" xfId="57616" xr:uid="{00000000-0005-0000-0000-0000FDDA0000}"/>
    <cellStyle name="Percent 2 2 2 3 7 6" xfId="57609" xr:uid="{00000000-0005-0000-0000-0000FEDA0000}"/>
    <cellStyle name="Percent 2 2 2 3 8" xfId="53566" xr:uid="{00000000-0005-0000-0000-0000FFDA0000}"/>
    <cellStyle name="Percent 2 2 2 3 8 2" xfId="53567" xr:uid="{00000000-0005-0000-0000-000000DB0000}"/>
    <cellStyle name="Percent 2 2 2 3 8 2 2" xfId="53568" xr:uid="{00000000-0005-0000-0000-000001DB0000}"/>
    <cellStyle name="Percent 2 2 2 3 8 2 2 2" xfId="57619" xr:uid="{00000000-0005-0000-0000-000002DB0000}"/>
    <cellStyle name="Percent 2 2 2 3 8 2 3" xfId="57618" xr:uid="{00000000-0005-0000-0000-000003DB0000}"/>
    <cellStyle name="Percent 2 2 2 3 8 3" xfId="53569" xr:uid="{00000000-0005-0000-0000-000004DB0000}"/>
    <cellStyle name="Percent 2 2 2 3 8 3 2" xfId="57620" xr:uid="{00000000-0005-0000-0000-000005DB0000}"/>
    <cellStyle name="Percent 2 2 2 3 8 4" xfId="57617" xr:uid="{00000000-0005-0000-0000-000006DB0000}"/>
    <cellStyle name="Percent 2 2 2 3 9" xfId="53570" xr:uid="{00000000-0005-0000-0000-000007DB0000}"/>
    <cellStyle name="Percent 2 2 2 3 9 2" xfId="57621" xr:uid="{00000000-0005-0000-0000-000008DB0000}"/>
    <cellStyle name="Percent 2 2 2 4" xfId="53571" xr:uid="{00000000-0005-0000-0000-000009DB0000}"/>
    <cellStyle name="Percent 2 2 2 4 10" xfId="53572" xr:uid="{00000000-0005-0000-0000-00000ADB0000}"/>
    <cellStyle name="Percent 2 2 2 4 10 2" xfId="57623" xr:uid="{00000000-0005-0000-0000-00000BDB0000}"/>
    <cellStyle name="Percent 2 2 2 4 11" xfId="57622" xr:uid="{00000000-0005-0000-0000-00000CDB0000}"/>
    <cellStyle name="Percent 2 2 2 4 2" xfId="53573" xr:uid="{00000000-0005-0000-0000-00000DDB0000}"/>
    <cellStyle name="Percent 2 2 2 4 2 2" xfId="53574" xr:uid="{00000000-0005-0000-0000-00000EDB0000}"/>
    <cellStyle name="Percent 2 2 2 4 2 2 2" xfId="53575" xr:uid="{00000000-0005-0000-0000-00000FDB0000}"/>
    <cellStyle name="Percent 2 2 2 4 2 2 2 2" xfId="57626" xr:uid="{00000000-0005-0000-0000-000010DB0000}"/>
    <cellStyle name="Percent 2 2 2 4 2 2 3" xfId="57625" xr:uid="{00000000-0005-0000-0000-000011DB0000}"/>
    <cellStyle name="Percent 2 2 2 4 2 3" xfId="53576" xr:uid="{00000000-0005-0000-0000-000012DB0000}"/>
    <cellStyle name="Percent 2 2 2 4 2 3 2" xfId="53577" xr:uid="{00000000-0005-0000-0000-000013DB0000}"/>
    <cellStyle name="Percent 2 2 2 4 2 3 2 2" xfId="53578" xr:uid="{00000000-0005-0000-0000-000014DB0000}"/>
    <cellStyle name="Percent 2 2 2 4 2 3 2 2 2" xfId="57629" xr:uid="{00000000-0005-0000-0000-000015DB0000}"/>
    <cellStyle name="Percent 2 2 2 4 2 3 2 3" xfId="57628" xr:uid="{00000000-0005-0000-0000-000016DB0000}"/>
    <cellStyle name="Percent 2 2 2 4 2 3 3" xfId="53579" xr:uid="{00000000-0005-0000-0000-000017DB0000}"/>
    <cellStyle name="Percent 2 2 2 4 2 3 3 2" xfId="53580" xr:uid="{00000000-0005-0000-0000-000018DB0000}"/>
    <cellStyle name="Percent 2 2 2 4 2 3 3 2 2" xfId="53581" xr:uid="{00000000-0005-0000-0000-000019DB0000}"/>
    <cellStyle name="Percent 2 2 2 4 2 3 3 2 3" xfId="57631" xr:uid="{00000000-0005-0000-0000-00001ADB0000}"/>
    <cellStyle name="Percent 2 2 2 4 2 3 3 3" xfId="53582" xr:uid="{00000000-0005-0000-0000-00001BDB0000}"/>
    <cellStyle name="Percent 2 2 2 4 2 3 3 4" xfId="57630" xr:uid="{00000000-0005-0000-0000-00001CDB0000}"/>
    <cellStyle name="Percent 2 2 2 4 2 3 4" xfId="53583" xr:uid="{00000000-0005-0000-0000-00001DDB0000}"/>
    <cellStyle name="Percent 2 2 2 4 2 3 4 2" xfId="53584" xr:uid="{00000000-0005-0000-0000-00001EDB0000}"/>
    <cellStyle name="Percent 2 2 2 4 2 3 4 2 2" xfId="57633" xr:uid="{00000000-0005-0000-0000-00001FDB0000}"/>
    <cellStyle name="Percent 2 2 2 4 2 3 4 3" xfId="57632" xr:uid="{00000000-0005-0000-0000-000020DB0000}"/>
    <cellStyle name="Percent 2 2 2 4 2 3 5" xfId="53585" xr:uid="{00000000-0005-0000-0000-000021DB0000}"/>
    <cellStyle name="Percent 2 2 2 4 2 3 5 2" xfId="57634" xr:uid="{00000000-0005-0000-0000-000022DB0000}"/>
    <cellStyle name="Percent 2 2 2 4 2 3 6" xfId="57627" xr:uid="{00000000-0005-0000-0000-000023DB0000}"/>
    <cellStyle name="Percent 2 2 2 4 2 4" xfId="53586" xr:uid="{00000000-0005-0000-0000-000024DB0000}"/>
    <cellStyle name="Percent 2 2 2 4 2 4 2" xfId="53587" xr:uid="{00000000-0005-0000-0000-000025DB0000}"/>
    <cellStyle name="Percent 2 2 2 4 2 4 2 2" xfId="57636" xr:uid="{00000000-0005-0000-0000-000026DB0000}"/>
    <cellStyle name="Percent 2 2 2 4 2 4 3" xfId="57635" xr:uid="{00000000-0005-0000-0000-000027DB0000}"/>
    <cellStyle name="Percent 2 2 2 4 2 5" xfId="53588" xr:uid="{00000000-0005-0000-0000-000028DB0000}"/>
    <cellStyle name="Percent 2 2 2 4 2 5 2" xfId="53589" xr:uid="{00000000-0005-0000-0000-000029DB0000}"/>
    <cellStyle name="Percent 2 2 2 4 2 5 2 2" xfId="57638" xr:uid="{00000000-0005-0000-0000-00002ADB0000}"/>
    <cellStyle name="Percent 2 2 2 4 2 5 3" xfId="57637" xr:uid="{00000000-0005-0000-0000-00002BDB0000}"/>
    <cellStyle name="Percent 2 2 2 4 2 6" xfId="53590" xr:uid="{00000000-0005-0000-0000-00002CDB0000}"/>
    <cellStyle name="Percent 2 2 2 4 2 6 2" xfId="53591" xr:uid="{00000000-0005-0000-0000-00002DDB0000}"/>
    <cellStyle name="Percent 2 2 2 4 2 6 2 2" xfId="57640" xr:uid="{00000000-0005-0000-0000-00002EDB0000}"/>
    <cellStyle name="Percent 2 2 2 4 2 6 3" xfId="57639" xr:uid="{00000000-0005-0000-0000-00002FDB0000}"/>
    <cellStyle name="Percent 2 2 2 4 2 7" xfId="53592" xr:uid="{00000000-0005-0000-0000-000030DB0000}"/>
    <cellStyle name="Percent 2 2 2 4 2 7 2" xfId="57641" xr:uid="{00000000-0005-0000-0000-000031DB0000}"/>
    <cellStyle name="Percent 2 2 2 4 2 8" xfId="57624" xr:uid="{00000000-0005-0000-0000-000032DB0000}"/>
    <cellStyle name="Percent 2 2 2 4 3" xfId="53593" xr:uid="{00000000-0005-0000-0000-000033DB0000}"/>
    <cellStyle name="Percent 2 2 2 4 3 2" xfId="53594" xr:uid="{00000000-0005-0000-0000-000034DB0000}"/>
    <cellStyle name="Percent 2 2 2 4 3 2 2" xfId="57643" xr:uid="{00000000-0005-0000-0000-000035DB0000}"/>
    <cellStyle name="Percent 2 2 2 4 3 3" xfId="57642" xr:uid="{00000000-0005-0000-0000-000036DB0000}"/>
    <cellStyle name="Percent 2 2 2 4 4" xfId="53595" xr:uid="{00000000-0005-0000-0000-000037DB0000}"/>
    <cellStyle name="Percent 2 2 2 4 4 2" xfId="53596" xr:uid="{00000000-0005-0000-0000-000038DB0000}"/>
    <cellStyle name="Percent 2 2 2 4 4 2 2" xfId="57645" xr:uid="{00000000-0005-0000-0000-000039DB0000}"/>
    <cellStyle name="Percent 2 2 2 4 4 3" xfId="57644" xr:uid="{00000000-0005-0000-0000-00003ADB0000}"/>
    <cellStyle name="Percent 2 2 2 4 5" xfId="53597" xr:uid="{00000000-0005-0000-0000-00003BDB0000}"/>
    <cellStyle name="Percent 2 2 2 4 5 2" xfId="53598" xr:uid="{00000000-0005-0000-0000-00003CDB0000}"/>
    <cellStyle name="Percent 2 2 2 4 5 2 2" xfId="57647" xr:uid="{00000000-0005-0000-0000-00003DDB0000}"/>
    <cellStyle name="Percent 2 2 2 4 5 3" xfId="57646" xr:uid="{00000000-0005-0000-0000-00003EDB0000}"/>
    <cellStyle name="Percent 2 2 2 4 6" xfId="53599" xr:uid="{00000000-0005-0000-0000-00003FDB0000}"/>
    <cellStyle name="Percent 2 2 2 4 6 2" xfId="53600" xr:uid="{00000000-0005-0000-0000-000040DB0000}"/>
    <cellStyle name="Percent 2 2 2 4 6 2 2" xfId="57649" xr:uid="{00000000-0005-0000-0000-000041DB0000}"/>
    <cellStyle name="Percent 2 2 2 4 6 3" xfId="57648" xr:uid="{00000000-0005-0000-0000-000042DB0000}"/>
    <cellStyle name="Percent 2 2 2 4 7" xfId="53601" xr:uid="{00000000-0005-0000-0000-000043DB0000}"/>
    <cellStyle name="Percent 2 2 2 4 7 2" xfId="53602" xr:uid="{00000000-0005-0000-0000-000044DB0000}"/>
    <cellStyle name="Percent 2 2 2 4 7 2 2" xfId="57651" xr:uid="{00000000-0005-0000-0000-000045DB0000}"/>
    <cellStyle name="Percent 2 2 2 4 7 3" xfId="57650" xr:uid="{00000000-0005-0000-0000-000046DB0000}"/>
    <cellStyle name="Percent 2 2 2 4 8" xfId="53603" xr:uid="{00000000-0005-0000-0000-000047DB0000}"/>
    <cellStyle name="Percent 2 2 2 4 8 2" xfId="53604" xr:uid="{00000000-0005-0000-0000-000048DB0000}"/>
    <cellStyle name="Percent 2 2 2 4 8 2 2" xfId="57653" xr:uid="{00000000-0005-0000-0000-000049DB0000}"/>
    <cellStyle name="Percent 2 2 2 4 8 3" xfId="57652" xr:uid="{00000000-0005-0000-0000-00004ADB0000}"/>
    <cellStyle name="Percent 2 2 2 4 9" xfId="53605" xr:uid="{00000000-0005-0000-0000-00004BDB0000}"/>
    <cellStyle name="Percent 2 2 2 4 9 2" xfId="53606" xr:uid="{00000000-0005-0000-0000-00004CDB0000}"/>
    <cellStyle name="Percent 2 2 2 4 9 2 2" xfId="57655" xr:uid="{00000000-0005-0000-0000-00004DDB0000}"/>
    <cellStyle name="Percent 2 2 2 4 9 3" xfId="57654" xr:uid="{00000000-0005-0000-0000-00004EDB0000}"/>
    <cellStyle name="Percent 2 2 2 5" xfId="53607" xr:uid="{00000000-0005-0000-0000-00004FDB0000}"/>
    <cellStyle name="Percent 2 2 2 5 10" xfId="57656" xr:uid="{00000000-0005-0000-0000-000050DB0000}"/>
    <cellStyle name="Percent 2 2 2 5 2" xfId="53608" xr:uid="{00000000-0005-0000-0000-000051DB0000}"/>
    <cellStyle name="Percent 2 2 2 5 2 2" xfId="53609" xr:uid="{00000000-0005-0000-0000-000052DB0000}"/>
    <cellStyle name="Percent 2 2 2 5 2 2 2" xfId="57658" xr:uid="{00000000-0005-0000-0000-000053DB0000}"/>
    <cellStyle name="Percent 2 2 2 5 2 3" xfId="57657" xr:uid="{00000000-0005-0000-0000-000054DB0000}"/>
    <cellStyle name="Percent 2 2 2 5 3" xfId="53610" xr:uid="{00000000-0005-0000-0000-000055DB0000}"/>
    <cellStyle name="Percent 2 2 2 5 3 2" xfId="53611" xr:uid="{00000000-0005-0000-0000-000056DB0000}"/>
    <cellStyle name="Percent 2 2 2 5 3 2 2" xfId="53612" xr:uid="{00000000-0005-0000-0000-000057DB0000}"/>
    <cellStyle name="Percent 2 2 2 5 3 2 2 2" xfId="57661" xr:uid="{00000000-0005-0000-0000-000058DB0000}"/>
    <cellStyle name="Percent 2 2 2 5 3 2 3" xfId="57660" xr:uid="{00000000-0005-0000-0000-000059DB0000}"/>
    <cellStyle name="Percent 2 2 2 5 3 3" xfId="53613" xr:uid="{00000000-0005-0000-0000-00005ADB0000}"/>
    <cellStyle name="Percent 2 2 2 5 3 3 2" xfId="53614" xr:uid="{00000000-0005-0000-0000-00005BDB0000}"/>
    <cellStyle name="Percent 2 2 2 5 3 3 2 2" xfId="53615" xr:uid="{00000000-0005-0000-0000-00005CDB0000}"/>
    <cellStyle name="Percent 2 2 2 5 3 3 2 3" xfId="57663" xr:uid="{00000000-0005-0000-0000-00005DDB0000}"/>
    <cellStyle name="Percent 2 2 2 5 3 3 3" xfId="53616" xr:uid="{00000000-0005-0000-0000-00005EDB0000}"/>
    <cellStyle name="Percent 2 2 2 5 3 3 4" xfId="57662" xr:uid="{00000000-0005-0000-0000-00005FDB0000}"/>
    <cellStyle name="Percent 2 2 2 5 3 4" xfId="53617" xr:uid="{00000000-0005-0000-0000-000060DB0000}"/>
    <cellStyle name="Percent 2 2 2 5 3 4 2" xfId="53618" xr:uid="{00000000-0005-0000-0000-000061DB0000}"/>
    <cellStyle name="Percent 2 2 2 5 3 4 2 2" xfId="57665" xr:uid="{00000000-0005-0000-0000-000062DB0000}"/>
    <cellStyle name="Percent 2 2 2 5 3 4 3" xfId="57664" xr:uid="{00000000-0005-0000-0000-000063DB0000}"/>
    <cellStyle name="Percent 2 2 2 5 3 5" xfId="53619" xr:uid="{00000000-0005-0000-0000-000064DB0000}"/>
    <cellStyle name="Percent 2 2 2 5 3 5 2" xfId="57666" xr:uid="{00000000-0005-0000-0000-000065DB0000}"/>
    <cellStyle name="Percent 2 2 2 5 3 6" xfId="57659" xr:uid="{00000000-0005-0000-0000-000066DB0000}"/>
    <cellStyle name="Percent 2 2 2 5 4" xfId="53620" xr:uid="{00000000-0005-0000-0000-000067DB0000}"/>
    <cellStyle name="Percent 2 2 2 5 4 2" xfId="53621" xr:uid="{00000000-0005-0000-0000-000068DB0000}"/>
    <cellStyle name="Percent 2 2 2 5 4 2 2" xfId="57668" xr:uid="{00000000-0005-0000-0000-000069DB0000}"/>
    <cellStyle name="Percent 2 2 2 5 4 3" xfId="57667" xr:uid="{00000000-0005-0000-0000-00006ADB0000}"/>
    <cellStyle name="Percent 2 2 2 5 5" xfId="53622" xr:uid="{00000000-0005-0000-0000-00006BDB0000}"/>
    <cellStyle name="Percent 2 2 2 5 5 2" xfId="53623" xr:uid="{00000000-0005-0000-0000-00006CDB0000}"/>
    <cellStyle name="Percent 2 2 2 5 5 2 2" xfId="57670" xr:uid="{00000000-0005-0000-0000-00006DDB0000}"/>
    <cellStyle name="Percent 2 2 2 5 5 3" xfId="57669" xr:uid="{00000000-0005-0000-0000-00006EDB0000}"/>
    <cellStyle name="Percent 2 2 2 5 6" xfId="53624" xr:uid="{00000000-0005-0000-0000-00006FDB0000}"/>
    <cellStyle name="Percent 2 2 2 5 6 2" xfId="53625" xr:uid="{00000000-0005-0000-0000-000070DB0000}"/>
    <cellStyle name="Percent 2 2 2 5 6 2 2" xfId="57672" xr:uid="{00000000-0005-0000-0000-000071DB0000}"/>
    <cellStyle name="Percent 2 2 2 5 6 3" xfId="57671" xr:uid="{00000000-0005-0000-0000-000072DB0000}"/>
    <cellStyle name="Percent 2 2 2 5 7" xfId="53626" xr:uid="{00000000-0005-0000-0000-000073DB0000}"/>
    <cellStyle name="Percent 2 2 2 5 7 2" xfId="53627" xr:uid="{00000000-0005-0000-0000-000074DB0000}"/>
    <cellStyle name="Percent 2 2 2 5 7 2 2" xfId="57674" xr:uid="{00000000-0005-0000-0000-000075DB0000}"/>
    <cellStyle name="Percent 2 2 2 5 7 3" xfId="57673" xr:uid="{00000000-0005-0000-0000-000076DB0000}"/>
    <cellStyle name="Percent 2 2 2 5 8" xfId="53628" xr:uid="{00000000-0005-0000-0000-000077DB0000}"/>
    <cellStyle name="Percent 2 2 2 5 8 2" xfId="53629" xr:uid="{00000000-0005-0000-0000-000078DB0000}"/>
    <cellStyle name="Percent 2 2 2 5 8 2 2" xfId="57676" xr:uid="{00000000-0005-0000-0000-000079DB0000}"/>
    <cellStyle name="Percent 2 2 2 5 8 3" xfId="57675" xr:uid="{00000000-0005-0000-0000-00007ADB0000}"/>
    <cellStyle name="Percent 2 2 2 5 9" xfId="53630" xr:uid="{00000000-0005-0000-0000-00007BDB0000}"/>
    <cellStyle name="Percent 2 2 2 5 9 2" xfId="57677" xr:uid="{00000000-0005-0000-0000-00007CDB0000}"/>
    <cellStyle name="Percent 2 2 2 6" xfId="53631" xr:uid="{00000000-0005-0000-0000-00007DDB0000}"/>
    <cellStyle name="Percent 2 2 2 6 2" xfId="53632" xr:uid="{00000000-0005-0000-0000-00007EDB0000}"/>
    <cellStyle name="Percent 2 2 2 6 2 2" xfId="53633" xr:uid="{00000000-0005-0000-0000-00007FDB0000}"/>
    <cellStyle name="Percent 2 2 2 6 2 2 2" xfId="57680" xr:uid="{00000000-0005-0000-0000-000080DB0000}"/>
    <cellStyle name="Percent 2 2 2 6 2 3" xfId="57679" xr:uid="{00000000-0005-0000-0000-000081DB0000}"/>
    <cellStyle name="Percent 2 2 2 6 3" xfId="53634" xr:uid="{00000000-0005-0000-0000-000082DB0000}"/>
    <cellStyle name="Percent 2 2 2 6 3 2" xfId="53635" xr:uid="{00000000-0005-0000-0000-000083DB0000}"/>
    <cellStyle name="Percent 2 2 2 6 3 2 2" xfId="53636" xr:uid="{00000000-0005-0000-0000-000084DB0000}"/>
    <cellStyle name="Percent 2 2 2 6 3 2 3" xfId="57682" xr:uid="{00000000-0005-0000-0000-000085DB0000}"/>
    <cellStyle name="Percent 2 2 2 6 3 3" xfId="53637" xr:uid="{00000000-0005-0000-0000-000086DB0000}"/>
    <cellStyle name="Percent 2 2 2 6 3 4" xfId="57681" xr:uid="{00000000-0005-0000-0000-000087DB0000}"/>
    <cellStyle name="Percent 2 2 2 6 4" xfId="53638" xr:uid="{00000000-0005-0000-0000-000088DB0000}"/>
    <cellStyle name="Percent 2 2 2 6 4 2" xfId="53639" xr:uid="{00000000-0005-0000-0000-000089DB0000}"/>
    <cellStyle name="Percent 2 2 2 6 4 2 2" xfId="57684" xr:uid="{00000000-0005-0000-0000-00008ADB0000}"/>
    <cellStyle name="Percent 2 2 2 6 4 3" xfId="57683" xr:uid="{00000000-0005-0000-0000-00008BDB0000}"/>
    <cellStyle name="Percent 2 2 2 6 5" xfId="53640" xr:uid="{00000000-0005-0000-0000-00008CDB0000}"/>
    <cellStyle name="Percent 2 2 2 6 5 2" xfId="57685" xr:uid="{00000000-0005-0000-0000-00008DDB0000}"/>
    <cellStyle name="Percent 2 2 2 6 6" xfId="57678" xr:uid="{00000000-0005-0000-0000-00008EDB0000}"/>
    <cellStyle name="Percent 2 2 2 7" xfId="53641" xr:uid="{00000000-0005-0000-0000-00008FDB0000}"/>
    <cellStyle name="Percent 2 2 2 7 2" xfId="53642" xr:uid="{00000000-0005-0000-0000-000090DB0000}"/>
    <cellStyle name="Percent 2 2 2 7 2 2" xfId="53643" xr:uid="{00000000-0005-0000-0000-000091DB0000}"/>
    <cellStyle name="Percent 2 2 2 7 2 2 2" xfId="57688" xr:uid="{00000000-0005-0000-0000-000092DB0000}"/>
    <cellStyle name="Percent 2 2 2 7 2 3" xfId="57687" xr:uid="{00000000-0005-0000-0000-000093DB0000}"/>
    <cellStyle name="Percent 2 2 2 7 3" xfId="53644" xr:uid="{00000000-0005-0000-0000-000094DB0000}"/>
    <cellStyle name="Percent 2 2 2 7 3 2" xfId="57689" xr:uid="{00000000-0005-0000-0000-000095DB0000}"/>
    <cellStyle name="Percent 2 2 2 7 4" xfId="57686" xr:uid="{00000000-0005-0000-0000-000096DB0000}"/>
    <cellStyle name="Percent 2 2 2 8" xfId="53645" xr:uid="{00000000-0005-0000-0000-000097DB0000}"/>
    <cellStyle name="Percent 2 2 2 8 2" xfId="57690" xr:uid="{00000000-0005-0000-0000-000098DB0000}"/>
    <cellStyle name="Percent 2 2 2 9" xfId="57535" xr:uid="{00000000-0005-0000-0000-000099DB0000}"/>
    <cellStyle name="Percent 2 2 2_OATT calc" xfId="53646" xr:uid="{00000000-0005-0000-0000-00009ADB0000}"/>
    <cellStyle name="Percent 2 2 3" xfId="53647" xr:uid="{00000000-0005-0000-0000-00009BDB0000}"/>
    <cellStyle name="Percent 2 2 3 2" xfId="53648" xr:uid="{00000000-0005-0000-0000-00009CDB0000}"/>
    <cellStyle name="Percent 2 2 3 2 2" xfId="53649" xr:uid="{00000000-0005-0000-0000-00009DDB0000}"/>
    <cellStyle name="Percent 2 2 3 2 2 2" xfId="57693" xr:uid="{00000000-0005-0000-0000-00009EDB0000}"/>
    <cellStyle name="Percent 2 2 3 2 3" xfId="57692" xr:uid="{00000000-0005-0000-0000-00009FDB0000}"/>
    <cellStyle name="Percent 2 2 3 3" xfId="53650" xr:uid="{00000000-0005-0000-0000-0000A0DB0000}"/>
    <cellStyle name="Percent 2 2 3 3 2" xfId="53651" xr:uid="{00000000-0005-0000-0000-0000A1DB0000}"/>
    <cellStyle name="Percent 2 2 3 3 2 2" xfId="57695" xr:uid="{00000000-0005-0000-0000-0000A2DB0000}"/>
    <cellStyle name="Percent 2 2 3 3 3" xfId="57694" xr:uid="{00000000-0005-0000-0000-0000A3DB0000}"/>
    <cellStyle name="Percent 2 2 3 4" xfId="53652" xr:uid="{00000000-0005-0000-0000-0000A4DB0000}"/>
    <cellStyle name="Percent 2 2 3 4 2" xfId="53653" xr:uid="{00000000-0005-0000-0000-0000A5DB0000}"/>
    <cellStyle name="Percent 2 2 3 4 2 2" xfId="57697" xr:uid="{00000000-0005-0000-0000-0000A6DB0000}"/>
    <cellStyle name="Percent 2 2 3 4 3" xfId="57696" xr:uid="{00000000-0005-0000-0000-0000A7DB0000}"/>
    <cellStyle name="Percent 2 2 3 5" xfId="53654" xr:uid="{00000000-0005-0000-0000-0000A8DB0000}"/>
    <cellStyle name="Percent 2 2 3 5 2" xfId="53655" xr:uid="{00000000-0005-0000-0000-0000A9DB0000}"/>
    <cellStyle name="Percent 2 2 3 5 2 2" xfId="57699" xr:uid="{00000000-0005-0000-0000-0000AADB0000}"/>
    <cellStyle name="Percent 2 2 3 5 3" xfId="57698" xr:uid="{00000000-0005-0000-0000-0000ABDB0000}"/>
    <cellStyle name="Percent 2 2 3 6" xfId="53656" xr:uid="{00000000-0005-0000-0000-0000ACDB0000}"/>
    <cellStyle name="Percent 2 2 3 6 2" xfId="57700" xr:uid="{00000000-0005-0000-0000-0000ADDB0000}"/>
    <cellStyle name="Percent 2 2 3 7" xfId="57691" xr:uid="{00000000-0005-0000-0000-0000AEDB0000}"/>
    <cellStyle name="Percent 2 2 3_OATT calc" xfId="53657" xr:uid="{00000000-0005-0000-0000-0000AFDB0000}"/>
    <cellStyle name="Percent 2 2 4" xfId="53658" xr:uid="{00000000-0005-0000-0000-0000B0DB0000}"/>
    <cellStyle name="Percent 2 2 4 2" xfId="53659" xr:uid="{00000000-0005-0000-0000-0000B1DB0000}"/>
    <cellStyle name="Percent 2 2 4 2 2" xfId="53660" xr:uid="{00000000-0005-0000-0000-0000B2DB0000}"/>
    <cellStyle name="Percent 2 2 4 3" xfId="53661" xr:uid="{00000000-0005-0000-0000-0000B3DB0000}"/>
    <cellStyle name="Percent 2 2 4 4" xfId="57701" xr:uid="{00000000-0005-0000-0000-0000B4DB0000}"/>
    <cellStyle name="Percent 2 2 4_OATT calc" xfId="53662" xr:uid="{00000000-0005-0000-0000-0000B5DB0000}"/>
    <cellStyle name="Percent 2 2 5" xfId="53663" xr:uid="{00000000-0005-0000-0000-0000B6DB0000}"/>
    <cellStyle name="Percent 2 2 5 2" xfId="53664" xr:uid="{00000000-0005-0000-0000-0000B7DB0000}"/>
    <cellStyle name="Percent 2 2 6" xfId="53665" xr:uid="{00000000-0005-0000-0000-0000B8DB0000}"/>
    <cellStyle name="Percent 2 2 7" xfId="57534" xr:uid="{00000000-0005-0000-0000-0000B9DB0000}"/>
    <cellStyle name="Percent 2 2_OATT calc" xfId="53666" xr:uid="{00000000-0005-0000-0000-0000BADB0000}"/>
    <cellStyle name="Percent 2 3" xfId="53667" xr:uid="{00000000-0005-0000-0000-0000BBDB0000}"/>
    <cellStyle name="Percent 2 3 2" xfId="53668" xr:uid="{00000000-0005-0000-0000-0000BCDB0000}"/>
    <cellStyle name="Percent 2 3 2 2" xfId="53669" xr:uid="{00000000-0005-0000-0000-0000BDDB0000}"/>
    <cellStyle name="Percent 2 3 2 2 2" xfId="53670" xr:uid="{00000000-0005-0000-0000-0000BEDB0000}"/>
    <cellStyle name="Percent 2 3 2 3" xfId="53671" xr:uid="{00000000-0005-0000-0000-0000BFDB0000}"/>
    <cellStyle name="Percent 2 3 2 4" xfId="57703" xr:uid="{00000000-0005-0000-0000-0000C0DB0000}"/>
    <cellStyle name="Percent 2 3 2_OATT calc" xfId="53672" xr:uid="{00000000-0005-0000-0000-0000C1DB0000}"/>
    <cellStyle name="Percent 2 3 3" xfId="53673" xr:uid="{00000000-0005-0000-0000-0000C2DB0000}"/>
    <cellStyle name="Percent 2 3 3 2" xfId="53674" xr:uid="{00000000-0005-0000-0000-0000C3DB0000}"/>
    <cellStyle name="Percent 2 3 3 2 2" xfId="53675" xr:uid="{00000000-0005-0000-0000-0000C4DB0000}"/>
    <cellStyle name="Percent 2 3 3 2 3" xfId="57705" xr:uid="{00000000-0005-0000-0000-0000C5DB0000}"/>
    <cellStyle name="Percent 2 3 3 3" xfId="53676" xr:uid="{00000000-0005-0000-0000-0000C6DB0000}"/>
    <cellStyle name="Percent 2 3 3 4" xfId="57704" xr:uid="{00000000-0005-0000-0000-0000C7DB0000}"/>
    <cellStyle name="Percent 2 3 3_OATT calc" xfId="53677" xr:uid="{00000000-0005-0000-0000-0000C8DB0000}"/>
    <cellStyle name="Percent 2 3 4" xfId="53678" xr:uid="{00000000-0005-0000-0000-0000C9DB0000}"/>
    <cellStyle name="Percent 2 3 4 2" xfId="53679" xr:uid="{00000000-0005-0000-0000-0000CADB0000}"/>
    <cellStyle name="Percent 2 3 4 2 2" xfId="53680" xr:uid="{00000000-0005-0000-0000-0000CBDB0000}"/>
    <cellStyle name="Percent 2 3 4 3" xfId="53681" xr:uid="{00000000-0005-0000-0000-0000CCDB0000}"/>
    <cellStyle name="Percent 2 3 4 4" xfId="57706" xr:uid="{00000000-0005-0000-0000-0000CDDB0000}"/>
    <cellStyle name="Percent 2 3 4_OATT calc" xfId="53682" xr:uid="{00000000-0005-0000-0000-0000CEDB0000}"/>
    <cellStyle name="Percent 2 3 5" xfId="53683" xr:uid="{00000000-0005-0000-0000-0000CFDB0000}"/>
    <cellStyle name="Percent 2 3 5 2" xfId="53684" xr:uid="{00000000-0005-0000-0000-0000D0DB0000}"/>
    <cellStyle name="Percent 2 3 5 3" xfId="57707" xr:uid="{00000000-0005-0000-0000-0000D1DB0000}"/>
    <cellStyle name="Percent 2 3 6" xfId="53685" xr:uid="{00000000-0005-0000-0000-0000D2DB0000}"/>
    <cellStyle name="Percent 2 3 7" xfId="57702" xr:uid="{00000000-0005-0000-0000-0000D3DB0000}"/>
    <cellStyle name="Percent 2 3_OATT calc" xfId="53686" xr:uid="{00000000-0005-0000-0000-0000D4DB0000}"/>
    <cellStyle name="Percent 2 4" xfId="53687" xr:uid="{00000000-0005-0000-0000-0000D5DB0000}"/>
    <cellStyle name="Percent 2 4 10" xfId="53688" xr:uid="{00000000-0005-0000-0000-0000D6DB0000}"/>
    <cellStyle name="Percent 2 4 10 2" xfId="53689" xr:uid="{00000000-0005-0000-0000-0000D7DB0000}"/>
    <cellStyle name="Percent 2 4 10 2 2" xfId="57710" xr:uid="{00000000-0005-0000-0000-0000D8DB0000}"/>
    <cellStyle name="Percent 2 4 10 3" xfId="57709" xr:uid="{00000000-0005-0000-0000-0000D9DB0000}"/>
    <cellStyle name="Percent 2 4 11" xfId="53690" xr:uid="{00000000-0005-0000-0000-0000DADB0000}"/>
    <cellStyle name="Percent 2 4 11 2" xfId="53691" xr:uid="{00000000-0005-0000-0000-0000DBDB0000}"/>
    <cellStyle name="Percent 2 4 11 2 2" xfId="53692" xr:uid="{00000000-0005-0000-0000-0000DCDB0000}"/>
    <cellStyle name="Percent 2 4 11 2 2 2" xfId="53693" xr:uid="{00000000-0005-0000-0000-0000DDDB0000}"/>
    <cellStyle name="Percent 2 4 11 2 2 2 2" xfId="57714" xr:uid="{00000000-0005-0000-0000-0000DEDB0000}"/>
    <cellStyle name="Percent 2 4 11 2 2 3" xfId="57713" xr:uid="{00000000-0005-0000-0000-0000DFDB0000}"/>
    <cellStyle name="Percent 2 4 11 2 3" xfId="53694" xr:uid="{00000000-0005-0000-0000-0000E0DB0000}"/>
    <cellStyle name="Percent 2 4 11 2 3 2" xfId="53695" xr:uid="{00000000-0005-0000-0000-0000E1DB0000}"/>
    <cellStyle name="Percent 2 4 11 2 3 2 2" xfId="53696" xr:uid="{00000000-0005-0000-0000-0000E2DB0000}"/>
    <cellStyle name="Percent 2 4 11 2 3 2 2 2" xfId="57717" xr:uid="{00000000-0005-0000-0000-0000E3DB0000}"/>
    <cellStyle name="Percent 2 4 11 2 3 2 3" xfId="57716" xr:uid="{00000000-0005-0000-0000-0000E4DB0000}"/>
    <cellStyle name="Percent 2 4 11 2 3 3" xfId="53697" xr:uid="{00000000-0005-0000-0000-0000E5DB0000}"/>
    <cellStyle name="Percent 2 4 11 2 3 3 2" xfId="53698" xr:uid="{00000000-0005-0000-0000-0000E6DB0000}"/>
    <cellStyle name="Percent 2 4 11 2 3 3 2 2" xfId="53699" xr:uid="{00000000-0005-0000-0000-0000E7DB0000}"/>
    <cellStyle name="Percent 2 4 11 2 3 3 2 3" xfId="57719" xr:uid="{00000000-0005-0000-0000-0000E8DB0000}"/>
    <cellStyle name="Percent 2 4 11 2 3 3 3" xfId="53700" xr:uid="{00000000-0005-0000-0000-0000E9DB0000}"/>
    <cellStyle name="Percent 2 4 11 2 3 3 4" xfId="57718" xr:uid="{00000000-0005-0000-0000-0000EADB0000}"/>
    <cellStyle name="Percent 2 4 11 2 3 4" xfId="53701" xr:uid="{00000000-0005-0000-0000-0000EBDB0000}"/>
    <cellStyle name="Percent 2 4 11 2 3 4 2" xfId="53702" xr:uid="{00000000-0005-0000-0000-0000ECDB0000}"/>
    <cellStyle name="Percent 2 4 11 2 3 4 2 2" xfId="57721" xr:uid="{00000000-0005-0000-0000-0000EDDB0000}"/>
    <cellStyle name="Percent 2 4 11 2 3 4 3" xfId="57720" xr:uid="{00000000-0005-0000-0000-0000EEDB0000}"/>
    <cellStyle name="Percent 2 4 11 2 3 5" xfId="53703" xr:uid="{00000000-0005-0000-0000-0000EFDB0000}"/>
    <cellStyle name="Percent 2 4 11 2 3 5 2" xfId="57722" xr:uid="{00000000-0005-0000-0000-0000F0DB0000}"/>
    <cellStyle name="Percent 2 4 11 2 3 6" xfId="57715" xr:uid="{00000000-0005-0000-0000-0000F1DB0000}"/>
    <cellStyle name="Percent 2 4 11 2 4" xfId="53704" xr:uid="{00000000-0005-0000-0000-0000F2DB0000}"/>
    <cellStyle name="Percent 2 4 11 2 4 2" xfId="53705" xr:uid="{00000000-0005-0000-0000-0000F3DB0000}"/>
    <cellStyle name="Percent 2 4 11 2 4 2 2" xfId="57724" xr:uid="{00000000-0005-0000-0000-0000F4DB0000}"/>
    <cellStyle name="Percent 2 4 11 2 4 3" xfId="57723" xr:uid="{00000000-0005-0000-0000-0000F5DB0000}"/>
    <cellStyle name="Percent 2 4 11 2 5" xfId="53706" xr:uid="{00000000-0005-0000-0000-0000F6DB0000}"/>
    <cellStyle name="Percent 2 4 11 2 5 2" xfId="53707" xr:uid="{00000000-0005-0000-0000-0000F7DB0000}"/>
    <cellStyle name="Percent 2 4 11 2 5 2 2" xfId="57726" xr:uid="{00000000-0005-0000-0000-0000F8DB0000}"/>
    <cellStyle name="Percent 2 4 11 2 5 3" xfId="57725" xr:uid="{00000000-0005-0000-0000-0000F9DB0000}"/>
    <cellStyle name="Percent 2 4 11 2 6" xfId="53708" xr:uid="{00000000-0005-0000-0000-0000FADB0000}"/>
    <cellStyle name="Percent 2 4 11 2 6 2" xfId="53709" xr:uid="{00000000-0005-0000-0000-0000FBDB0000}"/>
    <cellStyle name="Percent 2 4 11 2 6 2 2" xfId="57728" xr:uid="{00000000-0005-0000-0000-0000FCDB0000}"/>
    <cellStyle name="Percent 2 4 11 2 6 3" xfId="57727" xr:uid="{00000000-0005-0000-0000-0000FDDB0000}"/>
    <cellStyle name="Percent 2 4 11 2 7" xfId="53710" xr:uid="{00000000-0005-0000-0000-0000FEDB0000}"/>
    <cellStyle name="Percent 2 4 11 2 7 2" xfId="53711" xr:uid="{00000000-0005-0000-0000-0000FFDB0000}"/>
    <cellStyle name="Percent 2 4 11 2 7 2 2" xfId="57730" xr:uid="{00000000-0005-0000-0000-000000DC0000}"/>
    <cellStyle name="Percent 2 4 11 2 7 3" xfId="57729" xr:uid="{00000000-0005-0000-0000-000001DC0000}"/>
    <cellStyle name="Percent 2 4 11 2 8" xfId="53712" xr:uid="{00000000-0005-0000-0000-000002DC0000}"/>
    <cellStyle name="Percent 2 4 11 2 8 2" xfId="57731" xr:uid="{00000000-0005-0000-0000-000003DC0000}"/>
    <cellStyle name="Percent 2 4 11 2 9" xfId="57712" xr:uid="{00000000-0005-0000-0000-000004DC0000}"/>
    <cellStyle name="Percent 2 4 11 3" xfId="53713" xr:uid="{00000000-0005-0000-0000-000005DC0000}"/>
    <cellStyle name="Percent 2 4 11 3 2" xfId="53714" xr:uid="{00000000-0005-0000-0000-000006DC0000}"/>
    <cellStyle name="Percent 2 4 11 3 2 2" xfId="57733" xr:uid="{00000000-0005-0000-0000-000007DC0000}"/>
    <cellStyle name="Percent 2 4 11 3 3" xfId="57732" xr:uid="{00000000-0005-0000-0000-000008DC0000}"/>
    <cellStyle name="Percent 2 4 11 4" xfId="53715" xr:uid="{00000000-0005-0000-0000-000009DC0000}"/>
    <cellStyle name="Percent 2 4 11 4 2" xfId="57734" xr:uid="{00000000-0005-0000-0000-00000ADC0000}"/>
    <cellStyle name="Percent 2 4 11 5" xfId="57711" xr:uid="{00000000-0005-0000-0000-00000BDC0000}"/>
    <cellStyle name="Percent 2 4 12" xfId="53716" xr:uid="{00000000-0005-0000-0000-00000CDC0000}"/>
    <cellStyle name="Percent 2 4 12 2" xfId="53717" xr:uid="{00000000-0005-0000-0000-00000DDC0000}"/>
    <cellStyle name="Percent 2 4 12 2 2" xfId="57736" xr:uid="{00000000-0005-0000-0000-00000EDC0000}"/>
    <cellStyle name="Percent 2 4 12 3" xfId="57735" xr:uid="{00000000-0005-0000-0000-00000FDC0000}"/>
    <cellStyle name="Percent 2 4 13" xfId="53718" xr:uid="{00000000-0005-0000-0000-000010DC0000}"/>
    <cellStyle name="Percent 2 4 13 2" xfId="53719" xr:uid="{00000000-0005-0000-0000-000011DC0000}"/>
    <cellStyle name="Percent 2 4 13 2 2" xfId="53720" xr:uid="{00000000-0005-0000-0000-000012DC0000}"/>
    <cellStyle name="Percent 2 4 13 2 2 2" xfId="57739" xr:uid="{00000000-0005-0000-0000-000013DC0000}"/>
    <cellStyle name="Percent 2 4 13 2 3" xfId="57738" xr:uid="{00000000-0005-0000-0000-000014DC0000}"/>
    <cellStyle name="Percent 2 4 13 3" xfId="53721" xr:uid="{00000000-0005-0000-0000-000015DC0000}"/>
    <cellStyle name="Percent 2 4 13 3 2" xfId="57740" xr:uid="{00000000-0005-0000-0000-000016DC0000}"/>
    <cellStyle name="Percent 2 4 13 4" xfId="57737" xr:uid="{00000000-0005-0000-0000-000017DC0000}"/>
    <cellStyle name="Percent 2 4 14" xfId="53722" xr:uid="{00000000-0005-0000-0000-000018DC0000}"/>
    <cellStyle name="Percent 2 4 14 2" xfId="57741" xr:uid="{00000000-0005-0000-0000-000019DC0000}"/>
    <cellStyle name="Percent 2 4 15" xfId="57708" xr:uid="{00000000-0005-0000-0000-00001ADC0000}"/>
    <cellStyle name="Percent 2 4 2" xfId="53723" xr:uid="{00000000-0005-0000-0000-00001BDC0000}"/>
    <cellStyle name="Percent 2 4 2 2" xfId="53724" xr:uid="{00000000-0005-0000-0000-00001CDC0000}"/>
    <cellStyle name="Percent 2 4 2 2 2" xfId="57743" xr:uid="{00000000-0005-0000-0000-00001DDC0000}"/>
    <cellStyle name="Percent 2 4 2 3" xfId="57742" xr:uid="{00000000-0005-0000-0000-00001EDC0000}"/>
    <cellStyle name="Percent 2 4 3" xfId="53725" xr:uid="{00000000-0005-0000-0000-00001FDC0000}"/>
    <cellStyle name="Percent 2 4 3 2" xfId="53726" xr:uid="{00000000-0005-0000-0000-000020DC0000}"/>
    <cellStyle name="Percent 2 4 3 2 2" xfId="57745" xr:uid="{00000000-0005-0000-0000-000021DC0000}"/>
    <cellStyle name="Percent 2 4 3 3" xfId="57744" xr:uid="{00000000-0005-0000-0000-000022DC0000}"/>
    <cellStyle name="Percent 2 4 4" xfId="53727" xr:uid="{00000000-0005-0000-0000-000023DC0000}"/>
    <cellStyle name="Percent 2 4 4 2" xfId="53728" xr:uid="{00000000-0005-0000-0000-000024DC0000}"/>
    <cellStyle name="Percent 2 4 4 2 2" xfId="57747" xr:uid="{00000000-0005-0000-0000-000025DC0000}"/>
    <cellStyle name="Percent 2 4 4 3" xfId="57746" xr:uid="{00000000-0005-0000-0000-000026DC0000}"/>
    <cellStyle name="Percent 2 4 5" xfId="53729" xr:uid="{00000000-0005-0000-0000-000027DC0000}"/>
    <cellStyle name="Percent 2 4 5 2" xfId="53730" xr:uid="{00000000-0005-0000-0000-000028DC0000}"/>
    <cellStyle name="Percent 2 4 5 2 2" xfId="53731" xr:uid="{00000000-0005-0000-0000-000029DC0000}"/>
    <cellStyle name="Percent 2 4 5 2 2 2" xfId="53732" xr:uid="{00000000-0005-0000-0000-00002ADC0000}"/>
    <cellStyle name="Percent 2 4 5 2 2 2 2" xfId="57751" xr:uid="{00000000-0005-0000-0000-00002BDC0000}"/>
    <cellStyle name="Percent 2 4 5 2 2 3" xfId="57750" xr:uid="{00000000-0005-0000-0000-00002CDC0000}"/>
    <cellStyle name="Percent 2 4 5 2 3" xfId="53733" xr:uid="{00000000-0005-0000-0000-00002DDC0000}"/>
    <cellStyle name="Percent 2 4 5 2 3 2" xfId="53734" xr:uid="{00000000-0005-0000-0000-00002EDC0000}"/>
    <cellStyle name="Percent 2 4 5 2 3 2 2" xfId="57753" xr:uid="{00000000-0005-0000-0000-00002FDC0000}"/>
    <cellStyle name="Percent 2 4 5 2 3 3" xfId="57752" xr:uid="{00000000-0005-0000-0000-000030DC0000}"/>
    <cellStyle name="Percent 2 4 5 2 4" xfId="53735" xr:uid="{00000000-0005-0000-0000-000031DC0000}"/>
    <cellStyle name="Percent 2 4 5 2 4 2" xfId="53736" xr:uid="{00000000-0005-0000-0000-000032DC0000}"/>
    <cellStyle name="Percent 2 4 5 2 4 2 2" xfId="57755" xr:uid="{00000000-0005-0000-0000-000033DC0000}"/>
    <cellStyle name="Percent 2 4 5 2 4 3" xfId="57754" xr:uid="{00000000-0005-0000-0000-000034DC0000}"/>
    <cellStyle name="Percent 2 4 5 2 5" xfId="53737" xr:uid="{00000000-0005-0000-0000-000035DC0000}"/>
    <cellStyle name="Percent 2 4 5 2 5 2" xfId="57756" xr:uid="{00000000-0005-0000-0000-000036DC0000}"/>
    <cellStyle name="Percent 2 4 5 2 6" xfId="57749" xr:uid="{00000000-0005-0000-0000-000037DC0000}"/>
    <cellStyle name="Percent 2 4 5 3" xfId="53738" xr:uid="{00000000-0005-0000-0000-000038DC0000}"/>
    <cellStyle name="Percent 2 4 5 3 2" xfId="53739" xr:uid="{00000000-0005-0000-0000-000039DC0000}"/>
    <cellStyle name="Percent 2 4 5 3 2 2" xfId="57758" xr:uid="{00000000-0005-0000-0000-00003ADC0000}"/>
    <cellStyle name="Percent 2 4 5 3 3" xfId="57757" xr:uid="{00000000-0005-0000-0000-00003BDC0000}"/>
    <cellStyle name="Percent 2 4 5 4" xfId="53740" xr:uid="{00000000-0005-0000-0000-00003CDC0000}"/>
    <cellStyle name="Percent 2 4 5 4 2" xfId="57759" xr:uid="{00000000-0005-0000-0000-00003DDC0000}"/>
    <cellStyle name="Percent 2 4 5 5" xfId="57748" xr:uid="{00000000-0005-0000-0000-00003EDC0000}"/>
    <cellStyle name="Percent 2 4 6" xfId="53741" xr:uid="{00000000-0005-0000-0000-00003FDC0000}"/>
    <cellStyle name="Percent 2 4 6 2" xfId="53742" xr:uid="{00000000-0005-0000-0000-000040DC0000}"/>
    <cellStyle name="Percent 2 4 6 2 2" xfId="57761" xr:uid="{00000000-0005-0000-0000-000041DC0000}"/>
    <cellStyle name="Percent 2 4 6 3" xfId="57760" xr:uid="{00000000-0005-0000-0000-000042DC0000}"/>
    <cellStyle name="Percent 2 4 7" xfId="53743" xr:uid="{00000000-0005-0000-0000-000043DC0000}"/>
    <cellStyle name="Percent 2 4 7 2" xfId="53744" xr:uid="{00000000-0005-0000-0000-000044DC0000}"/>
    <cellStyle name="Percent 2 4 7 2 2" xfId="57763" xr:uid="{00000000-0005-0000-0000-000045DC0000}"/>
    <cellStyle name="Percent 2 4 7 3" xfId="57762" xr:uid="{00000000-0005-0000-0000-000046DC0000}"/>
    <cellStyle name="Percent 2 4 8" xfId="53745" xr:uid="{00000000-0005-0000-0000-000047DC0000}"/>
    <cellStyle name="Percent 2 4 8 2" xfId="53746" xr:uid="{00000000-0005-0000-0000-000048DC0000}"/>
    <cellStyle name="Percent 2 4 8 2 2" xfId="57765" xr:uid="{00000000-0005-0000-0000-000049DC0000}"/>
    <cellStyle name="Percent 2 4 8 3" xfId="57764" xr:uid="{00000000-0005-0000-0000-00004ADC0000}"/>
    <cellStyle name="Percent 2 4 9" xfId="53747" xr:uid="{00000000-0005-0000-0000-00004BDC0000}"/>
    <cellStyle name="Percent 2 4 9 2" xfId="53748" xr:uid="{00000000-0005-0000-0000-00004CDC0000}"/>
    <cellStyle name="Percent 2 4 9 2 10" xfId="53749" xr:uid="{00000000-0005-0000-0000-00004DDC0000}"/>
    <cellStyle name="Percent 2 4 9 2 10 2" xfId="57768" xr:uid="{00000000-0005-0000-0000-00004EDC0000}"/>
    <cellStyle name="Percent 2 4 9 2 11" xfId="57767" xr:uid="{00000000-0005-0000-0000-00004FDC0000}"/>
    <cellStyle name="Percent 2 4 9 2 2" xfId="53750" xr:uid="{00000000-0005-0000-0000-000050DC0000}"/>
    <cellStyle name="Percent 2 4 9 2 2 2" xfId="53751" xr:uid="{00000000-0005-0000-0000-000051DC0000}"/>
    <cellStyle name="Percent 2 4 9 2 2 2 2" xfId="57770" xr:uid="{00000000-0005-0000-0000-000052DC0000}"/>
    <cellStyle name="Percent 2 4 9 2 2 3" xfId="57769" xr:uid="{00000000-0005-0000-0000-000053DC0000}"/>
    <cellStyle name="Percent 2 4 9 2 3" xfId="53752" xr:uid="{00000000-0005-0000-0000-000054DC0000}"/>
    <cellStyle name="Percent 2 4 9 2 3 2" xfId="53753" xr:uid="{00000000-0005-0000-0000-000055DC0000}"/>
    <cellStyle name="Percent 2 4 9 2 3 2 2" xfId="53754" xr:uid="{00000000-0005-0000-0000-000056DC0000}"/>
    <cellStyle name="Percent 2 4 9 2 3 2 2 2" xfId="57773" xr:uid="{00000000-0005-0000-0000-000057DC0000}"/>
    <cellStyle name="Percent 2 4 9 2 3 2 3" xfId="57772" xr:uid="{00000000-0005-0000-0000-000058DC0000}"/>
    <cellStyle name="Percent 2 4 9 2 3 3" xfId="53755" xr:uid="{00000000-0005-0000-0000-000059DC0000}"/>
    <cellStyle name="Percent 2 4 9 2 3 3 2" xfId="53756" xr:uid="{00000000-0005-0000-0000-00005ADC0000}"/>
    <cellStyle name="Percent 2 4 9 2 3 3 2 2" xfId="53757" xr:uid="{00000000-0005-0000-0000-00005BDC0000}"/>
    <cellStyle name="Percent 2 4 9 2 3 3 2 3" xfId="57775" xr:uid="{00000000-0005-0000-0000-00005CDC0000}"/>
    <cellStyle name="Percent 2 4 9 2 3 3 3" xfId="53758" xr:uid="{00000000-0005-0000-0000-00005DDC0000}"/>
    <cellStyle name="Percent 2 4 9 2 3 3 4" xfId="57774" xr:uid="{00000000-0005-0000-0000-00005EDC0000}"/>
    <cellStyle name="Percent 2 4 9 2 3 4" xfId="53759" xr:uid="{00000000-0005-0000-0000-00005FDC0000}"/>
    <cellStyle name="Percent 2 4 9 2 3 4 2" xfId="53760" xr:uid="{00000000-0005-0000-0000-000060DC0000}"/>
    <cellStyle name="Percent 2 4 9 2 3 4 2 2" xfId="57777" xr:uid="{00000000-0005-0000-0000-000061DC0000}"/>
    <cellStyle name="Percent 2 4 9 2 3 4 3" xfId="57776" xr:uid="{00000000-0005-0000-0000-000062DC0000}"/>
    <cellStyle name="Percent 2 4 9 2 3 5" xfId="53761" xr:uid="{00000000-0005-0000-0000-000063DC0000}"/>
    <cellStyle name="Percent 2 4 9 2 3 5 2" xfId="57778" xr:uid="{00000000-0005-0000-0000-000064DC0000}"/>
    <cellStyle name="Percent 2 4 9 2 3 6" xfId="57771" xr:uid="{00000000-0005-0000-0000-000065DC0000}"/>
    <cellStyle name="Percent 2 4 9 2 4" xfId="53762" xr:uid="{00000000-0005-0000-0000-000066DC0000}"/>
    <cellStyle name="Percent 2 4 9 2 4 2" xfId="53763" xr:uid="{00000000-0005-0000-0000-000067DC0000}"/>
    <cellStyle name="Percent 2 4 9 2 4 2 2" xfId="57780" xr:uid="{00000000-0005-0000-0000-000068DC0000}"/>
    <cellStyle name="Percent 2 4 9 2 4 3" xfId="57779" xr:uid="{00000000-0005-0000-0000-000069DC0000}"/>
    <cellStyle name="Percent 2 4 9 2 5" xfId="53764" xr:uid="{00000000-0005-0000-0000-00006ADC0000}"/>
    <cellStyle name="Percent 2 4 9 2 5 2" xfId="53765" xr:uid="{00000000-0005-0000-0000-00006BDC0000}"/>
    <cellStyle name="Percent 2 4 9 2 5 2 2" xfId="57782" xr:uid="{00000000-0005-0000-0000-00006CDC0000}"/>
    <cellStyle name="Percent 2 4 9 2 5 3" xfId="57781" xr:uid="{00000000-0005-0000-0000-00006DDC0000}"/>
    <cellStyle name="Percent 2 4 9 2 6" xfId="53766" xr:uid="{00000000-0005-0000-0000-00006EDC0000}"/>
    <cellStyle name="Percent 2 4 9 2 6 2" xfId="53767" xr:uid="{00000000-0005-0000-0000-00006FDC0000}"/>
    <cellStyle name="Percent 2 4 9 2 6 2 2" xfId="57784" xr:uid="{00000000-0005-0000-0000-000070DC0000}"/>
    <cellStyle name="Percent 2 4 9 2 6 3" xfId="57783" xr:uid="{00000000-0005-0000-0000-000071DC0000}"/>
    <cellStyle name="Percent 2 4 9 2 7" xfId="53768" xr:uid="{00000000-0005-0000-0000-000072DC0000}"/>
    <cellStyle name="Percent 2 4 9 2 7 2" xfId="53769" xr:uid="{00000000-0005-0000-0000-000073DC0000}"/>
    <cellStyle name="Percent 2 4 9 2 7 2 2" xfId="57786" xr:uid="{00000000-0005-0000-0000-000074DC0000}"/>
    <cellStyle name="Percent 2 4 9 2 7 3" xfId="57785" xr:uid="{00000000-0005-0000-0000-000075DC0000}"/>
    <cellStyle name="Percent 2 4 9 2 8" xfId="53770" xr:uid="{00000000-0005-0000-0000-000076DC0000}"/>
    <cellStyle name="Percent 2 4 9 2 8 2" xfId="53771" xr:uid="{00000000-0005-0000-0000-000077DC0000}"/>
    <cellStyle name="Percent 2 4 9 2 8 2 2" xfId="57788" xr:uid="{00000000-0005-0000-0000-000078DC0000}"/>
    <cellStyle name="Percent 2 4 9 2 8 3" xfId="57787" xr:uid="{00000000-0005-0000-0000-000079DC0000}"/>
    <cellStyle name="Percent 2 4 9 2 9" xfId="53772" xr:uid="{00000000-0005-0000-0000-00007ADC0000}"/>
    <cellStyle name="Percent 2 4 9 2 9 2" xfId="53773" xr:uid="{00000000-0005-0000-0000-00007BDC0000}"/>
    <cellStyle name="Percent 2 4 9 2 9 2 2" xfId="57790" xr:uid="{00000000-0005-0000-0000-00007CDC0000}"/>
    <cellStyle name="Percent 2 4 9 2 9 3" xfId="57789" xr:uid="{00000000-0005-0000-0000-00007DDC0000}"/>
    <cellStyle name="Percent 2 4 9 3" xfId="53774" xr:uid="{00000000-0005-0000-0000-00007EDC0000}"/>
    <cellStyle name="Percent 2 4 9 3 2" xfId="53775" xr:uid="{00000000-0005-0000-0000-00007FDC0000}"/>
    <cellStyle name="Percent 2 4 9 3 2 2" xfId="57792" xr:uid="{00000000-0005-0000-0000-000080DC0000}"/>
    <cellStyle name="Percent 2 4 9 3 3" xfId="57791" xr:uid="{00000000-0005-0000-0000-000081DC0000}"/>
    <cellStyle name="Percent 2 4 9 4" xfId="53776" xr:uid="{00000000-0005-0000-0000-000082DC0000}"/>
    <cellStyle name="Percent 2 4 9 4 2" xfId="57793" xr:uid="{00000000-0005-0000-0000-000083DC0000}"/>
    <cellStyle name="Percent 2 4 9 5" xfId="57766" xr:uid="{00000000-0005-0000-0000-000084DC0000}"/>
    <cellStyle name="Percent 2 4_OATT calc" xfId="53777" xr:uid="{00000000-0005-0000-0000-000085DC0000}"/>
    <cellStyle name="Percent 2 5" xfId="53778" xr:uid="{00000000-0005-0000-0000-000086DC0000}"/>
    <cellStyle name="Percent 2 5 2" xfId="53779" xr:uid="{00000000-0005-0000-0000-000087DC0000}"/>
    <cellStyle name="Percent 2 5 2 2" xfId="53780" xr:uid="{00000000-0005-0000-0000-000088DC0000}"/>
    <cellStyle name="Percent 2 5 2 3" xfId="57795" xr:uid="{00000000-0005-0000-0000-000089DC0000}"/>
    <cellStyle name="Percent 2 5 3" xfId="53781" xr:uid="{00000000-0005-0000-0000-00008ADC0000}"/>
    <cellStyle name="Percent 2 5 3 2" xfId="53782" xr:uid="{00000000-0005-0000-0000-00008BDC0000}"/>
    <cellStyle name="Percent 2 5 3 3" xfId="55305" xr:uid="{00000000-0005-0000-0000-00008CDC0000}"/>
    <cellStyle name="Percent 2 5 3 4" xfId="57796" xr:uid="{00000000-0005-0000-0000-00008DDC0000}"/>
    <cellStyle name="Percent 2 5 4" xfId="57794" xr:uid="{00000000-0005-0000-0000-00008EDC0000}"/>
    <cellStyle name="Percent 2 5_OATT calc" xfId="53783" xr:uid="{00000000-0005-0000-0000-00008FDC0000}"/>
    <cellStyle name="Percent 2 6" xfId="53784" xr:uid="{00000000-0005-0000-0000-000090DC0000}"/>
    <cellStyle name="Percent 2 6 2" xfId="53785" xr:uid="{00000000-0005-0000-0000-000091DC0000}"/>
    <cellStyle name="Percent 2 6 2 2" xfId="53786" xr:uid="{00000000-0005-0000-0000-000092DC0000}"/>
    <cellStyle name="Percent 2 6 2 3" xfId="57798" xr:uid="{00000000-0005-0000-0000-000093DC0000}"/>
    <cellStyle name="Percent 2 6 3" xfId="53787" xr:uid="{00000000-0005-0000-0000-000094DC0000}"/>
    <cellStyle name="Percent 2 6 4" xfId="57797" xr:uid="{00000000-0005-0000-0000-000095DC0000}"/>
    <cellStyle name="Percent 2 6_OATT calc" xfId="53788" xr:uid="{00000000-0005-0000-0000-000096DC0000}"/>
    <cellStyle name="Percent 2 7" xfId="53789" xr:uid="{00000000-0005-0000-0000-000097DC0000}"/>
    <cellStyle name="Percent 2 7 2" xfId="53790" xr:uid="{00000000-0005-0000-0000-000098DC0000}"/>
    <cellStyle name="Percent 2 7 3" xfId="57799" xr:uid="{00000000-0005-0000-0000-000099DC0000}"/>
    <cellStyle name="Percent 2 8" xfId="53791" xr:uid="{00000000-0005-0000-0000-00009ADC0000}"/>
    <cellStyle name="Percent 2 8 2" xfId="53792" xr:uid="{00000000-0005-0000-0000-00009BDC0000}"/>
    <cellStyle name="Percent 2 8 3" xfId="57800" xr:uid="{00000000-0005-0000-0000-00009CDC0000}"/>
    <cellStyle name="Percent 2 9" xfId="53793" xr:uid="{00000000-0005-0000-0000-00009DDC0000}"/>
    <cellStyle name="Percent 2 9 2" xfId="57802" xr:uid="{00000000-0005-0000-0000-00009EDC0000}"/>
    <cellStyle name="Percent 2 9 3" xfId="57801" xr:uid="{00000000-0005-0000-0000-00009FDC0000}"/>
    <cellStyle name="Percent 2_OATT calc" xfId="53794" xr:uid="{00000000-0005-0000-0000-0000A0DC0000}"/>
    <cellStyle name="Percent 20" xfId="53795" xr:uid="{00000000-0005-0000-0000-0000A1DC0000}"/>
    <cellStyle name="Percent 20 10" xfId="57803" xr:uid="{00000000-0005-0000-0000-0000A2DC0000}"/>
    <cellStyle name="Percent 20 2" xfId="53796" xr:uid="{00000000-0005-0000-0000-0000A3DC0000}"/>
    <cellStyle name="Percent 20 2 2" xfId="53797" xr:uid="{00000000-0005-0000-0000-0000A4DC0000}"/>
    <cellStyle name="Percent 20 2 2 2" xfId="57805" xr:uid="{00000000-0005-0000-0000-0000A5DC0000}"/>
    <cellStyle name="Percent 20 2 3" xfId="57804" xr:uid="{00000000-0005-0000-0000-0000A6DC0000}"/>
    <cellStyle name="Percent 20 3" xfId="53798" xr:uid="{00000000-0005-0000-0000-0000A7DC0000}"/>
    <cellStyle name="Percent 20 3 2" xfId="53799" xr:uid="{00000000-0005-0000-0000-0000A8DC0000}"/>
    <cellStyle name="Percent 20 3 2 2" xfId="53800" xr:uid="{00000000-0005-0000-0000-0000A9DC0000}"/>
    <cellStyle name="Percent 20 3 2 2 2" xfId="57808" xr:uid="{00000000-0005-0000-0000-0000AADC0000}"/>
    <cellStyle name="Percent 20 3 2 3" xfId="57807" xr:uid="{00000000-0005-0000-0000-0000ABDC0000}"/>
    <cellStyle name="Percent 20 3 3" xfId="53801" xr:uid="{00000000-0005-0000-0000-0000ACDC0000}"/>
    <cellStyle name="Percent 20 3 3 2" xfId="53802" xr:uid="{00000000-0005-0000-0000-0000ADDC0000}"/>
    <cellStyle name="Percent 20 3 3 2 2" xfId="53803" xr:uid="{00000000-0005-0000-0000-0000AEDC0000}"/>
    <cellStyle name="Percent 20 3 3 2 3" xfId="57810" xr:uid="{00000000-0005-0000-0000-0000AFDC0000}"/>
    <cellStyle name="Percent 20 3 3 3" xfId="53804" xr:uid="{00000000-0005-0000-0000-0000B0DC0000}"/>
    <cellStyle name="Percent 20 3 3 4" xfId="57809" xr:uid="{00000000-0005-0000-0000-0000B1DC0000}"/>
    <cellStyle name="Percent 20 3 4" xfId="53805" xr:uid="{00000000-0005-0000-0000-0000B2DC0000}"/>
    <cellStyle name="Percent 20 3 4 2" xfId="53806" xr:uid="{00000000-0005-0000-0000-0000B3DC0000}"/>
    <cellStyle name="Percent 20 3 4 2 2" xfId="57812" xr:uid="{00000000-0005-0000-0000-0000B4DC0000}"/>
    <cellStyle name="Percent 20 3 4 3" xfId="57811" xr:uid="{00000000-0005-0000-0000-0000B5DC0000}"/>
    <cellStyle name="Percent 20 3 5" xfId="53807" xr:uid="{00000000-0005-0000-0000-0000B6DC0000}"/>
    <cellStyle name="Percent 20 3 5 2" xfId="57813" xr:uid="{00000000-0005-0000-0000-0000B7DC0000}"/>
    <cellStyle name="Percent 20 3 6" xfId="57806" xr:uid="{00000000-0005-0000-0000-0000B8DC0000}"/>
    <cellStyle name="Percent 20 4" xfId="53808" xr:uid="{00000000-0005-0000-0000-0000B9DC0000}"/>
    <cellStyle name="Percent 20 4 2" xfId="53809" xr:uid="{00000000-0005-0000-0000-0000BADC0000}"/>
    <cellStyle name="Percent 20 4 2 2" xfId="57815" xr:uid="{00000000-0005-0000-0000-0000BBDC0000}"/>
    <cellStyle name="Percent 20 4 3" xfId="57814" xr:uid="{00000000-0005-0000-0000-0000BCDC0000}"/>
    <cellStyle name="Percent 20 5" xfId="53810" xr:uid="{00000000-0005-0000-0000-0000BDDC0000}"/>
    <cellStyle name="Percent 20 5 2" xfId="53811" xr:uid="{00000000-0005-0000-0000-0000BEDC0000}"/>
    <cellStyle name="Percent 20 5 2 2" xfId="57817" xr:uid="{00000000-0005-0000-0000-0000BFDC0000}"/>
    <cellStyle name="Percent 20 5 3" xfId="57816" xr:uid="{00000000-0005-0000-0000-0000C0DC0000}"/>
    <cellStyle name="Percent 20 6" xfId="53812" xr:uid="{00000000-0005-0000-0000-0000C1DC0000}"/>
    <cellStyle name="Percent 20 6 2" xfId="53813" xr:uid="{00000000-0005-0000-0000-0000C2DC0000}"/>
    <cellStyle name="Percent 20 6 2 2" xfId="57819" xr:uid="{00000000-0005-0000-0000-0000C3DC0000}"/>
    <cellStyle name="Percent 20 6 3" xfId="57818" xr:uid="{00000000-0005-0000-0000-0000C4DC0000}"/>
    <cellStyle name="Percent 20 7" xfId="53814" xr:uid="{00000000-0005-0000-0000-0000C5DC0000}"/>
    <cellStyle name="Percent 20 7 2" xfId="53815" xr:uid="{00000000-0005-0000-0000-0000C6DC0000}"/>
    <cellStyle name="Percent 20 7 2 2" xfId="57821" xr:uid="{00000000-0005-0000-0000-0000C7DC0000}"/>
    <cellStyle name="Percent 20 7 3" xfId="57820" xr:uid="{00000000-0005-0000-0000-0000C8DC0000}"/>
    <cellStyle name="Percent 20 8" xfId="53816" xr:uid="{00000000-0005-0000-0000-0000C9DC0000}"/>
    <cellStyle name="Percent 20 8 2" xfId="53817" xr:uid="{00000000-0005-0000-0000-0000CADC0000}"/>
    <cellStyle name="Percent 20 8 2 2" xfId="57823" xr:uid="{00000000-0005-0000-0000-0000CBDC0000}"/>
    <cellStyle name="Percent 20 8 3" xfId="57822" xr:uid="{00000000-0005-0000-0000-0000CCDC0000}"/>
    <cellStyle name="Percent 20 9" xfId="53818" xr:uid="{00000000-0005-0000-0000-0000CDDC0000}"/>
    <cellStyle name="Percent 20 9 2" xfId="57824" xr:uid="{00000000-0005-0000-0000-0000CEDC0000}"/>
    <cellStyle name="Percent 21" xfId="53819" xr:uid="{00000000-0005-0000-0000-0000CFDC0000}"/>
    <cellStyle name="Percent 21 2" xfId="53820" xr:uid="{00000000-0005-0000-0000-0000D0DC0000}"/>
    <cellStyle name="Percent 21 2 2" xfId="53821" xr:uid="{00000000-0005-0000-0000-0000D1DC0000}"/>
    <cellStyle name="Percent 21 2 2 2" xfId="57827" xr:uid="{00000000-0005-0000-0000-0000D2DC0000}"/>
    <cellStyle name="Percent 21 2 3" xfId="57826" xr:uid="{00000000-0005-0000-0000-0000D3DC0000}"/>
    <cellStyle name="Percent 21 3" xfId="53822" xr:uid="{00000000-0005-0000-0000-0000D4DC0000}"/>
    <cellStyle name="Percent 21 3 2" xfId="53823" xr:uid="{00000000-0005-0000-0000-0000D5DC0000}"/>
    <cellStyle name="Percent 21 3 2 2" xfId="53824" xr:uid="{00000000-0005-0000-0000-0000D6DC0000}"/>
    <cellStyle name="Percent 21 3 2 2 2" xfId="57830" xr:uid="{00000000-0005-0000-0000-0000D7DC0000}"/>
    <cellStyle name="Percent 21 3 2 3" xfId="57829" xr:uid="{00000000-0005-0000-0000-0000D8DC0000}"/>
    <cellStyle name="Percent 21 3 3" xfId="53825" xr:uid="{00000000-0005-0000-0000-0000D9DC0000}"/>
    <cellStyle name="Percent 21 3 3 2" xfId="53826" xr:uid="{00000000-0005-0000-0000-0000DADC0000}"/>
    <cellStyle name="Percent 21 3 3 2 2" xfId="53827" xr:uid="{00000000-0005-0000-0000-0000DBDC0000}"/>
    <cellStyle name="Percent 21 3 3 2 3" xfId="57832" xr:uid="{00000000-0005-0000-0000-0000DCDC0000}"/>
    <cellStyle name="Percent 21 3 3 3" xfId="53828" xr:uid="{00000000-0005-0000-0000-0000DDDC0000}"/>
    <cellStyle name="Percent 21 3 3 4" xfId="57831" xr:uid="{00000000-0005-0000-0000-0000DEDC0000}"/>
    <cellStyle name="Percent 21 3 4" xfId="53829" xr:uid="{00000000-0005-0000-0000-0000DFDC0000}"/>
    <cellStyle name="Percent 21 3 4 2" xfId="53830" xr:uid="{00000000-0005-0000-0000-0000E0DC0000}"/>
    <cellStyle name="Percent 21 3 4 2 2" xfId="57834" xr:uid="{00000000-0005-0000-0000-0000E1DC0000}"/>
    <cellStyle name="Percent 21 3 4 3" xfId="57833" xr:uid="{00000000-0005-0000-0000-0000E2DC0000}"/>
    <cellStyle name="Percent 21 3 5" xfId="53831" xr:uid="{00000000-0005-0000-0000-0000E3DC0000}"/>
    <cellStyle name="Percent 21 3 5 2" xfId="57835" xr:uid="{00000000-0005-0000-0000-0000E4DC0000}"/>
    <cellStyle name="Percent 21 3 6" xfId="57828" xr:uid="{00000000-0005-0000-0000-0000E5DC0000}"/>
    <cellStyle name="Percent 21 4" xfId="53832" xr:uid="{00000000-0005-0000-0000-0000E6DC0000}"/>
    <cellStyle name="Percent 21 4 2" xfId="53833" xr:uid="{00000000-0005-0000-0000-0000E7DC0000}"/>
    <cellStyle name="Percent 21 4 2 2" xfId="57837" xr:uid="{00000000-0005-0000-0000-0000E8DC0000}"/>
    <cellStyle name="Percent 21 4 3" xfId="57836" xr:uid="{00000000-0005-0000-0000-0000E9DC0000}"/>
    <cellStyle name="Percent 21 5" xfId="53834" xr:uid="{00000000-0005-0000-0000-0000EADC0000}"/>
    <cellStyle name="Percent 21 5 2" xfId="53835" xr:uid="{00000000-0005-0000-0000-0000EBDC0000}"/>
    <cellStyle name="Percent 21 5 2 2" xfId="57839" xr:uid="{00000000-0005-0000-0000-0000ECDC0000}"/>
    <cellStyle name="Percent 21 5 3" xfId="57838" xr:uid="{00000000-0005-0000-0000-0000EDDC0000}"/>
    <cellStyle name="Percent 21 6" xfId="53836" xr:uid="{00000000-0005-0000-0000-0000EEDC0000}"/>
    <cellStyle name="Percent 21 6 2" xfId="53837" xr:uid="{00000000-0005-0000-0000-0000EFDC0000}"/>
    <cellStyle name="Percent 21 6 2 2" xfId="57841" xr:uid="{00000000-0005-0000-0000-0000F0DC0000}"/>
    <cellStyle name="Percent 21 6 3" xfId="57840" xr:uid="{00000000-0005-0000-0000-0000F1DC0000}"/>
    <cellStyle name="Percent 21 7" xfId="53838" xr:uid="{00000000-0005-0000-0000-0000F2DC0000}"/>
    <cellStyle name="Percent 21 7 2" xfId="57842" xr:uid="{00000000-0005-0000-0000-0000F3DC0000}"/>
    <cellStyle name="Percent 21 8" xfId="57825" xr:uid="{00000000-0005-0000-0000-0000F4DC0000}"/>
    <cellStyle name="Percent 22" xfId="53839" xr:uid="{00000000-0005-0000-0000-0000F5DC0000}"/>
    <cellStyle name="Percent 22 2" xfId="53840" xr:uid="{00000000-0005-0000-0000-0000F6DC0000}"/>
    <cellStyle name="Percent 22 2 2" xfId="53841" xr:uid="{00000000-0005-0000-0000-0000F7DC0000}"/>
    <cellStyle name="Percent 22 2 2 2" xfId="57845" xr:uid="{00000000-0005-0000-0000-0000F8DC0000}"/>
    <cellStyle name="Percent 22 2 3" xfId="57844" xr:uid="{00000000-0005-0000-0000-0000F9DC0000}"/>
    <cellStyle name="Percent 22 3" xfId="53842" xr:uid="{00000000-0005-0000-0000-0000FADC0000}"/>
    <cellStyle name="Percent 22 3 2" xfId="53843" xr:uid="{00000000-0005-0000-0000-0000FBDC0000}"/>
    <cellStyle name="Percent 22 3 2 2" xfId="53844" xr:uid="{00000000-0005-0000-0000-0000FCDC0000}"/>
    <cellStyle name="Percent 22 3 2 3" xfId="57847" xr:uid="{00000000-0005-0000-0000-0000FDDC0000}"/>
    <cellStyle name="Percent 22 3 3" xfId="53845" xr:uid="{00000000-0005-0000-0000-0000FEDC0000}"/>
    <cellStyle name="Percent 22 3 4" xfId="57846" xr:uid="{00000000-0005-0000-0000-0000FFDC0000}"/>
    <cellStyle name="Percent 22 4" xfId="53846" xr:uid="{00000000-0005-0000-0000-000000DD0000}"/>
    <cellStyle name="Percent 22 4 2" xfId="57848" xr:uid="{00000000-0005-0000-0000-000001DD0000}"/>
    <cellStyle name="Percent 22 5" xfId="57843" xr:uid="{00000000-0005-0000-0000-000002DD0000}"/>
    <cellStyle name="Percent 23" xfId="53847" xr:uid="{00000000-0005-0000-0000-000003DD0000}"/>
    <cellStyle name="Percent 23 2" xfId="53848" xr:uid="{00000000-0005-0000-0000-000004DD0000}"/>
    <cellStyle name="Percent 23 2 2" xfId="53849" xr:uid="{00000000-0005-0000-0000-000005DD0000}"/>
    <cellStyle name="Percent 23 2 2 2" xfId="53850" xr:uid="{00000000-0005-0000-0000-000006DD0000}"/>
    <cellStyle name="Percent 23 2 2 3" xfId="57851" xr:uid="{00000000-0005-0000-0000-000007DD0000}"/>
    <cellStyle name="Percent 23 2 3" xfId="53851" xr:uid="{00000000-0005-0000-0000-000008DD0000}"/>
    <cellStyle name="Percent 23 2 4" xfId="57850" xr:uid="{00000000-0005-0000-0000-000009DD0000}"/>
    <cellStyle name="Percent 23 3" xfId="53852" xr:uid="{00000000-0005-0000-0000-00000ADD0000}"/>
    <cellStyle name="Percent 23 3 2" xfId="53853" xr:uid="{00000000-0005-0000-0000-00000BDD0000}"/>
    <cellStyle name="Percent 23 3 2 2" xfId="57853" xr:uid="{00000000-0005-0000-0000-00000CDD0000}"/>
    <cellStyle name="Percent 23 3 3" xfId="57852" xr:uid="{00000000-0005-0000-0000-00000DDD0000}"/>
    <cellStyle name="Percent 23 4" xfId="53854" xr:uid="{00000000-0005-0000-0000-00000EDD0000}"/>
    <cellStyle name="Percent 23 4 2" xfId="57854" xr:uid="{00000000-0005-0000-0000-00000FDD0000}"/>
    <cellStyle name="Percent 23 5" xfId="57849" xr:uid="{00000000-0005-0000-0000-000010DD0000}"/>
    <cellStyle name="Percent 24" xfId="53855" xr:uid="{00000000-0005-0000-0000-000011DD0000}"/>
    <cellStyle name="Percent 24 2" xfId="53856" xr:uid="{00000000-0005-0000-0000-000012DD0000}"/>
    <cellStyle name="Percent 24 2 2" xfId="53857" xr:uid="{00000000-0005-0000-0000-000013DD0000}"/>
    <cellStyle name="Percent 24 2 2 2" xfId="53858" xr:uid="{00000000-0005-0000-0000-000014DD0000}"/>
    <cellStyle name="Percent 24 2 2 2 2" xfId="53859" xr:uid="{00000000-0005-0000-0000-000015DD0000}"/>
    <cellStyle name="Percent 24 2 2 2 3" xfId="55306" xr:uid="{00000000-0005-0000-0000-000016DD0000}"/>
    <cellStyle name="Percent 24 2 2 2 4" xfId="57858" xr:uid="{00000000-0005-0000-0000-000017DD0000}"/>
    <cellStyle name="Percent 24 2 2 3" xfId="53860" xr:uid="{00000000-0005-0000-0000-000018DD0000}"/>
    <cellStyle name="Percent 24 2 2 3 2" xfId="53861" xr:uid="{00000000-0005-0000-0000-000019DD0000}"/>
    <cellStyle name="Percent 24 2 2 4" xfId="53862" xr:uid="{00000000-0005-0000-0000-00001ADD0000}"/>
    <cellStyle name="Percent 24 2 2 5" xfId="57857" xr:uid="{00000000-0005-0000-0000-00001BDD0000}"/>
    <cellStyle name="Percent 24 2 3" xfId="53863" xr:uid="{00000000-0005-0000-0000-00001CDD0000}"/>
    <cellStyle name="Percent 24 2 3 2" xfId="53864" xr:uid="{00000000-0005-0000-0000-00001DDD0000}"/>
    <cellStyle name="Percent 24 2 3 2 2" xfId="57860" xr:uid="{00000000-0005-0000-0000-00001EDD0000}"/>
    <cellStyle name="Percent 24 2 3 3" xfId="53865" xr:uid="{00000000-0005-0000-0000-00001FDD0000}"/>
    <cellStyle name="Percent 24 2 3 4" xfId="57859" xr:uid="{00000000-0005-0000-0000-000020DD0000}"/>
    <cellStyle name="Percent 24 2 4" xfId="53866" xr:uid="{00000000-0005-0000-0000-000021DD0000}"/>
    <cellStyle name="Percent 24 2 4 2" xfId="53867" xr:uid="{00000000-0005-0000-0000-000022DD0000}"/>
    <cellStyle name="Percent 24 2 4 2 2" xfId="57862" xr:uid="{00000000-0005-0000-0000-000023DD0000}"/>
    <cellStyle name="Percent 24 2 4 3" xfId="57861" xr:uid="{00000000-0005-0000-0000-000024DD0000}"/>
    <cellStyle name="Percent 24 2 5" xfId="53868" xr:uid="{00000000-0005-0000-0000-000025DD0000}"/>
    <cellStyle name="Percent 24 2 5 2" xfId="57863" xr:uid="{00000000-0005-0000-0000-000026DD0000}"/>
    <cellStyle name="Percent 24 2 6" xfId="57856" xr:uid="{00000000-0005-0000-0000-000027DD0000}"/>
    <cellStyle name="Percent 24 3" xfId="53869" xr:uid="{00000000-0005-0000-0000-000028DD0000}"/>
    <cellStyle name="Percent 24 3 2" xfId="53870" xr:uid="{00000000-0005-0000-0000-000029DD0000}"/>
    <cellStyle name="Percent 24 3 2 2" xfId="53871" xr:uid="{00000000-0005-0000-0000-00002ADD0000}"/>
    <cellStyle name="Percent 24 3 2 3" xfId="53872" xr:uid="{00000000-0005-0000-0000-00002BDD0000}"/>
    <cellStyle name="Percent 24 3 2 4" xfId="55307" xr:uid="{00000000-0005-0000-0000-00002CDD0000}"/>
    <cellStyle name="Percent 24 3 2 5" xfId="57865" xr:uid="{00000000-0005-0000-0000-00002DDD0000}"/>
    <cellStyle name="Percent 24 3 3" xfId="53873" xr:uid="{00000000-0005-0000-0000-00002EDD0000}"/>
    <cellStyle name="Percent 24 3 4" xfId="57864" xr:uid="{00000000-0005-0000-0000-00002FDD0000}"/>
    <cellStyle name="Percent 24 4" xfId="53874" xr:uid="{00000000-0005-0000-0000-000030DD0000}"/>
    <cellStyle name="Percent 24 4 2" xfId="53875" xr:uid="{00000000-0005-0000-0000-000031DD0000}"/>
    <cellStyle name="Percent 24 4 2 2" xfId="57867" xr:uid="{00000000-0005-0000-0000-000032DD0000}"/>
    <cellStyle name="Percent 24 4 3" xfId="53876" xr:uid="{00000000-0005-0000-0000-000033DD0000}"/>
    <cellStyle name="Percent 24 4 4" xfId="57866" xr:uid="{00000000-0005-0000-0000-000034DD0000}"/>
    <cellStyle name="Percent 24 5" xfId="53877" xr:uid="{00000000-0005-0000-0000-000035DD0000}"/>
    <cellStyle name="Percent 24 5 2" xfId="57868" xr:uid="{00000000-0005-0000-0000-000036DD0000}"/>
    <cellStyle name="Percent 24 6" xfId="57855" xr:uid="{00000000-0005-0000-0000-000037DD0000}"/>
    <cellStyle name="Percent 25" xfId="53878" xr:uid="{00000000-0005-0000-0000-000038DD0000}"/>
    <cellStyle name="Percent 25 10" xfId="57869" xr:uid="{00000000-0005-0000-0000-000039DD0000}"/>
    <cellStyle name="Percent 25 2" xfId="53879" xr:uid="{00000000-0005-0000-0000-00003ADD0000}"/>
    <cellStyle name="Percent 25 2 2" xfId="53880" xr:uid="{00000000-0005-0000-0000-00003BDD0000}"/>
    <cellStyle name="Percent 25 2 2 2" xfId="53881" xr:uid="{00000000-0005-0000-0000-00003CDD0000}"/>
    <cellStyle name="Percent 25 2 2 3" xfId="53882" xr:uid="{00000000-0005-0000-0000-00003DDD0000}"/>
    <cellStyle name="Percent 25 2 2 4" xfId="55308" xr:uid="{00000000-0005-0000-0000-00003EDD0000}"/>
    <cellStyle name="Percent 25 2 2 5" xfId="57871" xr:uid="{00000000-0005-0000-0000-00003FDD0000}"/>
    <cellStyle name="Percent 25 2 3" xfId="53883" xr:uid="{00000000-0005-0000-0000-000040DD0000}"/>
    <cellStyle name="Percent 25 2 4" xfId="53884" xr:uid="{00000000-0005-0000-0000-000041DD0000}"/>
    <cellStyle name="Percent 25 2 5" xfId="53885" xr:uid="{00000000-0005-0000-0000-000042DD0000}"/>
    <cellStyle name="Percent 25 2 6" xfId="55309" xr:uid="{00000000-0005-0000-0000-000043DD0000}"/>
    <cellStyle name="Percent 25 2 7" xfId="57870" xr:uid="{00000000-0005-0000-0000-000044DD0000}"/>
    <cellStyle name="Percent 25 3" xfId="53886" xr:uid="{00000000-0005-0000-0000-000045DD0000}"/>
    <cellStyle name="Percent 25 3 2" xfId="53887" xr:uid="{00000000-0005-0000-0000-000046DD0000}"/>
    <cellStyle name="Percent 25 3 2 2" xfId="57873" xr:uid="{00000000-0005-0000-0000-000047DD0000}"/>
    <cellStyle name="Percent 25 3 3" xfId="53888" xr:uid="{00000000-0005-0000-0000-000048DD0000}"/>
    <cellStyle name="Percent 25 3 4" xfId="53889" xr:uid="{00000000-0005-0000-0000-000049DD0000}"/>
    <cellStyle name="Percent 25 3 5" xfId="55310" xr:uid="{00000000-0005-0000-0000-00004ADD0000}"/>
    <cellStyle name="Percent 25 3 6" xfId="57872" xr:uid="{00000000-0005-0000-0000-00004BDD0000}"/>
    <cellStyle name="Percent 25 4" xfId="53890" xr:uid="{00000000-0005-0000-0000-00004CDD0000}"/>
    <cellStyle name="Percent 25 4 2" xfId="53891" xr:uid="{00000000-0005-0000-0000-00004DDD0000}"/>
    <cellStyle name="Percent 25 4 2 2" xfId="57875" xr:uid="{00000000-0005-0000-0000-00004EDD0000}"/>
    <cellStyle name="Percent 25 4 3" xfId="53892" xr:uid="{00000000-0005-0000-0000-00004FDD0000}"/>
    <cellStyle name="Percent 25 4 4" xfId="55311" xr:uid="{00000000-0005-0000-0000-000050DD0000}"/>
    <cellStyle name="Percent 25 4 5" xfId="57874" xr:uid="{00000000-0005-0000-0000-000051DD0000}"/>
    <cellStyle name="Percent 25 5" xfId="53893" xr:uid="{00000000-0005-0000-0000-000052DD0000}"/>
    <cellStyle name="Percent 25 5 2" xfId="53894" xr:uid="{00000000-0005-0000-0000-000053DD0000}"/>
    <cellStyle name="Percent 25 5 2 2" xfId="57877" xr:uid="{00000000-0005-0000-0000-000054DD0000}"/>
    <cellStyle name="Percent 25 5 3" xfId="57876" xr:uid="{00000000-0005-0000-0000-000055DD0000}"/>
    <cellStyle name="Percent 25 6" xfId="53895" xr:uid="{00000000-0005-0000-0000-000056DD0000}"/>
    <cellStyle name="Percent 25 6 2" xfId="53896" xr:uid="{00000000-0005-0000-0000-000057DD0000}"/>
    <cellStyle name="Percent 25 6 2 2" xfId="57879" xr:uid="{00000000-0005-0000-0000-000058DD0000}"/>
    <cellStyle name="Percent 25 6 3" xfId="57878" xr:uid="{00000000-0005-0000-0000-000059DD0000}"/>
    <cellStyle name="Percent 25 7" xfId="53897" xr:uid="{00000000-0005-0000-0000-00005ADD0000}"/>
    <cellStyle name="Percent 25 7 2" xfId="53898" xr:uid="{00000000-0005-0000-0000-00005BDD0000}"/>
    <cellStyle name="Percent 25 7 2 2" xfId="57881" xr:uid="{00000000-0005-0000-0000-00005CDD0000}"/>
    <cellStyle name="Percent 25 7 3" xfId="57880" xr:uid="{00000000-0005-0000-0000-00005DDD0000}"/>
    <cellStyle name="Percent 25 8" xfId="53899" xr:uid="{00000000-0005-0000-0000-00005EDD0000}"/>
    <cellStyle name="Percent 25 8 2" xfId="53900" xr:uid="{00000000-0005-0000-0000-00005FDD0000}"/>
    <cellStyle name="Percent 25 8 2 2" xfId="57883" xr:uid="{00000000-0005-0000-0000-000060DD0000}"/>
    <cellStyle name="Percent 25 8 3" xfId="57882" xr:uid="{00000000-0005-0000-0000-000061DD0000}"/>
    <cellStyle name="Percent 25 9" xfId="53901" xr:uid="{00000000-0005-0000-0000-000062DD0000}"/>
    <cellStyle name="Percent 25 9 2" xfId="57884" xr:uid="{00000000-0005-0000-0000-000063DD0000}"/>
    <cellStyle name="Percent 26" xfId="53902" xr:uid="{00000000-0005-0000-0000-000064DD0000}"/>
    <cellStyle name="Percent 26 2" xfId="53903" xr:uid="{00000000-0005-0000-0000-000065DD0000}"/>
    <cellStyle name="Percent 26 2 2" xfId="53904" xr:uid="{00000000-0005-0000-0000-000066DD0000}"/>
    <cellStyle name="Percent 26 2 3" xfId="55312" xr:uid="{00000000-0005-0000-0000-000067DD0000}"/>
    <cellStyle name="Percent 26 2 4" xfId="57886" xr:uid="{00000000-0005-0000-0000-000068DD0000}"/>
    <cellStyle name="Percent 26 3" xfId="53905" xr:uid="{00000000-0005-0000-0000-000069DD0000}"/>
    <cellStyle name="Percent 26 3 2" xfId="53906" xr:uid="{00000000-0005-0000-0000-00006ADD0000}"/>
    <cellStyle name="Percent 26 4" xfId="53907" xr:uid="{00000000-0005-0000-0000-00006BDD0000}"/>
    <cellStyle name="Percent 26 5" xfId="57885" xr:uid="{00000000-0005-0000-0000-00006CDD0000}"/>
    <cellStyle name="Percent 27" xfId="53908" xr:uid="{00000000-0005-0000-0000-00006DDD0000}"/>
    <cellStyle name="Percent 27 2" xfId="53909" xr:uid="{00000000-0005-0000-0000-00006EDD0000}"/>
    <cellStyle name="Percent 27 2 2" xfId="53910" xr:uid="{00000000-0005-0000-0000-00006FDD0000}"/>
    <cellStyle name="Percent 27 2 3" xfId="53911" xr:uid="{00000000-0005-0000-0000-000070DD0000}"/>
    <cellStyle name="Percent 27 2 4" xfId="53912" xr:uid="{00000000-0005-0000-0000-000071DD0000}"/>
    <cellStyle name="Percent 27 2 5" xfId="55313" xr:uid="{00000000-0005-0000-0000-000072DD0000}"/>
    <cellStyle name="Percent 27 2 6" xfId="57888" xr:uid="{00000000-0005-0000-0000-000073DD0000}"/>
    <cellStyle name="Percent 27 3" xfId="53913" xr:uid="{00000000-0005-0000-0000-000074DD0000}"/>
    <cellStyle name="Percent 27 3 2" xfId="53914" xr:uid="{00000000-0005-0000-0000-000075DD0000}"/>
    <cellStyle name="Percent 27 3 3" xfId="55314" xr:uid="{00000000-0005-0000-0000-000076DD0000}"/>
    <cellStyle name="Percent 27 4" xfId="53915" xr:uid="{00000000-0005-0000-0000-000077DD0000}"/>
    <cellStyle name="Percent 27 4 2" xfId="53916" xr:uid="{00000000-0005-0000-0000-000078DD0000}"/>
    <cellStyle name="Percent 27 5" xfId="53917" xr:uid="{00000000-0005-0000-0000-000079DD0000}"/>
    <cellStyle name="Percent 27 6" xfId="57887" xr:uid="{00000000-0005-0000-0000-00007ADD0000}"/>
    <cellStyle name="Percent 28" xfId="53918" xr:uid="{00000000-0005-0000-0000-00007BDD0000}"/>
    <cellStyle name="Percent 28 2" xfId="53919" xr:uid="{00000000-0005-0000-0000-00007CDD0000}"/>
    <cellStyle name="Percent 28 2 2" xfId="53920" xr:uid="{00000000-0005-0000-0000-00007DDD0000}"/>
    <cellStyle name="Percent 28 2 3" xfId="57890" xr:uid="{00000000-0005-0000-0000-00007EDD0000}"/>
    <cellStyle name="Percent 28 3" xfId="53921" xr:uid="{00000000-0005-0000-0000-00007FDD0000}"/>
    <cellStyle name="Percent 28 4" xfId="57889" xr:uid="{00000000-0005-0000-0000-000080DD0000}"/>
    <cellStyle name="Percent 29" xfId="53922" xr:uid="{00000000-0005-0000-0000-000081DD0000}"/>
    <cellStyle name="Percent 29 2" xfId="53923" xr:uid="{00000000-0005-0000-0000-000082DD0000}"/>
    <cellStyle name="Percent 29 2 2" xfId="53924" xr:uid="{00000000-0005-0000-0000-000083DD0000}"/>
    <cellStyle name="Percent 29 2 3" xfId="57892" xr:uid="{00000000-0005-0000-0000-000084DD0000}"/>
    <cellStyle name="Percent 29 3" xfId="53925" xr:uid="{00000000-0005-0000-0000-000085DD0000}"/>
    <cellStyle name="Percent 29 4" xfId="57891" xr:uid="{00000000-0005-0000-0000-000086DD0000}"/>
    <cellStyle name="Percent 3" xfId="53926" xr:uid="{00000000-0005-0000-0000-000087DD0000}"/>
    <cellStyle name="Percent 3 2" xfId="53927" xr:uid="{00000000-0005-0000-0000-000088DD0000}"/>
    <cellStyle name="Percent 3 2 10" xfId="57894" xr:uid="{00000000-0005-0000-0000-000089DD0000}"/>
    <cellStyle name="Percent 3 2 2" xfId="53928" xr:uid="{00000000-0005-0000-0000-00008ADD0000}"/>
    <cellStyle name="Percent 3 2 2 2" xfId="53929" xr:uid="{00000000-0005-0000-0000-00008BDD0000}"/>
    <cellStyle name="Percent 3 2 2 2 2" xfId="53930" xr:uid="{00000000-0005-0000-0000-00008CDD0000}"/>
    <cellStyle name="Percent 3 2 2 2 3" xfId="57896" xr:uid="{00000000-0005-0000-0000-00008DDD0000}"/>
    <cellStyle name="Percent 3 2 2 3" xfId="53931" xr:uid="{00000000-0005-0000-0000-00008EDD0000}"/>
    <cellStyle name="Percent 3 2 2 4" xfId="57895" xr:uid="{00000000-0005-0000-0000-00008FDD0000}"/>
    <cellStyle name="Percent 3 2 2_OATT calc" xfId="53932" xr:uid="{00000000-0005-0000-0000-000090DD0000}"/>
    <cellStyle name="Percent 3 2 3" xfId="53933" xr:uid="{00000000-0005-0000-0000-000091DD0000}"/>
    <cellStyle name="Percent 3 2 3 2" xfId="53934" xr:uid="{00000000-0005-0000-0000-000092DD0000}"/>
    <cellStyle name="Percent 3 2 3 2 2" xfId="53935" xr:uid="{00000000-0005-0000-0000-000093DD0000}"/>
    <cellStyle name="Percent 3 2 3 2 2 2" xfId="57899" xr:uid="{00000000-0005-0000-0000-000094DD0000}"/>
    <cellStyle name="Percent 3 2 3 2 3" xfId="57898" xr:uid="{00000000-0005-0000-0000-000095DD0000}"/>
    <cellStyle name="Percent 3 2 3 3" xfId="53936" xr:uid="{00000000-0005-0000-0000-000096DD0000}"/>
    <cellStyle name="Percent 3 2 3 3 2" xfId="53937" xr:uid="{00000000-0005-0000-0000-000097DD0000}"/>
    <cellStyle name="Percent 3 2 3 3 2 2" xfId="57901" xr:uid="{00000000-0005-0000-0000-000098DD0000}"/>
    <cellStyle name="Percent 3 2 3 3 3" xfId="57900" xr:uid="{00000000-0005-0000-0000-000099DD0000}"/>
    <cellStyle name="Percent 3 2 3 4" xfId="53938" xr:uid="{00000000-0005-0000-0000-00009ADD0000}"/>
    <cellStyle name="Percent 3 2 3 4 2" xfId="53939" xr:uid="{00000000-0005-0000-0000-00009BDD0000}"/>
    <cellStyle name="Percent 3 2 3 4 2 2" xfId="57903" xr:uid="{00000000-0005-0000-0000-00009CDD0000}"/>
    <cellStyle name="Percent 3 2 3 4 3" xfId="57902" xr:uid="{00000000-0005-0000-0000-00009DDD0000}"/>
    <cellStyle name="Percent 3 2 3 5" xfId="53940" xr:uid="{00000000-0005-0000-0000-00009EDD0000}"/>
    <cellStyle name="Percent 3 2 3 5 2" xfId="53941" xr:uid="{00000000-0005-0000-0000-00009FDD0000}"/>
    <cellStyle name="Percent 3 2 3 5 2 2" xfId="57905" xr:uid="{00000000-0005-0000-0000-0000A0DD0000}"/>
    <cellStyle name="Percent 3 2 3 5 3" xfId="57904" xr:uid="{00000000-0005-0000-0000-0000A1DD0000}"/>
    <cellStyle name="Percent 3 2 3 6" xfId="53942" xr:uid="{00000000-0005-0000-0000-0000A2DD0000}"/>
    <cellStyle name="Percent 3 2 3 6 2" xfId="57906" xr:uid="{00000000-0005-0000-0000-0000A3DD0000}"/>
    <cellStyle name="Percent 3 2 3 7" xfId="57897" xr:uid="{00000000-0005-0000-0000-0000A4DD0000}"/>
    <cellStyle name="Percent 3 2 4" xfId="53943" xr:uid="{00000000-0005-0000-0000-0000A5DD0000}"/>
    <cellStyle name="Percent 3 2 4 10" xfId="53944" xr:uid="{00000000-0005-0000-0000-0000A6DD0000}"/>
    <cellStyle name="Percent 3 2 4 10 2" xfId="57908" xr:uid="{00000000-0005-0000-0000-0000A7DD0000}"/>
    <cellStyle name="Percent 3 2 4 11" xfId="57907" xr:uid="{00000000-0005-0000-0000-0000A8DD0000}"/>
    <cellStyle name="Percent 3 2 4 2" xfId="53945" xr:uid="{00000000-0005-0000-0000-0000A9DD0000}"/>
    <cellStyle name="Percent 3 2 4 2 2" xfId="53946" xr:uid="{00000000-0005-0000-0000-0000AADD0000}"/>
    <cellStyle name="Percent 3 2 4 2 2 2" xfId="53947" xr:uid="{00000000-0005-0000-0000-0000ABDD0000}"/>
    <cellStyle name="Percent 3 2 4 2 2 2 2" xfId="57911" xr:uid="{00000000-0005-0000-0000-0000ACDD0000}"/>
    <cellStyle name="Percent 3 2 4 2 2 3" xfId="57910" xr:uid="{00000000-0005-0000-0000-0000ADDD0000}"/>
    <cellStyle name="Percent 3 2 4 2 3" xfId="53948" xr:uid="{00000000-0005-0000-0000-0000AEDD0000}"/>
    <cellStyle name="Percent 3 2 4 2 3 2" xfId="53949" xr:uid="{00000000-0005-0000-0000-0000AFDD0000}"/>
    <cellStyle name="Percent 3 2 4 2 3 2 2" xfId="53950" xr:uid="{00000000-0005-0000-0000-0000B0DD0000}"/>
    <cellStyle name="Percent 3 2 4 2 3 2 2 2" xfId="57914" xr:uid="{00000000-0005-0000-0000-0000B1DD0000}"/>
    <cellStyle name="Percent 3 2 4 2 3 2 3" xfId="57913" xr:uid="{00000000-0005-0000-0000-0000B2DD0000}"/>
    <cellStyle name="Percent 3 2 4 2 3 3" xfId="53951" xr:uid="{00000000-0005-0000-0000-0000B3DD0000}"/>
    <cellStyle name="Percent 3 2 4 2 3 3 2" xfId="53952" xr:uid="{00000000-0005-0000-0000-0000B4DD0000}"/>
    <cellStyle name="Percent 3 2 4 2 3 3 2 2" xfId="53953" xr:uid="{00000000-0005-0000-0000-0000B5DD0000}"/>
    <cellStyle name="Percent 3 2 4 2 3 3 2 3" xfId="57916" xr:uid="{00000000-0005-0000-0000-0000B6DD0000}"/>
    <cellStyle name="Percent 3 2 4 2 3 3 3" xfId="53954" xr:uid="{00000000-0005-0000-0000-0000B7DD0000}"/>
    <cellStyle name="Percent 3 2 4 2 3 3 4" xfId="57915" xr:uid="{00000000-0005-0000-0000-0000B8DD0000}"/>
    <cellStyle name="Percent 3 2 4 2 3 4" xfId="53955" xr:uid="{00000000-0005-0000-0000-0000B9DD0000}"/>
    <cellStyle name="Percent 3 2 4 2 3 4 2" xfId="53956" xr:uid="{00000000-0005-0000-0000-0000BADD0000}"/>
    <cellStyle name="Percent 3 2 4 2 3 4 2 2" xfId="57918" xr:uid="{00000000-0005-0000-0000-0000BBDD0000}"/>
    <cellStyle name="Percent 3 2 4 2 3 4 3" xfId="57917" xr:uid="{00000000-0005-0000-0000-0000BCDD0000}"/>
    <cellStyle name="Percent 3 2 4 2 3 5" xfId="53957" xr:uid="{00000000-0005-0000-0000-0000BDDD0000}"/>
    <cellStyle name="Percent 3 2 4 2 3 5 2" xfId="57919" xr:uid="{00000000-0005-0000-0000-0000BEDD0000}"/>
    <cellStyle name="Percent 3 2 4 2 3 6" xfId="57912" xr:uid="{00000000-0005-0000-0000-0000BFDD0000}"/>
    <cellStyle name="Percent 3 2 4 2 4" xfId="53958" xr:uid="{00000000-0005-0000-0000-0000C0DD0000}"/>
    <cellStyle name="Percent 3 2 4 2 4 2" xfId="53959" xr:uid="{00000000-0005-0000-0000-0000C1DD0000}"/>
    <cellStyle name="Percent 3 2 4 2 4 2 2" xfId="57921" xr:uid="{00000000-0005-0000-0000-0000C2DD0000}"/>
    <cellStyle name="Percent 3 2 4 2 4 3" xfId="57920" xr:uid="{00000000-0005-0000-0000-0000C3DD0000}"/>
    <cellStyle name="Percent 3 2 4 2 5" xfId="53960" xr:uid="{00000000-0005-0000-0000-0000C4DD0000}"/>
    <cellStyle name="Percent 3 2 4 2 5 2" xfId="53961" xr:uid="{00000000-0005-0000-0000-0000C5DD0000}"/>
    <cellStyle name="Percent 3 2 4 2 5 2 2" xfId="57923" xr:uid="{00000000-0005-0000-0000-0000C6DD0000}"/>
    <cellStyle name="Percent 3 2 4 2 5 3" xfId="57922" xr:uid="{00000000-0005-0000-0000-0000C7DD0000}"/>
    <cellStyle name="Percent 3 2 4 2 6" xfId="53962" xr:uid="{00000000-0005-0000-0000-0000C8DD0000}"/>
    <cellStyle name="Percent 3 2 4 2 6 2" xfId="53963" xr:uid="{00000000-0005-0000-0000-0000C9DD0000}"/>
    <cellStyle name="Percent 3 2 4 2 6 2 2" xfId="57925" xr:uid="{00000000-0005-0000-0000-0000CADD0000}"/>
    <cellStyle name="Percent 3 2 4 2 6 3" xfId="57924" xr:uid="{00000000-0005-0000-0000-0000CBDD0000}"/>
    <cellStyle name="Percent 3 2 4 2 7" xfId="53964" xr:uid="{00000000-0005-0000-0000-0000CCDD0000}"/>
    <cellStyle name="Percent 3 2 4 2 7 2" xfId="57926" xr:uid="{00000000-0005-0000-0000-0000CDDD0000}"/>
    <cellStyle name="Percent 3 2 4 2 8" xfId="57909" xr:uid="{00000000-0005-0000-0000-0000CEDD0000}"/>
    <cellStyle name="Percent 3 2 4 3" xfId="53965" xr:uid="{00000000-0005-0000-0000-0000CFDD0000}"/>
    <cellStyle name="Percent 3 2 4 3 2" xfId="53966" xr:uid="{00000000-0005-0000-0000-0000D0DD0000}"/>
    <cellStyle name="Percent 3 2 4 3 2 2" xfId="57928" xr:uid="{00000000-0005-0000-0000-0000D1DD0000}"/>
    <cellStyle name="Percent 3 2 4 3 3" xfId="57927" xr:uid="{00000000-0005-0000-0000-0000D2DD0000}"/>
    <cellStyle name="Percent 3 2 4 4" xfId="53967" xr:uid="{00000000-0005-0000-0000-0000D3DD0000}"/>
    <cellStyle name="Percent 3 2 4 4 2" xfId="53968" xr:uid="{00000000-0005-0000-0000-0000D4DD0000}"/>
    <cellStyle name="Percent 3 2 4 4 2 2" xfId="57930" xr:uid="{00000000-0005-0000-0000-0000D5DD0000}"/>
    <cellStyle name="Percent 3 2 4 4 3" xfId="57929" xr:uid="{00000000-0005-0000-0000-0000D6DD0000}"/>
    <cellStyle name="Percent 3 2 4 5" xfId="53969" xr:uid="{00000000-0005-0000-0000-0000D7DD0000}"/>
    <cellStyle name="Percent 3 2 4 5 2" xfId="53970" xr:uid="{00000000-0005-0000-0000-0000D8DD0000}"/>
    <cellStyle name="Percent 3 2 4 5 2 2" xfId="57932" xr:uid="{00000000-0005-0000-0000-0000D9DD0000}"/>
    <cellStyle name="Percent 3 2 4 5 3" xfId="57931" xr:uid="{00000000-0005-0000-0000-0000DADD0000}"/>
    <cellStyle name="Percent 3 2 4 6" xfId="53971" xr:uid="{00000000-0005-0000-0000-0000DBDD0000}"/>
    <cellStyle name="Percent 3 2 4 6 2" xfId="53972" xr:uid="{00000000-0005-0000-0000-0000DCDD0000}"/>
    <cellStyle name="Percent 3 2 4 6 2 2" xfId="57934" xr:uid="{00000000-0005-0000-0000-0000DDDD0000}"/>
    <cellStyle name="Percent 3 2 4 6 3" xfId="57933" xr:uid="{00000000-0005-0000-0000-0000DEDD0000}"/>
    <cellStyle name="Percent 3 2 4 7" xfId="53973" xr:uid="{00000000-0005-0000-0000-0000DFDD0000}"/>
    <cellStyle name="Percent 3 2 4 7 2" xfId="53974" xr:uid="{00000000-0005-0000-0000-0000E0DD0000}"/>
    <cellStyle name="Percent 3 2 4 7 2 2" xfId="57936" xr:uid="{00000000-0005-0000-0000-0000E1DD0000}"/>
    <cellStyle name="Percent 3 2 4 7 3" xfId="57935" xr:uid="{00000000-0005-0000-0000-0000E2DD0000}"/>
    <cellStyle name="Percent 3 2 4 8" xfId="53975" xr:uid="{00000000-0005-0000-0000-0000E3DD0000}"/>
    <cellStyle name="Percent 3 2 4 8 2" xfId="53976" xr:uid="{00000000-0005-0000-0000-0000E4DD0000}"/>
    <cellStyle name="Percent 3 2 4 8 2 2" xfId="57938" xr:uid="{00000000-0005-0000-0000-0000E5DD0000}"/>
    <cellStyle name="Percent 3 2 4 8 3" xfId="57937" xr:uid="{00000000-0005-0000-0000-0000E6DD0000}"/>
    <cellStyle name="Percent 3 2 4 9" xfId="53977" xr:uid="{00000000-0005-0000-0000-0000E7DD0000}"/>
    <cellStyle name="Percent 3 2 4 9 2" xfId="53978" xr:uid="{00000000-0005-0000-0000-0000E8DD0000}"/>
    <cellStyle name="Percent 3 2 4 9 2 2" xfId="57940" xr:uid="{00000000-0005-0000-0000-0000E9DD0000}"/>
    <cellStyle name="Percent 3 2 4 9 3" xfId="57939" xr:uid="{00000000-0005-0000-0000-0000EADD0000}"/>
    <cellStyle name="Percent 3 2 5" xfId="53979" xr:uid="{00000000-0005-0000-0000-0000EBDD0000}"/>
    <cellStyle name="Percent 3 2 5 10" xfId="57941" xr:uid="{00000000-0005-0000-0000-0000ECDD0000}"/>
    <cellStyle name="Percent 3 2 5 2" xfId="53980" xr:uid="{00000000-0005-0000-0000-0000EDDD0000}"/>
    <cellStyle name="Percent 3 2 5 2 2" xfId="53981" xr:uid="{00000000-0005-0000-0000-0000EEDD0000}"/>
    <cellStyle name="Percent 3 2 5 2 2 2" xfId="57943" xr:uid="{00000000-0005-0000-0000-0000EFDD0000}"/>
    <cellStyle name="Percent 3 2 5 2 3" xfId="57942" xr:uid="{00000000-0005-0000-0000-0000F0DD0000}"/>
    <cellStyle name="Percent 3 2 5 3" xfId="53982" xr:uid="{00000000-0005-0000-0000-0000F1DD0000}"/>
    <cellStyle name="Percent 3 2 5 3 2" xfId="53983" xr:uid="{00000000-0005-0000-0000-0000F2DD0000}"/>
    <cellStyle name="Percent 3 2 5 3 2 2" xfId="53984" xr:uid="{00000000-0005-0000-0000-0000F3DD0000}"/>
    <cellStyle name="Percent 3 2 5 3 2 2 2" xfId="57946" xr:uid="{00000000-0005-0000-0000-0000F4DD0000}"/>
    <cellStyle name="Percent 3 2 5 3 2 3" xfId="57945" xr:uid="{00000000-0005-0000-0000-0000F5DD0000}"/>
    <cellStyle name="Percent 3 2 5 3 3" xfId="53985" xr:uid="{00000000-0005-0000-0000-0000F6DD0000}"/>
    <cellStyle name="Percent 3 2 5 3 3 2" xfId="53986" xr:uid="{00000000-0005-0000-0000-0000F7DD0000}"/>
    <cellStyle name="Percent 3 2 5 3 3 2 2" xfId="53987" xr:uid="{00000000-0005-0000-0000-0000F8DD0000}"/>
    <cellStyle name="Percent 3 2 5 3 3 2 3" xfId="57948" xr:uid="{00000000-0005-0000-0000-0000F9DD0000}"/>
    <cellStyle name="Percent 3 2 5 3 3 3" xfId="53988" xr:uid="{00000000-0005-0000-0000-0000FADD0000}"/>
    <cellStyle name="Percent 3 2 5 3 3 4" xfId="57947" xr:uid="{00000000-0005-0000-0000-0000FBDD0000}"/>
    <cellStyle name="Percent 3 2 5 3 4" xfId="53989" xr:uid="{00000000-0005-0000-0000-0000FCDD0000}"/>
    <cellStyle name="Percent 3 2 5 3 4 2" xfId="53990" xr:uid="{00000000-0005-0000-0000-0000FDDD0000}"/>
    <cellStyle name="Percent 3 2 5 3 4 2 2" xfId="57950" xr:uid="{00000000-0005-0000-0000-0000FEDD0000}"/>
    <cellStyle name="Percent 3 2 5 3 4 3" xfId="57949" xr:uid="{00000000-0005-0000-0000-0000FFDD0000}"/>
    <cellStyle name="Percent 3 2 5 3 5" xfId="53991" xr:uid="{00000000-0005-0000-0000-000000DE0000}"/>
    <cellStyle name="Percent 3 2 5 3 5 2" xfId="57951" xr:uid="{00000000-0005-0000-0000-000001DE0000}"/>
    <cellStyle name="Percent 3 2 5 3 6" xfId="57944" xr:uid="{00000000-0005-0000-0000-000002DE0000}"/>
    <cellStyle name="Percent 3 2 5 4" xfId="53992" xr:uid="{00000000-0005-0000-0000-000003DE0000}"/>
    <cellStyle name="Percent 3 2 5 4 2" xfId="53993" xr:uid="{00000000-0005-0000-0000-000004DE0000}"/>
    <cellStyle name="Percent 3 2 5 4 2 2" xfId="57953" xr:uid="{00000000-0005-0000-0000-000005DE0000}"/>
    <cellStyle name="Percent 3 2 5 4 3" xfId="57952" xr:uid="{00000000-0005-0000-0000-000006DE0000}"/>
    <cellStyle name="Percent 3 2 5 5" xfId="53994" xr:uid="{00000000-0005-0000-0000-000007DE0000}"/>
    <cellStyle name="Percent 3 2 5 5 2" xfId="53995" xr:uid="{00000000-0005-0000-0000-000008DE0000}"/>
    <cellStyle name="Percent 3 2 5 5 2 2" xfId="57955" xr:uid="{00000000-0005-0000-0000-000009DE0000}"/>
    <cellStyle name="Percent 3 2 5 5 3" xfId="57954" xr:uid="{00000000-0005-0000-0000-00000ADE0000}"/>
    <cellStyle name="Percent 3 2 5 6" xfId="53996" xr:uid="{00000000-0005-0000-0000-00000BDE0000}"/>
    <cellStyle name="Percent 3 2 5 6 2" xfId="53997" xr:uid="{00000000-0005-0000-0000-00000CDE0000}"/>
    <cellStyle name="Percent 3 2 5 6 2 2" xfId="57957" xr:uid="{00000000-0005-0000-0000-00000DDE0000}"/>
    <cellStyle name="Percent 3 2 5 6 3" xfId="57956" xr:uid="{00000000-0005-0000-0000-00000EDE0000}"/>
    <cellStyle name="Percent 3 2 5 7" xfId="53998" xr:uid="{00000000-0005-0000-0000-00000FDE0000}"/>
    <cellStyle name="Percent 3 2 5 7 2" xfId="53999" xr:uid="{00000000-0005-0000-0000-000010DE0000}"/>
    <cellStyle name="Percent 3 2 5 7 2 2" xfId="57959" xr:uid="{00000000-0005-0000-0000-000011DE0000}"/>
    <cellStyle name="Percent 3 2 5 7 3" xfId="57958" xr:uid="{00000000-0005-0000-0000-000012DE0000}"/>
    <cellStyle name="Percent 3 2 5 8" xfId="54000" xr:uid="{00000000-0005-0000-0000-000013DE0000}"/>
    <cellStyle name="Percent 3 2 5 8 2" xfId="54001" xr:uid="{00000000-0005-0000-0000-000014DE0000}"/>
    <cellStyle name="Percent 3 2 5 8 2 2" xfId="57961" xr:uid="{00000000-0005-0000-0000-000015DE0000}"/>
    <cellStyle name="Percent 3 2 5 8 3" xfId="57960" xr:uid="{00000000-0005-0000-0000-000016DE0000}"/>
    <cellStyle name="Percent 3 2 5 9" xfId="54002" xr:uid="{00000000-0005-0000-0000-000017DE0000}"/>
    <cellStyle name="Percent 3 2 5 9 2" xfId="57962" xr:uid="{00000000-0005-0000-0000-000018DE0000}"/>
    <cellStyle name="Percent 3 2 6" xfId="54003" xr:uid="{00000000-0005-0000-0000-000019DE0000}"/>
    <cellStyle name="Percent 3 2 6 2" xfId="54004" xr:uid="{00000000-0005-0000-0000-00001ADE0000}"/>
    <cellStyle name="Percent 3 2 6 2 2" xfId="57964" xr:uid="{00000000-0005-0000-0000-00001BDE0000}"/>
    <cellStyle name="Percent 3 2 6 3" xfId="57963" xr:uid="{00000000-0005-0000-0000-00001CDE0000}"/>
    <cellStyle name="Percent 3 2 7" xfId="54005" xr:uid="{00000000-0005-0000-0000-00001DDE0000}"/>
    <cellStyle name="Percent 3 2 7 2" xfId="54006" xr:uid="{00000000-0005-0000-0000-00001EDE0000}"/>
    <cellStyle name="Percent 3 2 7 2 2" xfId="54007" xr:uid="{00000000-0005-0000-0000-00001FDE0000}"/>
    <cellStyle name="Percent 3 2 7 2 2 2" xfId="57967" xr:uid="{00000000-0005-0000-0000-000020DE0000}"/>
    <cellStyle name="Percent 3 2 7 2 3" xfId="57966" xr:uid="{00000000-0005-0000-0000-000021DE0000}"/>
    <cellStyle name="Percent 3 2 7 3" xfId="54008" xr:uid="{00000000-0005-0000-0000-000022DE0000}"/>
    <cellStyle name="Percent 3 2 7 3 2" xfId="54009" xr:uid="{00000000-0005-0000-0000-000023DE0000}"/>
    <cellStyle name="Percent 3 2 7 3 2 2" xfId="54010" xr:uid="{00000000-0005-0000-0000-000024DE0000}"/>
    <cellStyle name="Percent 3 2 7 3 2 3" xfId="57969" xr:uid="{00000000-0005-0000-0000-000025DE0000}"/>
    <cellStyle name="Percent 3 2 7 3 3" xfId="54011" xr:uid="{00000000-0005-0000-0000-000026DE0000}"/>
    <cellStyle name="Percent 3 2 7 3 4" xfId="57968" xr:uid="{00000000-0005-0000-0000-000027DE0000}"/>
    <cellStyle name="Percent 3 2 7 4" xfId="54012" xr:uid="{00000000-0005-0000-0000-000028DE0000}"/>
    <cellStyle name="Percent 3 2 7 4 2" xfId="54013" xr:uid="{00000000-0005-0000-0000-000029DE0000}"/>
    <cellStyle name="Percent 3 2 7 4 2 2" xfId="57971" xr:uid="{00000000-0005-0000-0000-00002ADE0000}"/>
    <cellStyle name="Percent 3 2 7 4 3" xfId="57970" xr:uid="{00000000-0005-0000-0000-00002BDE0000}"/>
    <cellStyle name="Percent 3 2 7 5" xfId="54014" xr:uid="{00000000-0005-0000-0000-00002CDE0000}"/>
    <cellStyle name="Percent 3 2 7 5 2" xfId="57972" xr:uid="{00000000-0005-0000-0000-00002DDE0000}"/>
    <cellStyle name="Percent 3 2 7 6" xfId="57965" xr:uid="{00000000-0005-0000-0000-00002EDE0000}"/>
    <cellStyle name="Percent 3 2 8" xfId="54015" xr:uid="{00000000-0005-0000-0000-00002FDE0000}"/>
    <cellStyle name="Percent 3 2 8 2" xfId="54016" xr:uid="{00000000-0005-0000-0000-000030DE0000}"/>
    <cellStyle name="Percent 3 2 8 2 2" xfId="54017" xr:uid="{00000000-0005-0000-0000-000031DE0000}"/>
    <cellStyle name="Percent 3 2 8 2 2 2" xfId="57975" xr:uid="{00000000-0005-0000-0000-000032DE0000}"/>
    <cellStyle name="Percent 3 2 8 2 3" xfId="57974" xr:uid="{00000000-0005-0000-0000-000033DE0000}"/>
    <cellStyle name="Percent 3 2 8 3" xfId="54018" xr:uid="{00000000-0005-0000-0000-000034DE0000}"/>
    <cellStyle name="Percent 3 2 8 3 2" xfId="57976" xr:uid="{00000000-0005-0000-0000-000035DE0000}"/>
    <cellStyle name="Percent 3 2 8 4" xfId="57973" xr:uid="{00000000-0005-0000-0000-000036DE0000}"/>
    <cellStyle name="Percent 3 2 9" xfId="54019" xr:uid="{00000000-0005-0000-0000-000037DE0000}"/>
    <cellStyle name="Percent 3 2 9 2" xfId="57977" xr:uid="{00000000-0005-0000-0000-000038DE0000}"/>
    <cellStyle name="Percent 3 2_OATT calc" xfId="54020" xr:uid="{00000000-0005-0000-0000-000039DE0000}"/>
    <cellStyle name="Percent 3 3" xfId="54021" xr:uid="{00000000-0005-0000-0000-00003ADE0000}"/>
    <cellStyle name="Percent 3 3 2" xfId="54022" xr:uid="{00000000-0005-0000-0000-00003BDE0000}"/>
    <cellStyle name="Percent 3 3 2 2" xfId="54023" xr:uid="{00000000-0005-0000-0000-00003CDE0000}"/>
    <cellStyle name="Percent 3 3 2 3" xfId="57979" xr:uid="{00000000-0005-0000-0000-00003DDE0000}"/>
    <cellStyle name="Percent 3 3 3" xfId="54024" xr:uid="{00000000-0005-0000-0000-00003EDE0000}"/>
    <cellStyle name="Percent 3 3 4" xfId="57978" xr:uid="{00000000-0005-0000-0000-00003FDE0000}"/>
    <cellStyle name="Percent 3 3_OATT calc" xfId="54025" xr:uid="{00000000-0005-0000-0000-000040DE0000}"/>
    <cellStyle name="Percent 3 4" xfId="54026" xr:uid="{00000000-0005-0000-0000-000041DE0000}"/>
    <cellStyle name="Percent 3 4 2" xfId="54027" xr:uid="{00000000-0005-0000-0000-000042DE0000}"/>
    <cellStyle name="Percent 3 4 2 2" xfId="54028" xr:uid="{00000000-0005-0000-0000-000043DE0000}"/>
    <cellStyle name="Percent 3 4 2 3" xfId="57981" xr:uid="{00000000-0005-0000-0000-000044DE0000}"/>
    <cellStyle name="Percent 3 4 3" xfId="54029" xr:uid="{00000000-0005-0000-0000-000045DE0000}"/>
    <cellStyle name="Percent 3 4 4" xfId="57980" xr:uid="{00000000-0005-0000-0000-000046DE0000}"/>
    <cellStyle name="Percent 3 4_OATT calc" xfId="54030" xr:uid="{00000000-0005-0000-0000-000047DE0000}"/>
    <cellStyle name="Percent 3 5" xfId="54031" xr:uid="{00000000-0005-0000-0000-000048DE0000}"/>
    <cellStyle name="Percent 3 5 2" xfId="54032" xr:uid="{00000000-0005-0000-0000-000049DE0000}"/>
    <cellStyle name="Percent 3 5 2 2" xfId="54033" xr:uid="{00000000-0005-0000-0000-00004ADE0000}"/>
    <cellStyle name="Percent 3 5 2 2 2" xfId="57984" xr:uid="{00000000-0005-0000-0000-00004BDE0000}"/>
    <cellStyle name="Percent 3 5 2 3" xfId="57983" xr:uid="{00000000-0005-0000-0000-00004CDE0000}"/>
    <cellStyle name="Percent 3 5 3" xfId="54034" xr:uid="{00000000-0005-0000-0000-00004DDE0000}"/>
    <cellStyle name="Percent 3 5 3 2" xfId="54035" xr:uid="{00000000-0005-0000-0000-00004EDE0000}"/>
    <cellStyle name="Percent 3 5 3 2 2" xfId="57986" xr:uid="{00000000-0005-0000-0000-00004FDE0000}"/>
    <cellStyle name="Percent 3 5 3 3" xfId="57985" xr:uid="{00000000-0005-0000-0000-000050DE0000}"/>
    <cellStyle name="Percent 3 5 4" xfId="54036" xr:uid="{00000000-0005-0000-0000-000051DE0000}"/>
    <cellStyle name="Percent 3 5 4 2" xfId="54037" xr:uid="{00000000-0005-0000-0000-000052DE0000}"/>
    <cellStyle name="Percent 3 5 4 2 2" xfId="57988" xr:uid="{00000000-0005-0000-0000-000053DE0000}"/>
    <cellStyle name="Percent 3 5 4 3" xfId="57987" xr:uid="{00000000-0005-0000-0000-000054DE0000}"/>
    <cellStyle name="Percent 3 5 5" xfId="54038" xr:uid="{00000000-0005-0000-0000-000055DE0000}"/>
    <cellStyle name="Percent 3 5 5 2" xfId="54039" xr:uid="{00000000-0005-0000-0000-000056DE0000}"/>
    <cellStyle name="Percent 3 5 5 2 2" xfId="57990" xr:uid="{00000000-0005-0000-0000-000057DE0000}"/>
    <cellStyle name="Percent 3 5 5 3" xfId="57989" xr:uid="{00000000-0005-0000-0000-000058DE0000}"/>
    <cellStyle name="Percent 3 5 6" xfId="54040" xr:uid="{00000000-0005-0000-0000-000059DE0000}"/>
    <cellStyle name="Percent 3 5 6 2" xfId="57991" xr:uid="{00000000-0005-0000-0000-00005ADE0000}"/>
    <cellStyle name="Percent 3 5 7" xfId="54041" xr:uid="{00000000-0005-0000-0000-00005BDE0000}"/>
    <cellStyle name="Percent 3 5 8" xfId="55315" xr:uid="{00000000-0005-0000-0000-00005CDE0000}"/>
    <cellStyle name="Percent 3 5 9" xfId="57982" xr:uid="{00000000-0005-0000-0000-00005DDE0000}"/>
    <cellStyle name="Percent 3 5_OATT calc" xfId="54042" xr:uid="{00000000-0005-0000-0000-00005EDE0000}"/>
    <cellStyle name="Percent 3 6" xfId="54043" xr:uid="{00000000-0005-0000-0000-00005FDE0000}"/>
    <cellStyle name="Percent 3 6 2" xfId="54044" xr:uid="{00000000-0005-0000-0000-000060DE0000}"/>
    <cellStyle name="Percent 3 6 3" xfId="57992" xr:uid="{00000000-0005-0000-0000-000061DE0000}"/>
    <cellStyle name="Percent 3 7" xfId="54045" xr:uid="{00000000-0005-0000-0000-000062DE0000}"/>
    <cellStyle name="Percent 3 8" xfId="57893" xr:uid="{00000000-0005-0000-0000-000063DE0000}"/>
    <cellStyle name="Percent 3 9" xfId="59130" xr:uid="{00000000-0005-0000-0000-000064DE0000}"/>
    <cellStyle name="Percent 3_OATT calc" xfId="54046" xr:uid="{00000000-0005-0000-0000-000065DE0000}"/>
    <cellStyle name="Percent 30" xfId="54047" xr:uid="{00000000-0005-0000-0000-000066DE0000}"/>
    <cellStyle name="Percent 30 2" xfId="54048" xr:uid="{00000000-0005-0000-0000-000067DE0000}"/>
    <cellStyle name="Percent 30 2 2" xfId="54049" xr:uid="{00000000-0005-0000-0000-000068DE0000}"/>
    <cellStyle name="Percent 30 2 2 2" xfId="57995" xr:uid="{00000000-0005-0000-0000-000069DE0000}"/>
    <cellStyle name="Percent 30 2 3" xfId="57994" xr:uid="{00000000-0005-0000-0000-00006ADE0000}"/>
    <cellStyle name="Percent 30 3" xfId="54050" xr:uid="{00000000-0005-0000-0000-00006BDE0000}"/>
    <cellStyle name="Percent 30 3 2" xfId="57996" xr:uid="{00000000-0005-0000-0000-00006CDE0000}"/>
    <cellStyle name="Percent 30 4" xfId="57993" xr:uid="{00000000-0005-0000-0000-00006DDE0000}"/>
    <cellStyle name="Percent 31" xfId="54051" xr:uid="{00000000-0005-0000-0000-00006EDE0000}"/>
    <cellStyle name="Percent 31 2" xfId="54052" xr:uid="{00000000-0005-0000-0000-00006FDE0000}"/>
    <cellStyle name="Percent 31 2 2" xfId="57998" xr:uid="{00000000-0005-0000-0000-000070DE0000}"/>
    <cellStyle name="Percent 31 3" xfId="57997" xr:uid="{00000000-0005-0000-0000-000071DE0000}"/>
    <cellStyle name="Percent 32" xfId="54053" xr:uid="{00000000-0005-0000-0000-000072DE0000}"/>
    <cellStyle name="Percent 32 2" xfId="54054" xr:uid="{00000000-0005-0000-0000-000073DE0000}"/>
    <cellStyle name="Percent 32 2 2" xfId="58000" xr:uid="{00000000-0005-0000-0000-000074DE0000}"/>
    <cellStyle name="Percent 32 3" xfId="57999" xr:uid="{00000000-0005-0000-0000-000075DE0000}"/>
    <cellStyle name="Percent 33" xfId="54055" xr:uid="{00000000-0005-0000-0000-000076DE0000}"/>
    <cellStyle name="Percent 33 2" xfId="54056" xr:uid="{00000000-0005-0000-0000-000077DE0000}"/>
    <cellStyle name="Percent 33 2 2" xfId="54057" xr:uid="{00000000-0005-0000-0000-000078DE0000}"/>
    <cellStyle name="Percent 33 2 2 2" xfId="58003" xr:uid="{00000000-0005-0000-0000-000079DE0000}"/>
    <cellStyle name="Percent 33 2 3" xfId="58002" xr:uid="{00000000-0005-0000-0000-00007ADE0000}"/>
    <cellStyle name="Percent 33 3" xfId="54058" xr:uid="{00000000-0005-0000-0000-00007BDE0000}"/>
    <cellStyle name="Percent 33 3 2" xfId="58004" xr:uid="{00000000-0005-0000-0000-00007CDE0000}"/>
    <cellStyle name="Percent 33 4" xfId="54059" xr:uid="{00000000-0005-0000-0000-00007DDE0000}"/>
    <cellStyle name="Percent 33 5" xfId="58001" xr:uid="{00000000-0005-0000-0000-00007EDE0000}"/>
    <cellStyle name="Percent 34" xfId="54060" xr:uid="{00000000-0005-0000-0000-00007FDE0000}"/>
    <cellStyle name="Percent 34 2" xfId="54061" xr:uid="{00000000-0005-0000-0000-000080DE0000}"/>
    <cellStyle name="Percent 34 2 2" xfId="54062" xr:uid="{00000000-0005-0000-0000-000081DE0000}"/>
    <cellStyle name="Percent 34 2 2 2" xfId="58007" xr:uid="{00000000-0005-0000-0000-000082DE0000}"/>
    <cellStyle name="Percent 34 2 3" xfId="58006" xr:uid="{00000000-0005-0000-0000-000083DE0000}"/>
    <cellStyle name="Percent 34 3" xfId="54063" xr:uid="{00000000-0005-0000-0000-000084DE0000}"/>
    <cellStyle name="Percent 34 3 2" xfId="58008" xr:uid="{00000000-0005-0000-0000-000085DE0000}"/>
    <cellStyle name="Percent 34 4" xfId="58005" xr:uid="{00000000-0005-0000-0000-000086DE0000}"/>
    <cellStyle name="Percent 35" xfId="54064" xr:uid="{00000000-0005-0000-0000-000087DE0000}"/>
    <cellStyle name="Percent 35 2" xfId="54065" xr:uid="{00000000-0005-0000-0000-000088DE0000}"/>
    <cellStyle name="Percent 35 2 2" xfId="54066" xr:uid="{00000000-0005-0000-0000-000089DE0000}"/>
    <cellStyle name="Percent 35 2 2 2" xfId="58011" xr:uid="{00000000-0005-0000-0000-00008ADE0000}"/>
    <cellStyle name="Percent 35 2 3" xfId="58010" xr:uid="{00000000-0005-0000-0000-00008BDE0000}"/>
    <cellStyle name="Percent 35 3" xfId="54067" xr:uid="{00000000-0005-0000-0000-00008CDE0000}"/>
    <cellStyle name="Percent 35 3 2" xfId="58012" xr:uid="{00000000-0005-0000-0000-00008DDE0000}"/>
    <cellStyle name="Percent 35 4" xfId="58009" xr:uid="{00000000-0005-0000-0000-00008EDE0000}"/>
    <cellStyle name="Percent 36" xfId="54068" xr:uid="{00000000-0005-0000-0000-00008FDE0000}"/>
    <cellStyle name="Percent 36 2" xfId="54069" xr:uid="{00000000-0005-0000-0000-000090DE0000}"/>
    <cellStyle name="Percent 36 2 2" xfId="58014" xr:uid="{00000000-0005-0000-0000-000091DE0000}"/>
    <cellStyle name="Percent 36 3" xfId="58013" xr:uid="{00000000-0005-0000-0000-000092DE0000}"/>
    <cellStyle name="Percent 37" xfId="54070" xr:uid="{00000000-0005-0000-0000-000093DE0000}"/>
    <cellStyle name="Percent 37 2" xfId="54071" xr:uid="{00000000-0005-0000-0000-000094DE0000}"/>
    <cellStyle name="Percent 37 2 2" xfId="58016" xr:uid="{00000000-0005-0000-0000-000095DE0000}"/>
    <cellStyle name="Percent 37 3" xfId="58015" xr:uid="{00000000-0005-0000-0000-000096DE0000}"/>
    <cellStyle name="Percent 38" xfId="54072" xr:uid="{00000000-0005-0000-0000-000097DE0000}"/>
    <cellStyle name="Percent 38 2" xfId="54073" xr:uid="{00000000-0005-0000-0000-000098DE0000}"/>
    <cellStyle name="Percent 38 2 2" xfId="58018" xr:uid="{00000000-0005-0000-0000-000099DE0000}"/>
    <cellStyle name="Percent 38 3" xfId="58017" xr:uid="{00000000-0005-0000-0000-00009ADE0000}"/>
    <cellStyle name="Percent 39" xfId="54074" xr:uid="{00000000-0005-0000-0000-00009BDE0000}"/>
    <cellStyle name="Percent 39 2" xfId="54075" xr:uid="{00000000-0005-0000-0000-00009CDE0000}"/>
    <cellStyle name="Percent 39 2 2" xfId="58020" xr:uid="{00000000-0005-0000-0000-00009DDE0000}"/>
    <cellStyle name="Percent 39 3" xfId="58019" xr:uid="{00000000-0005-0000-0000-00009EDE0000}"/>
    <cellStyle name="Percent 4" xfId="54076" xr:uid="{00000000-0005-0000-0000-00009FDE0000}"/>
    <cellStyle name="Percent 4 10" xfId="54077" xr:uid="{00000000-0005-0000-0000-0000A0DE0000}"/>
    <cellStyle name="Percent 4 10 2" xfId="54078" xr:uid="{00000000-0005-0000-0000-0000A1DE0000}"/>
    <cellStyle name="Percent 4 10 3" xfId="55316" xr:uid="{00000000-0005-0000-0000-0000A2DE0000}"/>
    <cellStyle name="Percent 4 11" xfId="54079" xr:uid="{00000000-0005-0000-0000-0000A3DE0000}"/>
    <cellStyle name="Percent 4 12" xfId="58021" xr:uid="{00000000-0005-0000-0000-0000A4DE0000}"/>
    <cellStyle name="Percent 4 2" xfId="54080" xr:uid="{00000000-0005-0000-0000-0000A5DE0000}"/>
    <cellStyle name="Percent 4 2 2" xfId="54081" xr:uid="{00000000-0005-0000-0000-0000A6DE0000}"/>
    <cellStyle name="Percent 4 2 2 2" xfId="54082" xr:uid="{00000000-0005-0000-0000-0000A7DE0000}"/>
    <cellStyle name="Percent 4 2 2 2 2" xfId="54083" xr:uid="{00000000-0005-0000-0000-0000A8DE0000}"/>
    <cellStyle name="Percent 4 2 2 3" xfId="54084" xr:uid="{00000000-0005-0000-0000-0000A9DE0000}"/>
    <cellStyle name="Percent 4 2 2 4" xfId="58023" xr:uid="{00000000-0005-0000-0000-0000AADE0000}"/>
    <cellStyle name="Percent 4 2 2_OATT calc" xfId="54085" xr:uid="{00000000-0005-0000-0000-0000ABDE0000}"/>
    <cellStyle name="Percent 4 2 3" xfId="54086" xr:uid="{00000000-0005-0000-0000-0000ACDE0000}"/>
    <cellStyle name="Percent 4 2 3 2" xfId="54087" xr:uid="{00000000-0005-0000-0000-0000ADDE0000}"/>
    <cellStyle name="Percent 4 2 4" xfId="54088" xr:uid="{00000000-0005-0000-0000-0000AEDE0000}"/>
    <cellStyle name="Percent 4 2 5" xfId="58022" xr:uid="{00000000-0005-0000-0000-0000AFDE0000}"/>
    <cellStyle name="Percent 4 2_OATT calc" xfId="54089" xr:uid="{00000000-0005-0000-0000-0000B0DE0000}"/>
    <cellStyle name="Percent 4 3" xfId="54090" xr:uid="{00000000-0005-0000-0000-0000B1DE0000}"/>
    <cellStyle name="Percent 4 3 2" xfId="54091" xr:uid="{00000000-0005-0000-0000-0000B2DE0000}"/>
    <cellStyle name="Percent 4 3 2 2" xfId="54092" xr:uid="{00000000-0005-0000-0000-0000B3DE0000}"/>
    <cellStyle name="Percent 4 3 2 2 2" xfId="58026" xr:uid="{00000000-0005-0000-0000-0000B4DE0000}"/>
    <cellStyle name="Percent 4 3 2 3" xfId="58025" xr:uid="{00000000-0005-0000-0000-0000B5DE0000}"/>
    <cellStyle name="Percent 4 3 3" xfId="54093" xr:uid="{00000000-0005-0000-0000-0000B6DE0000}"/>
    <cellStyle name="Percent 4 3 3 2" xfId="54094" xr:uid="{00000000-0005-0000-0000-0000B7DE0000}"/>
    <cellStyle name="Percent 4 3 3 2 2" xfId="58028" xr:uid="{00000000-0005-0000-0000-0000B8DE0000}"/>
    <cellStyle name="Percent 4 3 3 3" xfId="58027" xr:uid="{00000000-0005-0000-0000-0000B9DE0000}"/>
    <cellStyle name="Percent 4 3 4" xfId="54095" xr:uid="{00000000-0005-0000-0000-0000BADE0000}"/>
    <cellStyle name="Percent 4 3 4 2" xfId="54096" xr:uid="{00000000-0005-0000-0000-0000BBDE0000}"/>
    <cellStyle name="Percent 4 3 4 2 2" xfId="58030" xr:uid="{00000000-0005-0000-0000-0000BCDE0000}"/>
    <cellStyle name="Percent 4 3 4 3" xfId="58029" xr:uid="{00000000-0005-0000-0000-0000BDDE0000}"/>
    <cellStyle name="Percent 4 3 5" xfId="54097" xr:uid="{00000000-0005-0000-0000-0000BEDE0000}"/>
    <cellStyle name="Percent 4 3 5 2" xfId="54098" xr:uid="{00000000-0005-0000-0000-0000BFDE0000}"/>
    <cellStyle name="Percent 4 3 5 2 2" xfId="58032" xr:uid="{00000000-0005-0000-0000-0000C0DE0000}"/>
    <cellStyle name="Percent 4 3 5 3" xfId="58031" xr:uid="{00000000-0005-0000-0000-0000C1DE0000}"/>
    <cellStyle name="Percent 4 3 6" xfId="54099" xr:uid="{00000000-0005-0000-0000-0000C2DE0000}"/>
    <cellStyle name="Percent 4 3 6 2" xfId="58033" xr:uid="{00000000-0005-0000-0000-0000C3DE0000}"/>
    <cellStyle name="Percent 4 3 7" xfId="58024" xr:uid="{00000000-0005-0000-0000-0000C4DE0000}"/>
    <cellStyle name="Percent 4 3_OATT calc" xfId="54100" xr:uid="{00000000-0005-0000-0000-0000C5DE0000}"/>
    <cellStyle name="Percent 4 4" xfId="54101" xr:uid="{00000000-0005-0000-0000-0000C6DE0000}"/>
    <cellStyle name="Percent 4 4 10" xfId="54102" xr:uid="{00000000-0005-0000-0000-0000C7DE0000}"/>
    <cellStyle name="Percent 4 4 10 2" xfId="58035" xr:uid="{00000000-0005-0000-0000-0000C8DE0000}"/>
    <cellStyle name="Percent 4 4 11" xfId="58034" xr:uid="{00000000-0005-0000-0000-0000C9DE0000}"/>
    <cellStyle name="Percent 4 4 2" xfId="54103" xr:uid="{00000000-0005-0000-0000-0000CADE0000}"/>
    <cellStyle name="Percent 4 4 2 2" xfId="54104" xr:uid="{00000000-0005-0000-0000-0000CBDE0000}"/>
    <cellStyle name="Percent 4 4 2 2 2" xfId="54105" xr:uid="{00000000-0005-0000-0000-0000CCDE0000}"/>
    <cellStyle name="Percent 4 4 2 2 2 2" xfId="58038" xr:uid="{00000000-0005-0000-0000-0000CDDE0000}"/>
    <cellStyle name="Percent 4 4 2 2 3" xfId="58037" xr:uid="{00000000-0005-0000-0000-0000CEDE0000}"/>
    <cellStyle name="Percent 4 4 2 3" xfId="54106" xr:uid="{00000000-0005-0000-0000-0000CFDE0000}"/>
    <cellStyle name="Percent 4 4 2 3 2" xfId="54107" xr:uid="{00000000-0005-0000-0000-0000D0DE0000}"/>
    <cellStyle name="Percent 4 4 2 3 2 2" xfId="54108" xr:uid="{00000000-0005-0000-0000-0000D1DE0000}"/>
    <cellStyle name="Percent 4 4 2 3 2 2 2" xfId="58041" xr:uid="{00000000-0005-0000-0000-0000D2DE0000}"/>
    <cellStyle name="Percent 4 4 2 3 2 3" xfId="58040" xr:uid="{00000000-0005-0000-0000-0000D3DE0000}"/>
    <cellStyle name="Percent 4 4 2 3 3" xfId="54109" xr:uid="{00000000-0005-0000-0000-0000D4DE0000}"/>
    <cellStyle name="Percent 4 4 2 3 3 2" xfId="54110" xr:uid="{00000000-0005-0000-0000-0000D5DE0000}"/>
    <cellStyle name="Percent 4 4 2 3 3 2 2" xfId="54111" xr:uid="{00000000-0005-0000-0000-0000D6DE0000}"/>
    <cellStyle name="Percent 4 4 2 3 3 2 3" xfId="58043" xr:uid="{00000000-0005-0000-0000-0000D7DE0000}"/>
    <cellStyle name="Percent 4 4 2 3 3 3" xfId="54112" xr:uid="{00000000-0005-0000-0000-0000D8DE0000}"/>
    <cellStyle name="Percent 4 4 2 3 3 4" xfId="58042" xr:uid="{00000000-0005-0000-0000-0000D9DE0000}"/>
    <cellStyle name="Percent 4 4 2 3 4" xfId="54113" xr:uid="{00000000-0005-0000-0000-0000DADE0000}"/>
    <cellStyle name="Percent 4 4 2 3 4 2" xfId="54114" xr:uid="{00000000-0005-0000-0000-0000DBDE0000}"/>
    <cellStyle name="Percent 4 4 2 3 4 2 2" xfId="58045" xr:uid="{00000000-0005-0000-0000-0000DCDE0000}"/>
    <cellStyle name="Percent 4 4 2 3 4 3" xfId="58044" xr:uid="{00000000-0005-0000-0000-0000DDDE0000}"/>
    <cellStyle name="Percent 4 4 2 3 5" xfId="54115" xr:uid="{00000000-0005-0000-0000-0000DEDE0000}"/>
    <cellStyle name="Percent 4 4 2 3 5 2" xfId="58046" xr:uid="{00000000-0005-0000-0000-0000DFDE0000}"/>
    <cellStyle name="Percent 4 4 2 3 6" xfId="58039" xr:uid="{00000000-0005-0000-0000-0000E0DE0000}"/>
    <cellStyle name="Percent 4 4 2 4" xfId="54116" xr:uid="{00000000-0005-0000-0000-0000E1DE0000}"/>
    <cellStyle name="Percent 4 4 2 4 2" xfId="54117" xr:uid="{00000000-0005-0000-0000-0000E2DE0000}"/>
    <cellStyle name="Percent 4 4 2 4 2 2" xfId="58048" xr:uid="{00000000-0005-0000-0000-0000E3DE0000}"/>
    <cellStyle name="Percent 4 4 2 4 3" xfId="58047" xr:uid="{00000000-0005-0000-0000-0000E4DE0000}"/>
    <cellStyle name="Percent 4 4 2 5" xfId="54118" xr:uid="{00000000-0005-0000-0000-0000E5DE0000}"/>
    <cellStyle name="Percent 4 4 2 5 2" xfId="54119" xr:uid="{00000000-0005-0000-0000-0000E6DE0000}"/>
    <cellStyle name="Percent 4 4 2 5 2 2" xfId="58050" xr:uid="{00000000-0005-0000-0000-0000E7DE0000}"/>
    <cellStyle name="Percent 4 4 2 5 3" xfId="58049" xr:uid="{00000000-0005-0000-0000-0000E8DE0000}"/>
    <cellStyle name="Percent 4 4 2 6" xfId="54120" xr:uid="{00000000-0005-0000-0000-0000E9DE0000}"/>
    <cellStyle name="Percent 4 4 2 6 2" xfId="54121" xr:uid="{00000000-0005-0000-0000-0000EADE0000}"/>
    <cellStyle name="Percent 4 4 2 6 2 2" xfId="58052" xr:uid="{00000000-0005-0000-0000-0000EBDE0000}"/>
    <cellStyle name="Percent 4 4 2 6 3" xfId="58051" xr:uid="{00000000-0005-0000-0000-0000ECDE0000}"/>
    <cellStyle name="Percent 4 4 2 7" xfId="54122" xr:uid="{00000000-0005-0000-0000-0000EDDE0000}"/>
    <cellStyle name="Percent 4 4 2 7 2" xfId="58053" xr:uid="{00000000-0005-0000-0000-0000EEDE0000}"/>
    <cellStyle name="Percent 4 4 2 8" xfId="58036" xr:uid="{00000000-0005-0000-0000-0000EFDE0000}"/>
    <cellStyle name="Percent 4 4 3" xfId="54123" xr:uid="{00000000-0005-0000-0000-0000F0DE0000}"/>
    <cellStyle name="Percent 4 4 3 2" xfId="54124" xr:uid="{00000000-0005-0000-0000-0000F1DE0000}"/>
    <cellStyle name="Percent 4 4 3 2 2" xfId="58055" xr:uid="{00000000-0005-0000-0000-0000F2DE0000}"/>
    <cellStyle name="Percent 4 4 3 3" xfId="58054" xr:uid="{00000000-0005-0000-0000-0000F3DE0000}"/>
    <cellStyle name="Percent 4 4 4" xfId="54125" xr:uid="{00000000-0005-0000-0000-0000F4DE0000}"/>
    <cellStyle name="Percent 4 4 4 2" xfId="54126" xr:uid="{00000000-0005-0000-0000-0000F5DE0000}"/>
    <cellStyle name="Percent 4 4 4 2 2" xfId="58057" xr:uid="{00000000-0005-0000-0000-0000F6DE0000}"/>
    <cellStyle name="Percent 4 4 4 3" xfId="58056" xr:uid="{00000000-0005-0000-0000-0000F7DE0000}"/>
    <cellStyle name="Percent 4 4 5" xfId="54127" xr:uid="{00000000-0005-0000-0000-0000F8DE0000}"/>
    <cellStyle name="Percent 4 4 5 2" xfId="54128" xr:uid="{00000000-0005-0000-0000-0000F9DE0000}"/>
    <cellStyle name="Percent 4 4 5 2 2" xfId="58059" xr:uid="{00000000-0005-0000-0000-0000FADE0000}"/>
    <cellStyle name="Percent 4 4 5 3" xfId="58058" xr:uid="{00000000-0005-0000-0000-0000FBDE0000}"/>
    <cellStyle name="Percent 4 4 6" xfId="54129" xr:uid="{00000000-0005-0000-0000-0000FCDE0000}"/>
    <cellStyle name="Percent 4 4 6 2" xfId="54130" xr:uid="{00000000-0005-0000-0000-0000FDDE0000}"/>
    <cellStyle name="Percent 4 4 6 2 2" xfId="58061" xr:uid="{00000000-0005-0000-0000-0000FEDE0000}"/>
    <cellStyle name="Percent 4 4 6 3" xfId="58060" xr:uid="{00000000-0005-0000-0000-0000FFDE0000}"/>
    <cellStyle name="Percent 4 4 7" xfId="54131" xr:uid="{00000000-0005-0000-0000-000000DF0000}"/>
    <cellStyle name="Percent 4 4 7 2" xfId="54132" xr:uid="{00000000-0005-0000-0000-000001DF0000}"/>
    <cellStyle name="Percent 4 4 7 2 2" xfId="58063" xr:uid="{00000000-0005-0000-0000-000002DF0000}"/>
    <cellStyle name="Percent 4 4 7 3" xfId="58062" xr:uid="{00000000-0005-0000-0000-000003DF0000}"/>
    <cellStyle name="Percent 4 4 8" xfId="54133" xr:uid="{00000000-0005-0000-0000-000004DF0000}"/>
    <cellStyle name="Percent 4 4 8 2" xfId="54134" xr:uid="{00000000-0005-0000-0000-000005DF0000}"/>
    <cellStyle name="Percent 4 4 8 2 2" xfId="58065" xr:uid="{00000000-0005-0000-0000-000006DF0000}"/>
    <cellStyle name="Percent 4 4 8 3" xfId="58064" xr:uid="{00000000-0005-0000-0000-000007DF0000}"/>
    <cellStyle name="Percent 4 4 9" xfId="54135" xr:uid="{00000000-0005-0000-0000-000008DF0000}"/>
    <cellStyle name="Percent 4 4 9 2" xfId="54136" xr:uid="{00000000-0005-0000-0000-000009DF0000}"/>
    <cellStyle name="Percent 4 4 9 2 2" xfId="58067" xr:uid="{00000000-0005-0000-0000-00000ADF0000}"/>
    <cellStyle name="Percent 4 4 9 3" xfId="58066" xr:uid="{00000000-0005-0000-0000-00000BDF0000}"/>
    <cellStyle name="Percent 4 5" xfId="54137" xr:uid="{00000000-0005-0000-0000-00000CDF0000}"/>
    <cellStyle name="Percent 4 5 10" xfId="58068" xr:uid="{00000000-0005-0000-0000-00000DDF0000}"/>
    <cellStyle name="Percent 4 5 2" xfId="54138" xr:uid="{00000000-0005-0000-0000-00000EDF0000}"/>
    <cellStyle name="Percent 4 5 2 2" xfId="54139" xr:uid="{00000000-0005-0000-0000-00000FDF0000}"/>
    <cellStyle name="Percent 4 5 2 2 2" xfId="58070" xr:uid="{00000000-0005-0000-0000-000010DF0000}"/>
    <cellStyle name="Percent 4 5 2 3" xfId="58069" xr:uid="{00000000-0005-0000-0000-000011DF0000}"/>
    <cellStyle name="Percent 4 5 3" xfId="54140" xr:uid="{00000000-0005-0000-0000-000012DF0000}"/>
    <cellStyle name="Percent 4 5 3 2" xfId="54141" xr:uid="{00000000-0005-0000-0000-000013DF0000}"/>
    <cellStyle name="Percent 4 5 3 2 2" xfId="54142" xr:uid="{00000000-0005-0000-0000-000014DF0000}"/>
    <cellStyle name="Percent 4 5 3 2 2 2" xfId="58073" xr:uid="{00000000-0005-0000-0000-000015DF0000}"/>
    <cellStyle name="Percent 4 5 3 2 3" xfId="58072" xr:uid="{00000000-0005-0000-0000-000016DF0000}"/>
    <cellStyle name="Percent 4 5 3 3" xfId="54143" xr:uid="{00000000-0005-0000-0000-000017DF0000}"/>
    <cellStyle name="Percent 4 5 3 3 2" xfId="54144" xr:uid="{00000000-0005-0000-0000-000018DF0000}"/>
    <cellStyle name="Percent 4 5 3 3 2 2" xfId="54145" xr:uid="{00000000-0005-0000-0000-000019DF0000}"/>
    <cellStyle name="Percent 4 5 3 3 2 3" xfId="58075" xr:uid="{00000000-0005-0000-0000-00001ADF0000}"/>
    <cellStyle name="Percent 4 5 3 3 3" xfId="54146" xr:uid="{00000000-0005-0000-0000-00001BDF0000}"/>
    <cellStyle name="Percent 4 5 3 3 4" xfId="58074" xr:uid="{00000000-0005-0000-0000-00001CDF0000}"/>
    <cellStyle name="Percent 4 5 3 4" xfId="54147" xr:uid="{00000000-0005-0000-0000-00001DDF0000}"/>
    <cellStyle name="Percent 4 5 3 4 2" xfId="54148" xr:uid="{00000000-0005-0000-0000-00001EDF0000}"/>
    <cellStyle name="Percent 4 5 3 4 2 2" xfId="58077" xr:uid="{00000000-0005-0000-0000-00001FDF0000}"/>
    <cellStyle name="Percent 4 5 3 4 3" xfId="58076" xr:uid="{00000000-0005-0000-0000-000020DF0000}"/>
    <cellStyle name="Percent 4 5 3 5" xfId="54149" xr:uid="{00000000-0005-0000-0000-000021DF0000}"/>
    <cellStyle name="Percent 4 5 3 5 2" xfId="58078" xr:uid="{00000000-0005-0000-0000-000022DF0000}"/>
    <cellStyle name="Percent 4 5 3 6" xfId="58071" xr:uid="{00000000-0005-0000-0000-000023DF0000}"/>
    <cellStyle name="Percent 4 5 4" xfId="54150" xr:uid="{00000000-0005-0000-0000-000024DF0000}"/>
    <cellStyle name="Percent 4 5 4 2" xfId="54151" xr:uid="{00000000-0005-0000-0000-000025DF0000}"/>
    <cellStyle name="Percent 4 5 4 2 2" xfId="58080" xr:uid="{00000000-0005-0000-0000-000026DF0000}"/>
    <cellStyle name="Percent 4 5 4 3" xfId="58079" xr:uid="{00000000-0005-0000-0000-000027DF0000}"/>
    <cellStyle name="Percent 4 5 5" xfId="54152" xr:uid="{00000000-0005-0000-0000-000028DF0000}"/>
    <cellStyle name="Percent 4 5 5 2" xfId="54153" xr:uid="{00000000-0005-0000-0000-000029DF0000}"/>
    <cellStyle name="Percent 4 5 5 2 2" xfId="58082" xr:uid="{00000000-0005-0000-0000-00002ADF0000}"/>
    <cellStyle name="Percent 4 5 5 3" xfId="58081" xr:uid="{00000000-0005-0000-0000-00002BDF0000}"/>
    <cellStyle name="Percent 4 5 6" xfId="54154" xr:uid="{00000000-0005-0000-0000-00002CDF0000}"/>
    <cellStyle name="Percent 4 5 6 2" xfId="54155" xr:uid="{00000000-0005-0000-0000-00002DDF0000}"/>
    <cellStyle name="Percent 4 5 6 2 2" xfId="58084" xr:uid="{00000000-0005-0000-0000-00002EDF0000}"/>
    <cellStyle name="Percent 4 5 6 3" xfId="58083" xr:uid="{00000000-0005-0000-0000-00002FDF0000}"/>
    <cellStyle name="Percent 4 5 7" xfId="54156" xr:uid="{00000000-0005-0000-0000-000030DF0000}"/>
    <cellStyle name="Percent 4 5 7 2" xfId="54157" xr:uid="{00000000-0005-0000-0000-000031DF0000}"/>
    <cellStyle name="Percent 4 5 7 2 2" xfId="58086" xr:uid="{00000000-0005-0000-0000-000032DF0000}"/>
    <cellStyle name="Percent 4 5 7 3" xfId="58085" xr:uid="{00000000-0005-0000-0000-000033DF0000}"/>
    <cellStyle name="Percent 4 5 8" xfId="54158" xr:uid="{00000000-0005-0000-0000-000034DF0000}"/>
    <cellStyle name="Percent 4 5 8 2" xfId="54159" xr:uid="{00000000-0005-0000-0000-000035DF0000}"/>
    <cellStyle name="Percent 4 5 8 2 2" xfId="58088" xr:uid="{00000000-0005-0000-0000-000036DF0000}"/>
    <cellStyle name="Percent 4 5 8 3" xfId="58087" xr:uid="{00000000-0005-0000-0000-000037DF0000}"/>
    <cellStyle name="Percent 4 5 9" xfId="54160" xr:uid="{00000000-0005-0000-0000-000038DF0000}"/>
    <cellStyle name="Percent 4 5 9 2" xfId="58089" xr:uid="{00000000-0005-0000-0000-000039DF0000}"/>
    <cellStyle name="Percent 4 6" xfId="54161" xr:uid="{00000000-0005-0000-0000-00003ADF0000}"/>
    <cellStyle name="Percent 4 6 2" xfId="54162" xr:uid="{00000000-0005-0000-0000-00003BDF0000}"/>
    <cellStyle name="Percent 4 6 2 2" xfId="58091" xr:uid="{00000000-0005-0000-0000-00003CDF0000}"/>
    <cellStyle name="Percent 4 6 3" xfId="58090" xr:uid="{00000000-0005-0000-0000-00003DDF0000}"/>
    <cellStyle name="Percent 4 7" xfId="54163" xr:uid="{00000000-0005-0000-0000-00003EDF0000}"/>
    <cellStyle name="Percent 4 7 2" xfId="54164" xr:uid="{00000000-0005-0000-0000-00003FDF0000}"/>
    <cellStyle name="Percent 4 7 2 2" xfId="54165" xr:uid="{00000000-0005-0000-0000-000040DF0000}"/>
    <cellStyle name="Percent 4 7 2 2 2" xfId="58094" xr:uid="{00000000-0005-0000-0000-000041DF0000}"/>
    <cellStyle name="Percent 4 7 2 3" xfId="58093" xr:uid="{00000000-0005-0000-0000-000042DF0000}"/>
    <cellStyle name="Percent 4 7 3" xfId="54166" xr:uid="{00000000-0005-0000-0000-000043DF0000}"/>
    <cellStyle name="Percent 4 7 3 2" xfId="54167" xr:uid="{00000000-0005-0000-0000-000044DF0000}"/>
    <cellStyle name="Percent 4 7 3 2 2" xfId="54168" xr:uid="{00000000-0005-0000-0000-000045DF0000}"/>
    <cellStyle name="Percent 4 7 3 2 3" xfId="58096" xr:uid="{00000000-0005-0000-0000-000046DF0000}"/>
    <cellStyle name="Percent 4 7 3 3" xfId="54169" xr:uid="{00000000-0005-0000-0000-000047DF0000}"/>
    <cellStyle name="Percent 4 7 3 4" xfId="58095" xr:uid="{00000000-0005-0000-0000-000048DF0000}"/>
    <cellStyle name="Percent 4 7 4" xfId="54170" xr:uid="{00000000-0005-0000-0000-000049DF0000}"/>
    <cellStyle name="Percent 4 7 4 2" xfId="54171" xr:uid="{00000000-0005-0000-0000-00004ADF0000}"/>
    <cellStyle name="Percent 4 7 4 2 2" xfId="58098" xr:uid="{00000000-0005-0000-0000-00004BDF0000}"/>
    <cellStyle name="Percent 4 7 4 3" xfId="58097" xr:uid="{00000000-0005-0000-0000-00004CDF0000}"/>
    <cellStyle name="Percent 4 7 5" xfId="54172" xr:uid="{00000000-0005-0000-0000-00004DDF0000}"/>
    <cellStyle name="Percent 4 7 5 2" xfId="58099" xr:uid="{00000000-0005-0000-0000-00004EDF0000}"/>
    <cellStyle name="Percent 4 7 6" xfId="58092" xr:uid="{00000000-0005-0000-0000-00004FDF0000}"/>
    <cellStyle name="Percent 4 8" xfId="54173" xr:uid="{00000000-0005-0000-0000-000050DF0000}"/>
    <cellStyle name="Percent 4 8 2" xfId="54174" xr:uid="{00000000-0005-0000-0000-000051DF0000}"/>
    <cellStyle name="Percent 4 8 2 2" xfId="54175" xr:uid="{00000000-0005-0000-0000-000052DF0000}"/>
    <cellStyle name="Percent 4 8 2 2 2" xfId="58102" xr:uid="{00000000-0005-0000-0000-000053DF0000}"/>
    <cellStyle name="Percent 4 8 2 3" xfId="54176" xr:uid="{00000000-0005-0000-0000-000054DF0000}"/>
    <cellStyle name="Percent 4 8 2 4" xfId="54177" xr:uid="{00000000-0005-0000-0000-000055DF0000}"/>
    <cellStyle name="Percent 4 8 2 5" xfId="55317" xr:uid="{00000000-0005-0000-0000-000056DF0000}"/>
    <cellStyle name="Percent 4 8 2 6" xfId="58101" xr:uid="{00000000-0005-0000-0000-000057DF0000}"/>
    <cellStyle name="Percent 4 8 3" xfId="54178" xr:uid="{00000000-0005-0000-0000-000058DF0000}"/>
    <cellStyle name="Percent 4 8 3 2" xfId="54179" xr:uid="{00000000-0005-0000-0000-000059DF0000}"/>
    <cellStyle name="Percent 4 8 3 3" xfId="55318" xr:uid="{00000000-0005-0000-0000-00005ADF0000}"/>
    <cellStyle name="Percent 4 8 3 4" xfId="58103" xr:uid="{00000000-0005-0000-0000-00005BDF0000}"/>
    <cellStyle name="Percent 4 8 4" xfId="54180" xr:uid="{00000000-0005-0000-0000-00005CDF0000}"/>
    <cellStyle name="Percent 4 8 4 2" xfId="54181" xr:uid="{00000000-0005-0000-0000-00005DDF0000}"/>
    <cellStyle name="Percent 4 8 5" xfId="54182" xr:uid="{00000000-0005-0000-0000-00005EDF0000}"/>
    <cellStyle name="Percent 4 8 6" xfId="58100" xr:uid="{00000000-0005-0000-0000-00005FDF0000}"/>
    <cellStyle name="Percent 4 9" xfId="54183" xr:uid="{00000000-0005-0000-0000-000060DF0000}"/>
    <cellStyle name="Percent 4 9 2" xfId="54184" xr:uid="{00000000-0005-0000-0000-000061DF0000}"/>
    <cellStyle name="Percent 4 9 3" xfId="54185" xr:uid="{00000000-0005-0000-0000-000062DF0000}"/>
    <cellStyle name="Percent 4 9 4" xfId="55319" xr:uid="{00000000-0005-0000-0000-000063DF0000}"/>
    <cellStyle name="Percent 4 9 5" xfId="58104" xr:uid="{00000000-0005-0000-0000-000064DF0000}"/>
    <cellStyle name="Percent 4_OATT calc" xfId="54186" xr:uid="{00000000-0005-0000-0000-000065DF0000}"/>
    <cellStyle name="Percent 40" xfId="58105" xr:uid="{00000000-0005-0000-0000-000066DF0000}"/>
    <cellStyle name="Percent 5" xfId="54187" xr:uid="{00000000-0005-0000-0000-000067DF0000}"/>
    <cellStyle name="Percent 5 10" xfId="54188" xr:uid="{00000000-0005-0000-0000-000068DF0000}"/>
    <cellStyle name="Percent 5 10 2" xfId="58107" xr:uid="{00000000-0005-0000-0000-000069DF0000}"/>
    <cellStyle name="Percent 5 11" xfId="54189" xr:uid="{00000000-0005-0000-0000-00006ADF0000}"/>
    <cellStyle name="Percent 5 12" xfId="54190" xr:uid="{00000000-0005-0000-0000-00006BDF0000}"/>
    <cellStyle name="Percent 5 13" xfId="54191" xr:uid="{00000000-0005-0000-0000-00006CDF0000}"/>
    <cellStyle name="Percent 5 14" xfId="54192" xr:uid="{00000000-0005-0000-0000-00006DDF0000}"/>
    <cellStyle name="Percent 5 15" xfId="58106" xr:uid="{00000000-0005-0000-0000-00006EDF0000}"/>
    <cellStyle name="Percent 5 2" xfId="54193" xr:uid="{00000000-0005-0000-0000-00006FDF0000}"/>
    <cellStyle name="Percent 5 2 10" xfId="54194" xr:uid="{00000000-0005-0000-0000-000070DF0000}"/>
    <cellStyle name="Percent 5 2 10 2" xfId="54195" xr:uid="{00000000-0005-0000-0000-000071DF0000}"/>
    <cellStyle name="Percent 5 2 10 3" xfId="54196" xr:uid="{00000000-0005-0000-0000-000072DF0000}"/>
    <cellStyle name="Percent 5 2 10_OATT calc" xfId="54197" xr:uid="{00000000-0005-0000-0000-000073DF0000}"/>
    <cellStyle name="Percent 5 2 11" xfId="54198" xr:uid="{00000000-0005-0000-0000-000074DF0000}"/>
    <cellStyle name="Percent 5 2 12" xfId="54199" xr:uid="{00000000-0005-0000-0000-000075DF0000}"/>
    <cellStyle name="Percent 5 2 13" xfId="54200" xr:uid="{00000000-0005-0000-0000-000076DF0000}"/>
    <cellStyle name="Percent 5 2 14" xfId="54201" xr:uid="{00000000-0005-0000-0000-000077DF0000}"/>
    <cellStyle name="Percent 5 2 15" xfId="54202" xr:uid="{00000000-0005-0000-0000-000078DF0000}"/>
    <cellStyle name="Percent 5 2 16" xfId="54203" xr:uid="{00000000-0005-0000-0000-000079DF0000}"/>
    <cellStyle name="Percent 5 2 17" xfId="54204" xr:uid="{00000000-0005-0000-0000-00007ADF0000}"/>
    <cellStyle name="Percent 5 2 18" xfId="54205" xr:uid="{00000000-0005-0000-0000-00007BDF0000}"/>
    <cellStyle name="Percent 5 2 19" xfId="54206" xr:uid="{00000000-0005-0000-0000-00007CDF0000}"/>
    <cellStyle name="Percent 5 2 2" xfId="54207" xr:uid="{00000000-0005-0000-0000-00007DDF0000}"/>
    <cellStyle name="Percent 5 2 2 10" xfId="54208" xr:uid="{00000000-0005-0000-0000-00007EDF0000}"/>
    <cellStyle name="Percent 5 2 2 11" xfId="54209" xr:uid="{00000000-0005-0000-0000-00007FDF0000}"/>
    <cellStyle name="Percent 5 2 2 12" xfId="54210" xr:uid="{00000000-0005-0000-0000-000080DF0000}"/>
    <cellStyle name="Percent 5 2 2 13" xfId="58109" xr:uid="{00000000-0005-0000-0000-000081DF0000}"/>
    <cellStyle name="Percent 5 2 2 2" xfId="54211" xr:uid="{00000000-0005-0000-0000-000082DF0000}"/>
    <cellStyle name="Percent 5 2 2 2 10" xfId="54212" xr:uid="{00000000-0005-0000-0000-000083DF0000}"/>
    <cellStyle name="Percent 5 2 2 2 11" xfId="54213" xr:uid="{00000000-0005-0000-0000-000084DF0000}"/>
    <cellStyle name="Percent 5 2 2 2 2" xfId="54214" xr:uid="{00000000-0005-0000-0000-000085DF0000}"/>
    <cellStyle name="Percent 5 2 2 2 2 10" xfId="54215" xr:uid="{00000000-0005-0000-0000-000086DF0000}"/>
    <cellStyle name="Percent 5 2 2 2 2 11" xfId="54216" xr:uid="{00000000-0005-0000-0000-000087DF0000}"/>
    <cellStyle name="Percent 5 2 2 2 2 2" xfId="54217" xr:uid="{00000000-0005-0000-0000-000088DF0000}"/>
    <cellStyle name="Percent 5 2 2 2 2 2 2" xfId="54218" xr:uid="{00000000-0005-0000-0000-000089DF0000}"/>
    <cellStyle name="Percent 5 2 2 2 2 2 2 2" xfId="54219" xr:uid="{00000000-0005-0000-0000-00008ADF0000}"/>
    <cellStyle name="Percent 5 2 2 2 2 2 2 3" xfId="54220" xr:uid="{00000000-0005-0000-0000-00008BDF0000}"/>
    <cellStyle name="Percent 5 2 2 2 2 2 2_OATT calc" xfId="54221" xr:uid="{00000000-0005-0000-0000-00008CDF0000}"/>
    <cellStyle name="Percent 5 2 2 2 2 2 3" xfId="54222" xr:uid="{00000000-0005-0000-0000-00008DDF0000}"/>
    <cellStyle name="Percent 5 2 2 2 2 2 4" xfId="54223" xr:uid="{00000000-0005-0000-0000-00008EDF0000}"/>
    <cellStyle name="Percent 5 2 2 2 2 2 5" xfId="54224" xr:uid="{00000000-0005-0000-0000-00008FDF0000}"/>
    <cellStyle name="Percent 5 2 2 2 2 2_OATT calc" xfId="54225" xr:uid="{00000000-0005-0000-0000-000090DF0000}"/>
    <cellStyle name="Percent 5 2 2 2 2 3" xfId="54226" xr:uid="{00000000-0005-0000-0000-000091DF0000}"/>
    <cellStyle name="Percent 5 2 2 2 2 3 2" xfId="54227" xr:uid="{00000000-0005-0000-0000-000092DF0000}"/>
    <cellStyle name="Percent 5 2 2 2 2 3 2 2" xfId="54228" xr:uid="{00000000-0005-0000-0000-000093DF0000}"/>
    <cellStyle name="Percent 5 2 2 2 2 3 2 3" xfId="54229" xr:uid="{00000000-0005-0000-0000-000094DF0000}"/>
    <cellStyle name="Percent 5 2 2 2 2 3 2_OATT calc" xfId="54230" xr:uid="{00000000-0005-0000-0000-000095DF0000}"/>
    <cellStyle name="Percent 5 2 2 2 2 3 3" xfId="54231" xr:uid="{00000000-0005-0000-0000-000096DF0000}"/>
    <cellStyle name="Percent 5 2 2 2 2 3 4" xfId="54232" xr:uid="{00000000-0005-0000-0000-000097DF0000}"/>
    <cellStyle name="Percent 5 2 2 2 2 3_OATT calc" xfId="54233" xr:uid="{00000000-0005-0000-0000-000098DF0000}"/>
    <cellStyle name="Percent 5 2 2 2 2 4" xfId="54234" xr:uid="{00000000-0005-0000-0000-000099DF0000}"/>
    <cellStyle name="Percent 5 2 2 2 2 4 2" xfId="54235" xr:uid="{00000000-0005-0000-0000-00009ADF0000}"/>
    <cellStyle name="Percent 5 2 2 2 2 4 3" xfId="54236" xr:uid="{00000000-0005-0000-0000-00009BDF0000}"/>
    <cellStyle name="Percent 5 2 2 2 2 4_OATT calc" xfId="54237" xr:uid="{00000000-0005-0000-0000-00009CDF0000}"/>
    <cellStyle name="Percent 5 2 2 2 2 5" xfId="54238" xr:uid="{00000000-0005-0000-0000-00009DDF0000}"/>
    <cellStyle name="Percent 5 2 2 2 2 6" xfId="54239" xr:uid="{00000000-0005-0000-0000-00009EDF0000}"/>
    <cellStyle name="Percent 5 2 2 2 2 7" xfId="54240" xr:uid="{00000000-0005-0000-0000-00009FDF0000}"/>
    <cellStyle name="Percent 5 2 2 2 2 8" xfId="54241" xr:uid="{00000000-0005-0000-0000-0000A0DF0000}"/>
    <cellStyle name="Percent 5 2 2 2 2 9" xfId="54242" xr:uid="{00000000-0005-0000-0000-0000A1DF0000}"/>
    <cellStyle name="Percent 5 2 2 2 2_OATT calc" xfId="54243" xr:uid="{00000000-0005-0000-0000-0000A2DF0000}"/>
    <cellStyle name="Percent 5 2 2 2 3" xfId="54244" xr:uid="{00000000-0005-0000-0000-0000A3DF0000}"/>
    <cellStyle name="Percent 5 2 2 2 3 2" xfId="54245" xr:uid="{00000000-0005-0000-0000-0000A4DF0000}"/>
    <cellStyle name="Percent 5 2 2 2 3 2 2" xfId="54246" xr:uid="{00000000-0005-0000-0000-0000A5DF0000}"/>
    <cellStyle name="Percent 5 2 2 2 3 2 3" xfId="54247" xr:uid="{00000000-0005-0000-0000-0000A6DF0000}"/>
    <cellStyle name="Percent 5 2 2 2 3 2_OATT calc" xfId="54248" xr:uid="{00000000-0005-0000-0000-0000A7DF0000}"/>
    <cellStyle name="Percent 5 2 2 2 3 3" xfId="54249" xr:uid="{00000000-0005-0000-0000-0000A8DF0000}"/>
    <cellStyle name="Percent 5 2 2 2 3 4" xfId="54250" xr:uid="{00000000-0005-0000-0000-0000A9DF0000}"/>
    <cellStyle name="Percent 5 2 2 2 3 5" xfId="54251" xr:uid="{00000000-0005-0000-0000-0000AADF0000}"/>
    <cellStyle name="Percent 5 2 2 2 3_OATT calc" xfId="54252" xr:uid="{00000000-0005-0000-0000-0000ABDF0000}"/>
    <cellStyle name="Percent 5 2 2 2 4" xfId="54253" xr:uid="{00000000-0005-0000-0000-0000ACDF0000}"/>
    <cellStyle name="Percent 5 2 2 2 4 2" xfId="54254" xr:uid="{00000000-0005-0000-0000-0000ADDF0000}"/>
    <cellStyle name="Percent 5 2 2 2 4 2 2" xfId="54255" xr:uid="{00000000-0005-0000-0000-0000AEDF0000}"/>
    <cellStyle name="Percent 5 2 2 2 4 2 3" xfId="54256" xr:uid="{00000000-0005-0000-0000-0000AFDF0000}"/>
    <cellStyle name="Percent 5 2 2 2 4 2_OATT calc" xfId="54257" xr:uid="{00000000-0005-0000-0000-0000B0DF0000}"/>
    <cellStyle name="Percent 5 2 2 2 4 3" xfId="54258" xr:uid="{00000000-0005-0000-0000-0000B1DF0000}"/>
    <cellStyle name="Percent 5 2 2 2 4 4" xfId="54259" xr:uid="{00000000-0005-0000-0000-0000B2DF0000}"/>
    <cellStyle name="Percent 5 2 2 2 4_OATT calc" xfId="54260" xr:uid="{00000000-0005-0000-0000-0000B3DF0000}"/>
    <cellStyle name="Percent 5 2 2 2 5" xfId="54261" xr:uid="{00000000-0005-0000-0000-0000B4DF0000}"/>
    <cellStyle name="Percent 5 2 2 2 5 2" xfId="54262" xr:uid="{00000000-0005-0000-0000-0000B5DF0000}"/>
    <cellStyle name="Percent 5 2 2 2 5 3" xfId="54263" xr:uid="{00000000-0005-0000-0000-0000B6DF0000}"/>
    <cellStyle name="Percent 5 2 2 2 5_OATT calc" xfId="54264" xr:uid="{00000000-0005-0000-0000-0000B7DF0000}"/>
    <cellStyle name="Percent 5 2 2 2 6" xfId="54265" xr:uid="{00000000-0005-0000-0000-0000B8DF0000}"/>
    <cellStyle name="Percent 5 2 2 2 7" xfId="54266" xr:uid="{00000000-0005-0000-0000-0000B9DF0000}"/>
    <cellStyle name="Percent 5 2 2 2 8" xfId="54267" xr:uid="{00000000-0005-0000-0000-0000BADF0000}"/>
    <cellStyle name="Percent 5 2 2 2 9" xfId="54268" xr:uid="{00000000-0005-0000-0000-0000BBDF0000}"/>
    <cellStyle name="Percent 5 2 2 2_OATT calc" xfId="54269" xr:uid="{00000000-0005-0000-0000-0000BCDF0000}"/>
    <cellStyle name="Percent 5 2 2 3" xfId="54270" xr:uid="{00000000-0005-0000-0000-0000BDDF0000}"/>
    <cellStyle name="Percent 5 2 2 3 10" xfId="54271" xr:uid="{00000000-0005-0000-0000-0000BEDF0000}"/>
    <cellStyle name="Percent 5 2 2 3 11" xfId="54272" xr:uid="{00000000-0005-0000-0000-0000BFDF0000}"/>
    <cellStyle name="Percent 5 2 2 3 2" xfId="54273" xr:uid="{00000000-0005-0000-0000-0000C0DF0000}"/>
    <cellStyle name="Percent 5 2 2 3 2 2" xfId="54274" xr:uid="{00000000-0005-0000-0000-0000C1DF0000}"/>
    <cellStyle name="Percent 5 2 2 3 2 2 2" xfId="54275" xr:uid="{00000000-0005-0000-0000-0000C2DF0000}"/>
    <cellStyle name="Percent 5 2 2 3 2 2 3" xfId="54276" xr:uid="{00000000-0005-0000-0000-0000C3DF0000}"/>
    <cellStyle name="Percent 5 2 2 3 2 2_OATT calc" xfId="54277" xr:uid="{00000000-0005-0000-0000-0000C4DF0000}"/>
    <cellStyle name="Percent 5 2 2 3 2 3" xfId="54278" xr:uid="{00000000-0005-0000-0000-0000C5DF0000}"/>
    <cellStyle name="Percent 5 2 2 3 2 4" xfId="54279" xr:uid="{00000000-0005-0000-0000-0000C6DF0000}"/>
    <cellStyle name="Percent 5 2 2 3 2 5" xfId="54280" xr:uid="{00000000-0005-0000-0000-0000C7DF0000}"/>
    <cellStyle name="Percent 5 2 2 3 2_OATT calc" xfId="54281" xr:uid="{00000000-0005-0000-0000-0000C8DF0000}"/>
    <cellStyle name="Percent 5 2 2 3 3" xfId="54282" xr:uid="{00000000-0005-0000-0000-0000C9DF0000}"/>
    <cellStyle name="Percent 5 2 2 3 3 2" xfId="54283" xr:uid="{00000000-0005-0000-0000-0000CADF0000}"/>
    <cellStyle name="Percent 5 2 2 3 3 2 2" xfId="54284" xr:uid="{00000000-0005-0000-0000-0000CBDF0000}"/>
    <cellStyle name="Percent 5 2 2 3 3 2 3" xfId="54285" xr:uid="{00000000-0005-0000-0000-0000CCDF0000}"/>
    <cellStyle name="Percent 5 2 2 3 3 2_OATT calc" xfId="54286" xr:uid="{00000000-0005-0000-0000-0000CDDF0000}"/>
    <cellStyle name="Percent 5 2 2 3 3 3" xfId="54287" xr:uid="{00000000-0005-0000-0000-0000CEDF0000}"/>
    <cellStyle name="Percent 5 2 2 3 3 4" xfId="54288" xr:uid="{00000000-0005-0000-0000-0000CFDF0000}"/>
    <cellStyle name="Percent 5 2 2 3 3_OATT calc" xfId="54289" xr:uid="{00000000-0005-0000-0000-0000D0DF0000}"/>
    <cellStyle name="Percent 5 2 2 3 4" xfId="54290" xr:uid="{00000000-0005-0000-0000-0000D1DF0000}"/>
    <cellStyle name="Percent 5 2 2 3 4 2" xfId="54291" xr:uid="{00000000-0005-0000-0000-0000D2DF0000}"/>
    <cellStyle name="Percent 5 2 2 3 4 3" xfId="54292" xr:uid="{00000000-0005-0000-0000-0000D3DF0000}"/>
    <cellStyle name="Percent 5 2 2 3 4_OATT calc" xfId="54293" xr:uid="{00000000-0005-0000-0000-0000D4DF0000}"/>
    <cellStyle name="Percent 5 2 2 3 5" xfId="54294" xr:uid="{00000000-0005-0000-0000-0000D5DF0000}"/>
    <cellStyle name="Percent 5 2 2 3 6" xfId="54295" xr:uid="{00000000-0005-0000-0000-0000D6DF0000}"/>
    <cellStyle name="Percent 5 2 2 3 7" xfId="54296" xr:uid="{00000000-0005-0000-0000-0000D7DF0000}"/>
    <cellStyle name="Percent 5 2 2 3 8" xfId="54297" xr:uid="{00000000-0005-0000-0000-0000D8DF0000}"/>
    <cellStyle name="Percent 5 2 2 3 9" xfId="54298" xr:uid="{00000000-0005-0000-0000-0000D9DF0000}"/>
    <cellStyle name="Percent 5 2 2 3_OATT calc" xfId="54299" xr:uid="{00000000-0005-0000-0000-0000DADF0000}"/>
    <cellStyle name="Percent 5 2 2 4" xfId="54300" xr:uid="{00000000-0005-0000-0000-0000DBDF0000}"/>
    <cellStyle name="Percent 5 2 2 4 2" xfId="54301" xr:uid="{00000000-0005-0000-0000-0000DCDF0000}"/>
    <cellStyle name="Percent 5 2 2 4 2 2" xfId="54302" xr:uid="{00000000-0005-0000-0000-0000DDDF0000}"/>
    <cellStyle name="Percent 5 2 2 4 2 3" xfId="54303" xr:uid="{00000000-0005-0000-0000-0000DEDF0000}"/>
    <cellStyle name="Percent 5 2 2 4 2_OATT calc" xfId="54304" xr:uid="{00000000-0005-0000-0000-0000DFDF0000}"/>
    <cellStyle name="Percent 5 2 2 4 3" xfId="54305" xr:uid="{00000000-0005-0000-0000-0000E0DF0000}"/>
    <cellStyle name="Percent 5 2 2 4 4" xfId="54306" xr:uid="{00000000-0005-0000-0000-0000E1DF0000}"/>
    <cellStyle name="Percent 5 2 2 4 5" xfId="54307" xr:uid="{00000000-0005-0000-0000-0000E2DF0000}"/>
    <cellStyle name="Percent 5 2 2 4_OATT calc" xfId="54308" xr:uid="{00000000-0005-0000-0000-0000E3DF0000}"/>
    <cellStyle name="Percent 5 2 2 5" xfId="54309" xr:uid="{00000000-0005-0000-0000-0000E4DF0000}"/>
    <cellStyle name="Percent 5 2 2 5 2" xfId="54310" xr:uid="{00000000-0005-0000-0000-0000E5DF0000}"/>
    <cellStyle name="Percent 5 2 2 5 2 2" xfId="54311" xr:uid="{00000000-0005-0000-0000-0000E6DF0000}"/>
    <cellStyle name="Percent 5 2 2 5 2 3" xfId="54312" xr:uid="{00000000-0005-0000-0000-0000E7DF0000}"/>
    <cellStyle name="Percent 5 2 2 5 2_OATT calc" xfId="54313" xr:uid="{00000000-0005-0000-0000-0000E8DF0000}"/>
    <cellStyle name="Percent 5 2 2 5 3" xfId="54314" xr:uid="{00000000-0005-0000-0000-0000E9DF0000}"/>
    <cellStyle name="Percent 5 2 2 5 4" xfId="54315" xr:uid="{00000000-0005-0000-0000-0000EADF0000}"/>
    <cellStyle name="Percent 5 2 2 5_OATT calc" xfId="54316" xr:uid="{00000000-0005-0000-0000-0000EBDF0000}"/>
    <cellStyle name="Percent 5 2 2 6" xfId="54317" xr:uid="{00000000-0005-0000-0000-0000ECDF0000}"/>
    <cellStyle name="Percent 5 2 2 6 2" xfId="54318" xr:uid="{00000000-0005-0000-0000-0000EDDF0000}"/>
    <cellStyle name="Percent 5 2 2 6 3" xfId="54319" xr:uid="{00000000-0005-0000-0000-0000EEDF0000}"/>
    <cellStyle name="Percent 5 2 2 6_OATT calc" xfId="54320" xr:uid="{00000000-0005-0000-0000-0000EFDF0000}"/>
    <cellStyle name="Percent 5 2 2 7" xfId="54321" xr:uid="{00000000-0005-0000-0000-0000F0DF0000}"/>
    <cellStyle name="Percent 5 2 2 8" xfId="54322" xr:uid="{00000000-0005-0000-0000-0000F1DF0000}"/>
    <cellStyle name="Percent 5 2 2 9" xfId="54323" xr:uid="{00000000-0005-0000-0000-0000F2DF0000}"/>
    <cellStyle name="Percent 5 2 2_OATT calc" xfId="54324" xr:uid="{00000000-0005-0000-0000-0000F3DF0000}"/>
    <cellStyle name="Percent 5 2 20" xfId="58108" xr:uid="{00000000-0005-0000-0000-0000F4DF0000}"/>
    <cellStyle name="Percent 5 2 21" xfId="59110" xr:uid="{00000000-0005-0000-0000-0000F5DF0000}"/>
    <cellStyle name="Percent 5 2 22" xfId="55651" xr:uid="{00000000-0005-0000-0000-0000F6DF0000}"/>
    <cellStyle name="Percent 5 2 3" xfId="54325" xr:uid="{00000000-0005-0000-0000-0000F7DF0000}"/>
    <cellStyle name="Percent 5 2 3 10" xfId="54326" xr:uid="{00000000-0005-0000-0000-0000F8DF0000}"/>
    <cellStyle name="Percent 5 2 3 11" xfId="54327" xr:uid="{00000000-0005-0000-0000-0000F9DF0000}"/>
    <cellStyle name="Percent 5 2 3 12" xfId="54328" xr:uid="{00000000-0005-0000-0000-0000FADF0000}"/>
    <cellStyle name="Percent 5 2 3 2" xfId="54329" xr:uid="{00000000-0005-0000-0000-0000FBDF0000}"/>
    <cellStyle name="Percent 5 2 3 2 10" xfId="54330" xr:uid="{00000000-0005-0000-0000-0000FCDF0000}"/>
    <cellStyle name="Percent 5 2 3 2 11" xfId="54331" xr:uid="{00000000-0005-0000-0000-0000FDDF0000}"/>
    <cellStyle name="Percent 5 2 3 2 2" xfId="54332" xr:uid="{00000000-0005-0000-0000-0000FEDF0000}"/>
    <cellStyle name="Percent 5 2 3 2 2 10" xfId="54333" xr:uid="{00000000-0005-0000-0000-0000FFDF0000}"/>
    <cellStyle name="Percent 5 2 3 2 2 11" xfId="54334" xr:uid="{00000000-0005-0000-0000-000000E00000}"/>
    <cellStyle name="Percent 5 2 3 2 2 2" xfId="54335" xr:uid="{00000000-0005-0000-0000-000001E00000}"/>
    <cellStyle name="Percent 5 2 3 2 2 2 2" xfId="54336" xr:uid="{00000000-0005-0000-0000-000002E00000}"/>
    <cellStyle name="Percent 5 2 3 2 2 2 2 2" xfId="54337" xr:uid="{00000000-0005-0000-0000-000003E00000}"/>
    <cellStyle name="Percent 5 2 3 2 2 2 2 3" xfId="54338" xr:uid="{00000000-0005-0000-0000-000004E00000}"/>
    <cellStyle name="Percent 5 2 3 2 2 2 2_OATT calc" xfId="54339" xr:uid="{00000000-0005-0000-0000-000005E00000}"/>
    <cellStyle name="Percent 5 2 3 2 2 2 3" xfId="54340" xr:uid="{00000000-0005-0000-0000-000006E00000}"/>
    <cellStyle name="Percent 5 2 3 2 2 2 4" xfId="54341" xr:uid="{00000000-0005-0000-0000-000007E00000}"/>
    <cellStyle name="Percent 5 2 3 2 2 2 5" xfId="54342" xr:uid="{00000000-0005-0000-0000-000008E00000}"/>
    <cellStyle name="Percent 5 2 3 2 2 2_OATT calc" xfId="54343" xr:uid="{00000000-0005-0000-0000-000009E00000}"/>
    <cellStyle name="Percent 5 2 3 2 2 3" xfId="54344" xr:uid="{00000000-0005-0000-0000-00000AE00000}"/>
    <cellStyle name="Percent 5 2 3 2 2 3 2" xfId="54345" xr:uid="{00000000-0005-0000-0000-00000BE00000}"/>
    <cellStyle name="Percent 5 2 3 2 2 3 2 2" xfId="54346" xr:uid="{00000000-0005-0000-0000-00000CE00000}"/>
    <cellStyle name="Percent 5 2 3 2 2 3 2 3" xfId="54347" xr:uid="{00000000-0005-0000-0000-00000DE00000}"/>
    <cellStyle name="Percent 5 2 3 2 2 3 2_OATT calc" xfId="54348" xr:uid="{00000000-0005-0000-0000-00000EE00000}"/>
    <cellStyle name="Percent 5 2 3 2 2 3 3" xfId="54349" xr:uid="{00000000-0005-0000-0000-00000FE00000}"/>
    <cellStyle name="Percent 5 2 3 2 2 3 4" xfId="54350" xr:uid="{00000000-0005-0000-0000-000010E00000}"/>
    <cellStyle name="Percent 5 2 3 2 2 3_OATT calc" xfId="54351" xr:uid="{00000000-0005-0000-0000-000011E00000}"/>
    <cellStyle name="Percent 5 2 3 2 2 4" xfId="54352" xr:uid="{00000000-0005-0000-0000-000012E00000}"/>
    <cellStyle name="Percent 5 2 3 2 2 4 2" xfId="54353" xr:uid="{00000000-0005-0000-0000-000013E00000}"/>
    <cellStyle name="Percent 5 2 3 2 2 4 3" xfId="54354" xr:uid="{00000000-0005-0000-0000-000014E00000}"/>
    <cellStyle name="Percent 5 2 3 2 2 4_OATT calc" xfId="54355" xr:uid="{00000000-0005-0000-0000-000015E00000}"/>
    <cellStyle name="Percent 5 2 3 2 2 5" xfId="54356" xr:uid="{00000000-0005-0000-0000-000016E00000}"/>
    <cellStyle name="Percent 5 2 3 2 2 6" xfId="54357" xr:uid="{00000000-0005-0000-0000-000017E00000}"/>
    <cellStyle name="Percent 5 2 3 2 2 7" xfId="54358" xr:uid="{00000000-0005-0000-0000-000018E00000}"/>
    <cellStyle name="Percent 5 2 3 2 2 8" xfId="54359" xr:uid="{00000000-0005-0000-0000-000019E00000}"/>
    <cellStyle name="Percent 5 2 3 2 2 9" xfId="54360" xr:uid="{00000000-0005-0000-0000-00001AE00000}"/>
    <cellStyle name="Percent 5 2 3 2 2_OATT calc" xfId="54361" xr:uid="{00000000-0005-0000-0000-00001BE00000}"/>
    <cellStyle name="Percent 5 2 3 2 3" xfId="54362" xr:uid="{00000000-0005-0000-0000-00001CE00000}"/>
    <cellStyle name="Percent 5 2 3 2 3 2" xfId="54363" xr:uid="{00000000-0005-0000-0000-00001DE00000}"/>
    <cellStyle name="Percent 5 2 3 2 3 2 2" xfId="54364" xr:uid="{00000000-0005-0000-0000-00001EE00000}"/>
    <cellStyle name="Percent 5 2 3 2 3 2 3" xfId="54365" xr:uid="{00000000-0005-0000-0000-00001FE00000}"/>
    <cellStyle name="Percent 5 2 3 2 3 2_OATT calc" xfId="54366" xr:uid="{00000000-0005-0000-0000-000020E00000}"/>
    <cellStyle name="Percent 5 2 3 2 3 3" xfId="54367" xr:uid="{00000000-0005-0000-0000-000021E00000}"/>
    <cellStyle name="Percent 5 2 3 2 3 4" xfId="54368" xr:uid="{00000000-0005-0000-0000-000022E00000}"/>
    <cellStyle name="Percent 5 2 3 2 3 5" xfId="54369" xr:uid="{00000000-0005-0000-0000-000023E00000}"/>
    <cellStyle name="Percent 5 2 3 2 3_OATT calc" xfId="54370" xr:uid="{00000000-0005-0000-0000-000024E00000}"/>
    <cellStyle name="Percent 5 2 3 2 4" xfId="54371" xr:uid="{00000000-0005-0000-0000-000025E00000}"/>
    <cellStyle name="Percent 5 2 3 2 4 2" xfId="54372" xr:uid="{00000000-0005-0000-0000-000026E00000}"/>
    <cellStyle name="Percent 5 2 3 2 4 2 2" xfId="54373" xr:uid="{00000000-0005-0000-0000-000027E00000}"/>
    <cellStyle name="Percent 5 2 3 2 4 2 3" xfId="54374" xr:uid="{00000000-0005-0000-0000-000028E00000}"/>
    <cellStyle name="Percent 5 2 3 2 4 2_OATT calc" xfId="54375" xr:uid="{00000000-0005-0000-0000-000029E00000}"/>
    <cellStyle name="Percent 5 2 3 2 4 3" xfId="54376" xr:uid="{00000000-0005-0000-0000-00002AE00000}"/>
    <cellStyle name="Percent 5 2 3 2 4 4" xfId="54377" xr:uid="{00000000-0005-0000-0000-00002BE00000}"/>
    <cellStyle name="Percent 5 2 3 2 4_OATT calc" xfId="54378" xr:uid="{00000000-0005-0000-0000-00002CE00000}"/>
    <cellStyle name="Percent 5 2 3 2 5" xfId="54379" xr:uid="{00000000-0005-0000-0000-00002DE00000}"/>
    <cellStyle name="Percent 5 2 3 2 5 2" xfId="54380" xr:uid="{00000000-0005-0000-0000-00002EE00000}"/>
    <cellStyle name="Percent 5 2 3 2 5 3" xfId="54381" xr:uid="{00000000-0005-0000-0000-00002FE00000}"/>
    <cellStyle name="Percent 5 2 3 2 5_OATT calc" xfId="54382" xr:uid="{00000000-0005-0000-0000-000030E00000}"/>
    <cellStyle name="Percent 5 2 3 2 6" xfId="54383" xr:uid="{00000000-0005-0000-0000-000031E00000}"/>
    <cellStyle name="Percent 5 2 3 2 7" xfId="54384" xr:uid="{00000000-0005-0000-0000-000032E00000}"/>
    <cellStyle name="Percent 5 2 3 2 8" xfId="54385" xr:uid="{00000000-0005-0000-0000-000033E00000}"/>
    <cellStyle name="Percent 5 2 3 2 9" xfId="54386" xr:uid="{00000000-0005-0000-0000-000034E00000}"/>
    <cellStyle name="Percent 5 2 3 2_OATT calc" xfId="54387" xr:uid="{00000000-0005-0000-0000-000035E00000}"/>
    <cellStyle name="Percent 5 2 3 3" xfId="54388" xr:uid="{00000000-0005-0000-0000-000036E00000}"/>
    <cellStyle name="Percent 5 2 3 3 10" xfId="54389" xr:uid="{00000000-0005-0000-0000-000037E00000}"/>
    <cellStyle name="Percent 5 2 3 3 11" xfId="54390" xr:uid="{00000000-0005-0000-0000-000038E00000}"/>
    <cellStyle name="Percent 5 2 3 3 2" xfId="54391" xr:uid="{00000000-0005-0000-0000-000039E00000}"/>
    <cellStyle name="Percent 5 2 3 3 2 2" xfId="54392" xr:uid="{00000000-0005-0000-0000-00003AE00000}"/>
    <cellStyle name="Percent 5 2 3 3 2 2 2" xfId="54393" xr:uid="{00000000-0005-0000-0000-00003BE00000}"/>
    <cellStyle name="Percent 5 2 3 3 2 2 3" xfId="54394" xr:uid="{00000000-0005-0000-0000-00003CE00000}"/>
    <cellStyle name="Percent 5 2 3 3 2 2_OATT calc" xfId="54395" xr:uid="{00000000-0005-0000-0000-00003DE00000}"/>
    <cellStyle name="Percent 5 2 3 3 2 3" xfId="54396" xr:uid="{00000000-0005-0000-0000-00003EE00000}"/>
    <cellStyle name="Percent 5 2 3 3 2 4" xfId="54397" xr:uid="{00000000-0005-0000-0000-00003FE00000}"/>
    <cellStyle name="Percent 5 2 3 3 2 5" xfId="54398" xr:uid="{00000000-0005-0000-0000-000040E00000}"/>
    <cellStyle name="Percent 5 2 3 3 2_OATT calc" xfId="54399" xr:uid="{00000000-0005-0000-0000-000041E00000}"/>
    <cellStyle name="Percent 5 2 3 3 3" xfId="54400" xr:uid="{00000000-0005-0000-0000-000042E00000}"/>
    <cellStyle name="Percent 5 2 3 3 3 2" xfId="54401" xr:uid="{00000000-0005-0000-0000-000043E00000}"/>
    <cellStyle name="Percent 5 2 3 3 3 2 2" xfId="54402" xr:uid="{00000000-0005-0000-0000-000044E00000}"/>
    <cellStyle name="Percent 5 2 3 3 3 2 3" xfId="54403" xr:uid="{00000000-0005-0000-0000-000045E00000}"/>
    <cellStyle name="Percent 5 2 3 3 3 2_OATT calc" xfId="54404" xr:uid="{00000000-0005-0000-0000-000046E00000}"/>
    <cellStyle name="Percent 5 2 3 3 3 3" xfId="54405" xr:uid="{00000000-0005-0000-0000-000047E00000}"/>
    <cellStyle name="Percent 5 2 3 3 3 4" xfId="54406" xr:uid="{00000000-0005-0000-0000-000048E00000}"/>
    <cellStyle name="Percent 5 2 3 3 3_OATT calc" xfId="54407" xr:uid="{00000000-0005-0000-0000-000049E00000}"/>
    <cellStyle name="Percent 5 2 3 3 4" xfId="54408" xr:uid="{00000000-0005-0000-0000-00004AE00000}"/>
    <cellStyle name="Percent 5 2 3 3 4 2" xfId="54409" xr:uid="{00000000-0005-0000-0000-00004BE00000}"/>
    <cellStyle name="Percent 5 2 3 3 4 3" xfId="54410" xr:uid="{00000000-0005-0000-0000-00004CE00000}"/>
    <cellStyle name="Percent 5 2 3 3 4_OATT calc" xfId="54411" xr:uid="{00000000-0005-0000-0000-00004DE00000}"/>
    <cellStyle name="Percent 5 2 3 3 5" xfId="54412" xr:uid="{00000000-0005-0000-0000-00004EE00000}"/>
    <cellStyle name="Percent 5 2 3 3 6" xfId="54413" xr:uid="{00000000-0005-0000-0000-00004FE00000}"/>
    <cellStyle name="Percent 5 2 3 3 7" xfId="54414" xr:uid="{00000000-0005-0000-0000-000050E00000}"/>
    <cellStyle name="Percent 5 2 3 3 8" xfId="54415" xr:uid="{00000000-0005-0000-0000-000051E00000}"/>
    <cellStyle name="Percent 5 2 3 3 9" xfId="54416" xr:uid="{00000000-0005-0000-0000-000052E00000}"/>
    <cellStyle name="Percent 5 2 3 3_OATT calc" xfId="54417" xr:uid="{00000000-0005-0000-0000-000053E00000}"/>
    <cellStyle name="Percent 5 2 3 4" xfId="54418" xr:uid="{00000000-0005-0000-0000-000054E00000}"/>
    <cellStyle name="Percent 5 2 3 4 2" xfId="54419" xr:uid="{00000000-0005-0000-0000-000055E00000}"/>
    <cellStyle name="Percent 5 2 3 4 2 2" xfId="54420" xr:uid="{00000000-0005-0000-0000-000056E00000}"/>
    <cellStyle name="Percent 5 2 3 4 2 3" xfId="54421" xr:uid="{00000000-0005-0000-0000-000057E00000}"/>
    <cellStyle name="Percent 5 2 3 4 2_OATT calc" xfId="54422" xr:uid="{00000000-0005-0000-0000-000058E00000}"/>
    <cellStyle name="Percent 5 2 3 4 3" xfId="54423" xr:uid="{00000000-0005-0000-0000-000059E00000}"/>
    <cellStyle name="Percent 5 2 3 4 4" xfId="54424" xr:uid="{00000000-0005-0000-0000-00005AE00000}"/>
    <cellStyle name="Percent 5 2 3 4 5" xfId="54425" xr:uid="{00000000-0005-0000-0000-00005BE00000}"/>
    <cellStyle name="Percent 5 2 3 4_OATT calc" xfId="54426" xr:uid="{00000000-0005-0000-0000-00005CE00000}"/>
    <cellStyle name="Percent 5 2 3 5" xfId="54427" xr:uid="{00000000-0005-0000-0000-00005DE00000}"/>
    <cellStyle name="Percent 5 2 3 5 2" xfId="54428" xr:uid="{00000000-0005-0000-0000-00005EE00000}"/>
    <cellStyle name="Percent 5 2 3 5 2 2" xfId="54429" xr:uid="{00000000-0005-0000-0000-00005FE00000}"/>
    <cellStyle name="Percent 5 2 3 5 2 3" xfId="54430" xr:uid="{00000000-0005-0000-0000-000060E00000}"/>
    <cellStyle name="Percent 5 2 3 5 2_OATT calc" xfId="54431" xr:uid="{00000000-0005-0000-0000-000061E00000}"/>
    <cellStyle name="Percent 5 2 3 5 3" xfId="54432" xr:uid="{00000000-0005-0000-0000-000062E00000}"/>
    <cellStyle name="Percent 5 2 3 5 4" xfId="54433" xr:uid="{00000000-0005-0000-0000-000063E00000}"/>
    <cellStyle name="Percent 5 2 3 5_OATT calc" xfId="54434" xr:uid="{00000000-0005-0000-0000-000064E00000}"/>
    <cellStyle name="Percent 5 2 3 6" xfId="54435" xr:uid="{00000000-0005-0000-0000-000065E00000}"/>
    <cellStyle name="Percent 5 2 3 6 2" xfId="54436" xr:uid="{00000000-0005-0000-0000-000066E00000}"/>
    <cellStyle name="Percent 5 2 3 6 3" xfId="54437" xr:uid="{00000000-0005-0000-0000-000067E00000}"/>
    <cellStyle name="Percent 5 2 3 6_OATT calc" xfId="54438" xr:uid="{00000000-0005-0000-0000-000068E00000}"/>
    <cellStyle name="Percent 5 2 3 7" xfId="54439" xr:uid="{00000000-0005-0000-0000-000069E00000}"/>
    <cellStyle name="Percent 5 2 3 8" xfId="54440" xr:uid="{00000000-0005-0000-0000-00006AE00000}"/>
    <cellStyle name="Percent 5 2 3 9" xfId="54441" xr:uid="{00000000-0005-0000-0000-00006BE00000}"/>
    <cellStyle name="Percent 5 2 3_OATT calc" xfId="54442" xr:uid="{00000000-0005-0000-0000-00006CE00000}"/>
    <cellStyle name="Percent 5 2 4" xfId="54443" xr:uid="{00000000-0005-0000-0000-00006DE00000}"/>
    <cellStyle name="Percent 5 2 4 2" xfId="54444" xr:uid="{00000000-0005-0000-0000-00006EE00000}"/>
    <cellStyle name="Percent 5 2 4 2 2" xfId="54445" xr:uid="{00000000-0005-0000-0000-00006FE00000}"/>
    <cellStyle name="Percent 5 2 4 3" xfId="54446" xr:uid="{00000000-0005-0000-0000-000070E00000}"/>
    <cellStyle name="Percent 5 2 4 3 2" xfId="54447" xr:uid="{00000000-0005-0000-0000-000071E00000}"/>
    <cellStyle name="Percent 5 2 4 4" xfId="54448" xr:uid="{00000000-0005-0000-0000-000072E00000}"/>
    <cellStyle name="Percent 5 2 5" xfId="54449" xr:uid="{00000000-0005-0000-0000-000073E00000}"/>
    <cellStyle name="Percent 5 2 5 10" xfId="54450" xr:uid="{00000000-0005-0000-0000-000074E00000}"/>
    <cellStyle name="Percent 5 2 5 11" xfId="54451" xr:uid="{00000000-0005-0000-0000-000075E00000}"/>
    <cellStyle name="Percent 5 2 5 2" xfId="54452" xr:uid="{00000000-0005-0000-0000-000076E00000}"/>
    <cellStyle name="Percent 5 2 5 2 10" xfId="54453" xr:uid="{00000000-0005-0000-0000-000077E00000}"/>
    <cellStyle name="Percent 5 2 5 2 11" xfId="54454" xr:uid="{00000000-0005-0000-0000-000078E00000}"/>
    <cellStyle name="Percent 5 2 5 2 2" xfId="54455" xr:uid="{00000000-0005-0000-0000-000079E00000}"/>
    <cellStyle name="Percent 5 2 5 2 2 2" xfId="54456" xr:uid="{00000000-0005-0000-0000-00007AE00000}"/>
    <cellStyle name="Percent 5 2 5 2 2 2 2" xfId="54457" xr:uid="{00000000-0005-0000-0000-00007BE00000}"/>
    <cellStyle name="Percent 5 2 5 2 2 2 3" xfId="54458" xr:uid="{00000000-0005-0000-0000-00007CE00000}"/>
    <cellStyle name="Percent 5 2 5 2 2 2_OATT calc" xfId="54459" xr:uid="{00000000-0005-0000-0000-00007DE00000}"/>
    <cellStyle name="Percent 5 2 5 2 2 3" xfId="54460" xr:uid="{00000000-0005-0000-0000-00007EE00000}"/>
    <cellStyle name="Percent 5 2 5 2 2 4" xfId="54461" xr:uid="{00000000-0005-0000-0000-00007FE00000}"/>
    <cellStyle name="Percent 5 2 5 2 2 5" xfId="54462" xr:uid="{00000000-0005-0000-0000-000080E00000}"/>
    <cellStyle name="Percent 5 2 5 2 2_OATT calc" xfId="54463" xr:uid="{00000000-0005-0000-0000-000081E00000}"/>
    <cellStyle name="Percent 5 2 5 2 3" xfId="54464" xr:uid="{00000000-0005-0000-0000-000082E00000}"/>
    <cellStyle name="Percent 5 2 5 2 3 2" xfId="54465" xr:uid="{00000000-0005-0000-0000-000083E00000}"/>
    <cellStyle name="Percent 5 2 5 2 3 2 2" xfId="54466" xr:uid="{00000000-0005-0000-0000-000084E00000}"/>
    <cellStyle name="Percent 5 2 5 2 3 2 3" xfId="54467" xr:uid="{00000000-0005-0000-0000-000085E00000}"/>
    <cellStyle name="Percent 5 2 5 2 3 2_OATT calc" xfId="54468" xr:uid="{00000000-0005-0000-0000-000086E00000}"/>
    <cellStyle name="Percent 5 2 5 2 3 3" xfId="54469" xr:uid="{00000000-0005-0000-0000-000087E00000}"/>
    <cellStyle name="Percent 5 2 5 2 3 4" xfId="54470" xr:uid="{00000000-0005-0000-0000-000088E00000}"/>
    <cellStyle name="Percent 5 2 5 2 3_OATT calc" xfId="54471" xr:uid="{00000000-0005-0000-0000-000089E00000}"/>
    <cellStyle name="Percent 5 2 5 2 4" xfId="54472" xr:uid="{00000000-0005-0000-0000-00008AE00000}"/>
    <cellStyle name="Percent 5 2 5 2 4 2" xfId="54473" xr:uid="{00000000-0005-0000-0000-00008BE00000}"/>
    <cellStyle name="Percent 5 2 5 2 4 3" xfId="54474" xr:uid="{00000000-0005-0000-0000-00008CE00000}"/>
    <cellStyle name="Percent 5 2 5 2 4_OATT calc" xfId="54475" xr:uid="{00000000-0005-0000-0000-00008DE00000}"/>
    <cellStyle name="Percent 5 2 5 2 5" xfId="54476" xr:uid="{00000000-0005-0000-0000-00008EE00000}"/>
    <cellStyle name="Percent 5 2 5 2 6" xfId="54477" xr:uid="{00000000-0005-0000-0000-00008FE00000}"/>
    <cellStyle name="Percent 5 2 5 2 7" xfId="54478" xr:uid="{00000000-0005-0000-0000-000090E00000}"/>
    <cellStyle name="Percent 5 2 5 2 8" xfId="54479" xr:uid="{00000000-0005-0000-0000-000091E00000}"/>
    <cellStyle name="Percent 5 2 5 2 9" xfId="54480" xr:uid="{00000000-0005-0000-0000-000092E00000}"/>
    <cellStyle name="Percent 5 2 5 2_OATT calc" xfId="54481" xr:uid="{00000000-0005-0000-0000-000093E00000}"/>
    <cellStyle name="Percent 5 2 5 3" xfId="54482" xr:uid="{00000000-0005-0000-0000-000094E00000}"/>
    <cellStyle name="Percent 5 2 5 3 2" xfId="54483" xr:uid="{00000000-0005-0000-0000-000095E00000}"/>
    <cellStyle name="Percent 5 2 5 3 2 2" xfId="54484" xr:uid="{00000000-0005-0000-0000-000096E00000}"/>
    <cellStyle name="Percent 5 2 5 3 2 3" xfId="54485" xr:uid="{00000000-0005-0000-0000-000097E00000}"/>
    <cellStyle name="Percent 5 2 5 3 2_OATT calc" xfId="54486" xr:uid="{00000000-0005-0000-0000-000098E00000}"/>
    <cellStyle name="Percent 5 2 5 3 3" xfId="54487" xr:uid="{00000000-0005-0000-0000-000099E00000}"/>
    <cellStyle name="Percent 5 2 5 3 4" xfId="54488" xr:uid="{00000000-0005-0000-0000-00009AE00000}"/>
    <cellStyle name="Percent 5 2 5 3 5" xfId="54489" xr:uid="{00000000-0005-0000-0000-00009BE00000}"/>
    <cellStyle name="Percent 5 2 5 3_OATT calc" xfId="54490" xr:uid="{00000000-0005-0000-0000-00009CE00000}"/>
    <cellStyle name="Percent 5 2 5 4" xfId="54491" xr:uid="{00000000-0005-0000-0000-00009DE00000}"/>
    <cellStyle name="Percent 5 2 5 4 2" xfId="54492" xr:uid="{00000000-0005-0000-0000-00009EE00000}"/>
    <cellStyle name="Percent 5 2 5 4 2 2" xfId="54493" xr:uid="{00000000-0005-0000-0000-00009FE00000}"/>
    <cellStyle name="Percent 5 2 5 4 2 3" xfId="54494" xr:uid="{00000000-0005-0000-0000-0000A0E00000}"/>
    <cellStyle name="Percent 5 2 5 4 2_OATT calc" xfId="54495" xr:uid="{00000000-0005-0000-0000-0000A1E00000}"/>
    <cellStyle name="Percent 5 2 5 4 3" xfId="54496" xr:uid="{00000000-0005-0000-0000-0000A2E00000}"/>
    <cellStyle name="Percent 5 2 5 4 4" xfId="54497" xr:uid="{00000000-0005-0000-0000-0000A3E00000}"/>
    <cellStyle name="Percent 5 2 5 4_OATT calc" xfId="54498" xr:uid="{00000000-0005-0000-0000-0000A4E00000}"/>
    <cellStyle name="Percent 5 2 5 5" xfId="54499" xr:uid="{00000000-0005-0000-0000-0000A5E00000}"/>
    <cellStyle name="Percent 5 2 5 5 2" xfId="54500" xr:uid="{00000000-0005-0000-0000-0000A6E00000}"/>
    <cellStyle name="Percent 5 2 5 5 3" xfId="54501" xr:uid="{00000000-0005-0000-0000-0000A7E00000}"/>
    <cellStyle name="Percent 5 2 5 5_OATT calc" xfId="54502" xr:uid="{00000000-0005-0000-0000-0000A8E00000}"/>
    <cellStyle name="Percent 5 2 5 6" xfId="54503" xr:uid="{00000000-0005-0000-0000-0000A9E00000}"/>
    <cellStyle name="Percent 5 2 5 7" xfId="54504" xr:uid="{00000000-0005-0000-0000-0000AAE00000}"/>
    <cellStyle name="Percent 5 2 5 8" xfId="54505" xr:uid="{00000000-0005-0000-0000-0000ABE00000}"/>
    <cellStyle name="Percent 5 2 5 9" xfId="54506" xr:uid="{00000000-0005-0000-0000-0000ACE00000}"/>
    <cellStyle name="Percent 5 2 5_OATT calc" xfId="54507" xr:uid="{00000000-0005-0000-0000-0000ADE00000}"/>
    <cellStyle name="Percent 5 2 6" xfId="54508" xr:uid="{00000000-0005-0000-0000-0000AEE00000}"/>
    <cellStyle name="Percent 5 2 6 10" xfId="54509" xr:uid="{00000000-0005-0000-0000-0000AFE00000}"/>
    <cellStyle name="Percent 5 2 6 11" xfId="54510" xr:uid="{00000000-0005-0000-0000-0000B0E00000}"/>
    <cellStyle name="Percent 5 2 6 2" xfId="54511" xr:uid="{00000000-0005-0000-0000-0000B1E00000}"/>
    <cellStyle name="Percent 5 2 6 2 2" xfId="54512" xr:uid="{00000000-0005-0000-0000-0000B2E00000}"/>
    <cellStyle name="Percent 5 2 6 2 2 2" xfId="54513" xr:uid="{00000000-0005-0000-0000-0000B3E00000}"/>
    <cellStyle name="Percent 5 2 6 2 2 3" xfId="54514" xr:uid="{00000000-0005-0000-0000-0000B4E00000}"/>
    <cellStyle name="Percent 5 2 6 2 2_OATT calc" xfId="54515" xr:uid="{00000000-0005-0000-0000-0000B5E00000}"/>
    <cellStyle name="Percent 5 2 6 2 3" xfId="54516" xr:uid="{00000000-0005-0000-0000-0000B6E00000}"/>
    <cellStyle name="Percent 5 2 6 2 4" xfId="54517" xr:uid="{00000000-0005-0000-0000-0000B7E00000}"/>
    <cellStyle name="Percent 5 2 6 2 5" xfId="54518" xr:uid="{00000000-0005-0000-0000-0000B8E00000}"/>
    <cellStyle name="Percent 5 2 6 2_OATT calc" xfId="54519" xr:uid="{00000000-0005-0000-0000-0000B9E00000}"/>
    <cellStyle name="Percent 5 2 6 3" xfId="54520" xr:uid="{00000000-0005-0000-0000-0000BAE00000}"/>
    <cellStyle name="Percent 5 2 6 3 2" xfId="54521" xr:uid="{00000000-0005-0000-0000-0000BBE00000}"/>
    <cellStyle name="Percent 5 2 6 3 2 2" xfId="54522" xr:uid="{00000000-0005-0000-0000-0000BCE00000}"/>
    <cellStyle name="Percent 5 2 6 3 2 3" xfId="54523" xr:uid="{00000000-0005-0000-0000-0000BDE00000}"/>
    <cellStyle name="Percent 5 2 6 3 2_OATT calc" xfId="54524" xr:uid="{00000000-0005-0000-0000-0000BEE00000}"/>
    <cellStyle name="Percent 5 2 6 3 3" xfId="54525" xr:uid="{00000000-0005-0000-0000-0000BFE00000}"/>
    <cellStyle name="Percent 5 2 6 3 4" xfId="54526" xr:uid="{00000000-0005-0000-0000-0000C0E00000}"/>
    <cellStyle name="Percent 5 2 6 3_OATT calc" xfId="54527" xr:uid="{00000000-0005-0000-0000-0000C1E00000}"/>
    <cellStyle name="Percent 5 2 6 4" xfId="54528" xr:uid="{00000000-0005-0000-0000-0000C2E00000}"/>
    <cellStyle name="Percent 5 2 6 4 2" xfId="54529" xr:uid="{00000000-0005-0000-0000-0000C3E00000}"/>
    <cellStyle name="Percent 5 2 6 4 3" xfId="54530" xr:uid="{00000000-0005-0000-0000-0000C4E00000}"/>
    <cellStyle name="Percent 5 2 6 4_OATT calc" xfId="54531" xr:uid="{00000000-0005-0000-0000-0000C5E00000}"/>
    <cellStyle name="Percent 5 2 6 5" xfId="54532" xr:uid="{00000000-0005-0000-0000-0000C6E00000}"/>
    <cellStyle name="Percent 5 2 6 6" xfId="54533" xr:uid="{00000000-0005-0000-0000-0000C7E00000}"/>
    <cellStyle name="Percent 5 2 6 7" xfId="54534" xr:uid="{00000000-0005-0000-0000-0000C8E00000}"/>
    <cellStyle name="Percent 5 2 6 8" xfId="54535" xr:uid="{00000000-0005-0000-0000-0000C9E00000}"/>
    <cellStyle name="Percent 5 2 6 9" xfId="54536" xr:uid="{00000000-0005-0000-0000-0000CAE00000}"/>
    <cellStyle name="Percent 5 2 6_OATT calc" xfId="54537" xr:uid="{00000000-0005-0000-0000-0000CBE00000}"/>
    <cellStyle name="Percent 5 2 7" xfId="54538" xr:uid="{00000000-0005-0000-0000-0000CCE00000}"/>
    <cellStyle name="Percent 5 2 7 2" xfId="54539" xr:uid="{00000000-0005-0000-0000-0000CDE00000}"/>
    <cellStyle name="Percent 5 2 7 2 2" xfId="54540" xr:uid="{00000000-0005-0000-0000-0000CEE00000}"/>
    <cellStyle name="Percent 5 2 7 2 3" xfId="54541" xr:uid="{00000000-0005-0000-0000-0000CFE00000}"/>
    <cellStyle name="Percent 5 2 7 2_OATT calc" xfId="54542" xr:uid="{00000000-0005-0000-0000-0000D0E00000}"/>
    <cellStyle name="Percent 5 2 7 3" xfId="54543" xr:uid="{00000000-0005-0000-0000-0000D1E00000}"/>
    <cellStyle name="Percent 5 2 7 4" xfId="54544" xr:uid="{00000000-0005-0000-0000-0000D2E00000}"/>
    <cellStyle name="Percent 5 2 7 5" xfId="54545" xr:uid="{00000000-0005-0000-0000-0000D3E00000}"/>
    <cellStyle name="Percent 5 2 7_OATT calc" xfId="54546" xr:uid="{00000000-0005-0000-0000-0000D4E00000}"/>
    <cellStyle name="Percent 5 2 8" xfId="54547" xr:uid="{00000000-0005-0000-0000-0000D5E00000}"/>
    <cellStyle name="Percent 5 2 8 2" xfId="54548" xr:uid="{00000000-0005-0000-0000-0000D6E00000}"/>
    <cellStyle name="Percent 5 2 8 2 2" xfId="54549" xr:uid="{00000000-0005-0000-0000-0000D7E00000}"/>
    <cellStyle name="Percent 5 2 8 2 3" xfId="54550" xr:uid="{00000000-0005-0000-0000-0000D8E00000}"/>
    <cellStyle name="Percent 5 2 8 2_OATT calc" xfId="54551" xr:uid="{00000000-0005-0000-0000-0000D9E00000}"/>
    <cellStyle name="Percent 5 2 8 3" xfId="54552" xr:uid="{00000000-0005-0000-0000-0000DAE00000}"/>
    <cellStyle name="Percent 5 2 8 4" xfId="54553" xr:uid="{00000000-0005-0000-0000-0000DBE00000}"/>
    <cellStyle name="Percent 5 2 8_OATT calc" xfId="54554" xr:uid="{00000000-0005-0000-0000-0000DCE00000}"/>
    <cellStyle name="Percent 5 2 9" xfId="54555" xr:uid="{00000000-0005-0000-0000-0000DDE00000}"/>
    <cellStyle name="Percent 5 2 9 2" xfId="54556" xr:uid="{00000000-0005-0000-0000-0000DEE00000}"/>
    <cellStyle name="Percent 5 2 9 2 2" xfId="54557" xr:uid="{00000000-0005-0000-0000-0000DFE00000}"/>
    <cellStyle name="Percent 5 2 9 2 3" xfId="54558" xr:uid="{00000000-0005-0000-0000-0000E0E00000}"/>
    <cellStyle name="Percent 5 2 9 2_OATT calc" xfId="54559" xr:uid="{00000000-0005-0000-0000-0000E1E00000}"/>
    <cellStyle name="Percent 5 2 9 3" xfId="54560" xr:uid="{00000000-0005-0000-0000-0000E2E00000}"/>
    <cellStyle name="Percent 5 2 9 4" xfId="54561" xr:uid="{00000000-0005-0000-0000-0000E3E00000}"/>
    <cellStyle name="Percent 5 2 9_OATT calc" xfId="54562" xr:uid="{00000000-0005-0000-0000-0000E4E00000}"/>
    <cellStyle name="Percent 5 2_OATT calc" xfId="54563" xr:uid="{00000000-0005-0000-0000-0000E5E00000}"/>
    <cellStyle name="Percent 5 3" xfId="54564" xr:uid="{00000000-0005-0000-0000-0000E6E00000}"/>
    <cellStyle name="Percent 5 3 2" xfId="54565" xr:uid="{00000000-0005-0000-0000-0000E7E00000}"/>
    <cellStyle name="Percent 5 3 2 2" xfId="54566" xr:uid="{00000000-0005-0000-0000-0000E8E00000}"/>
    <cellStyle name="Percent 5 3 2 2 2" xfId="54567" xr:uid="{00000000-0005-0000-0000-0000E9E00000}"/>
    <cellStyle name="Percent 5 3 2 2 3" xfId="58112" xr:uid="{00000000-0005-0000-0000-0000EAE00000}"/>
    <cellStyle name="Percent 5 3 2 3" xfId="54568" xr:uid="{00000000-0005-0000-0000-0000EBE00000}"/>
    <cellStyle name="Percent 5 3 2 4" xfId="58111" xr:uid="{00000000-0005-0000-0000-0000ECE00000}"/>
    <cellStyle name="Percent 5 3 2_OATT calc" xfId="54569" xr:uid="{00000000-0005-0000-0000-0000EDE00000}"/>
    <cellStyle name="Percent 5 3 3" xfId="54570" xr:uid="{00000000-0005-0000-0000-0000EEE00000}"/>
    <cellStyle name="Percent 5 3 3 2" xfId="54571" xr:uid="{00000000-0005-0000-0000-0000EFE00000}"/>
    <cellStyle name="Percent 5 3 3 2 2" xfId="58114" xr:uid="{00000000-0005-0000-0000-0000F0E00000}"/>
    <cellStyle name="Percent 5 3 3 3" xfId="58113" xr:uid="{00000000-0005-0000-0000-0000F1E00000}"/>
    <cellStyle name="Percent 5 3 4" xfId="54572" xr:uid="{00000000-0005-0000-0000-0000F2E00000}"/>
    <cellStyle name="Percent 5 3 4 2" xfId="58115" xr:uid="{00000000-0005-0000-0000-0000F3E00000}"/>
    <cellStyle name="Percent 5 3 5" xfId="58110" xr:uid="{00000000-0005-0000-0000-0000F4E00000}"/>
    <cellStyle name="Percent 5 3_OATT calc" xfId="54573" xr:uid="{00000000-0005-0000-0000-0000F5E00000}"/>
    <cellStyle name="Percent 5 4" xfId="54574" xr:uid="{00000000-0005-0000-0000-0000F6E00000}"/>
    <cellStyle name="Percent 5 4 10" xfId="54575" xr:uid="{00000000-0005-0000-0000-0000F7E00000}"/>
    <cellStyle name="Percent 5 4 11" xfId="54576" xr:uid="{00000000-0005-0000-0000-0000F8E00000}"/>
    <cellStyle name="Percent 5 4 12" xfId="54577" xr:uid="{00000000-0005-0000-0000-0000F9E00000}"/>
    <cellStyle name="Percent 5 4 13" xfId="54578" xr:uid="{00000000-0005-0000-0000-0000FAE00000}"/>
    <cellStyle name="Percent 5 4 14" xfId="55320" xr:uid="{00000000-0005-0000-0000-0000FBE00000}"/>
    <cellStyle name="Percent 5 4 15" xfId="58116" xr:uid="{00000000-0005-0000-0000-0000FCE00000}"/>
    <cellStyle name="Percent 5 4 2" xfId="54579" xr:uid="{00000000-0005-0000-0000-0000FDE00000}"/>
    <cellStyle name="Percent 5 4 2 10" xfId="54580" xr:uid="{00000000-0005-0000-0000-0000FEE00000}"/>
    <cellStyle name="Percent 5 4 2 11" xfId="54581" xr:uid="{00000000-0005-0000-0000-0000FFE00000}"/>
    <cellStyle name="Percent 5 4 2 12" xfId="54582" xr:uid="{00000000-0005-0000-0000-000000E10000}"/>
    <cellStyle name="Percent 5 4 2 13" xfId="55321" xr:uid="{00000000-0005-0000-0000-000001E10000}"/>
    <cellStyle name="Percent 5 4 2 14" xfId="58117" xr:uid="{00000000-0005-0000-0000-000002E10000}"/>
    <cellStyle name="Percent 5 4 2 2" xfId="54583" xr:uid="{00000000-0005-0000-0000-000003E10000}"/>
    <cellStyle name="Percent 5 4 2 2 10" xfId="54584" xr:uid="{00000000-0005-0000-0000-000004E10000}"/>
    <cellStyle name="Percent 5 4 2 2 11" xfId="54585" xr:uid="{00000000-0005-0000-0000-000005E10000}"/>
    <cellStyle name="Percent 5 4 2 2 12" xfId="58118" xr:uid="{00000000-0005-0000-0000-000006E10000}"/>
    <cellStyle name="Percent 5 4 2 2 2" xfId="54586" xr:uid="{00000000-0005-0000-0000-000007E10000}"/>
    <cellStyle name="Percent 5 4 2 2 2 2" xfId="54587" xr:uid="{00000000-0005-0000-0000-000008E10000}"/>
    <cellStyle name="Percent 5 4 2 2 2 2 2" xfId="54588" xr:uid="{00000000-0005-0000-0000-000009E10000}"/>
    <cellStyle name="Percent 5 4 2 2 2 2 3" xfId="54589" xr:uid="{00000000-0005-0000-0000-00000AE10000}"/>
    <cellStyle name="Percent 5 4 2 2 2 2_OATT calc" xfId="54590" xr:uid="{00000000-0005-0000-0000-00000BE10000}"/>
    <cellStyle name="Percent 5 4 2 2 2 3" xfId="54591" xr:uid="{00000000-0005-0000-0000-00000CE10000}"/>
    <cellStyle name="Percent 5 4 2 2 2 4" xfId="54592" xr:uid="{00000000-0005-0000-0000-00000DE10000}"/>
    <cellStyle name="Percent 5 4 2 2 2 5" xfId="54593" xr:uid="{00000000-0005-0000-0000-00000EE10000}"/>
    <cellStyle name="Percent 5 4 2 2 2_OATT calc" xfId="54594" xr:uid="{00000000-0005-0000-0000-00000FE10000}"/>
    <cellStyle name="Percent 5 4 2 2 3" xfId="54595" xr:uid="{00000000-0005-0000-0000-000010E10000}"/>
    <cellStyle name="Percent 5 4 2 2 3 2" xfId="54596" xr:uid="{00000000-0005-0000-0000-000011E10000}"/>
    <cellStyle name="Percent 5 4 2 2 3 2 2" xfId="54597" xr:uid="{00000000-0005-0000-0000-000012E10000}"/>
    <cellStyle name="Percent 5 4 2 2 3 2 3" xfId="54598" xr:uid="{00000000-0005-0000-0000-000013E10000}"/>
    <cellStyle name="Percent 5 4 2 2 3 2_OATT calc" xfId="54599" xr:uid="{00000000-0005-0000-0000-000014E10000}"/>
    <cellStyle name="Percent 5 4 2 2 3 3" xfId="54600" xr:uid="{00000000-0005-0000-0000-000015E10000}"/>
    <cellStyle name="Percent 5 4 2 2 3 4" xfId="54601" xr:uid="{00000000-0005-0000-0000-000016E10000}"/>
    <cellStyle name="Percent 5 4 2 2 3_OATT calc" xfId="54602" xr:uid="{00000000-0005-0000-0000-000017E10000}"/>
    <cellStyle name="Percent 5 4 2 2 4" xfId="54603" xr:uid="{00000000-0005-0000-0000-000018E10000}"/>
    <cellStyle name="Percent 5 4 2 2 4 2" xfId="54604" xr:uid="{00000000-0005-0000-0000-000019E10000}"/>
    <cellStyle name="Percent 5 4 2 2 4 3" xfId="54605" xr:uid="{00000000-0005-0000-0000-00001AE10000}"/>
    <cellStyle name="Percent 5 4 2 2 4_OATT calc" xfId="54606" xr:uid="{00000000-0005-0000-0000-00001BE10000}"/>
    <cellStyle name="Percent 5 4 2 2 5" xfId="54607" xr:uid="{00000000-0005-0000-0000-00001CE10000}"/>
    <cellStyle name="Percent 5 4 2 2 6" xfId="54608" xr:uid="{00000000-0005-0000-0000-00001DE10000}"/>
    <cellStyle name="Percent 5 4 2 2 7" xfId="54609" xr:uid="{00000000-0005-0000-0000-00001EE10000}"/>
    <cellStyle name="Percent 5 4 2 2 8" xfId="54610" xr:uid="{00000000-0005-0000-0000-00001FE10000}"/>
    <cellStyle name="Percent 5 4 2 2 9" xfId="54611" xr:uid="{00000000-0005-0000-0000-000020E10000}"/>
    <cellStyle name="Percent 5 4 2 2_OATT calc" xfId="54612" xr:uid="{00000000-0005-0000-0000-000021E10000}"/>
    <cellStyle name="Percent 5 4 2 3" xfId="54613" xr:uid="{00000000-0005-0000-0000-000022E10000}"/>
    <cellStyle name="Percent 5 4 2 3 2" xfId="54614" xr:uid="{00000000-0005-0000-0000-000023E10000}"/>
    <cellStyle name="Percent 5 4 2 3 2 2" xfId="54615" xr:uid="{00000000-0005-0000-0000-000024E10000}"/>
    <cellStyle name="Percent 5 4 2 3 2 3" xfId="54616" xr:uid="{00000000-0005-0000-0000-000025E10000}"/>
    <cellStyle name="Percent 5 4 2 3 2_OATT calc" xfId="54617" xr:uid="{00000000-0005-0000-0000-000026E10000}"/>
    <cellStyle name="Percent 5 4 2 3 3" xfId="54618" xr:uid="{00000000-0005-0000-0000-000027E10000}"/>
    <cellStyle name="Percent 5 4 2 3 4" xfId="54619" xr:uid="{00000000-0005-0000-0000-000028E10000}"/>
    <cellStyle name="Percent 5 4 2 3 5" xfId="54620" xr:uid="{00000000-0005-0000-0000-000029E10000}"/>
    <cellStyle name="Percent 5 4 2 3_OATT calc" xfId="54621" xr:uid="{00000000-0005-0000-0000-00002AE10000}"/>
    <cellStyle name="Percent 5 4 2 4" xfId="54622" xr:uid="{00000000-0005-0000-0000-00002BE10000}"/>
    <cellStyle name="Percent 5 4 2 4 2" xfId="54623" xr:uid="{00000000-0005-0000-0000-00002CE10000}"/>
    <cellStyle name="Percent 5 4 2 4 2 2" xfId="54624" xr:uid="{00000000-0005-0000-0000-00002DE10000}"/>
    <cellStyle name="Percent 5 4 2 4 2 3" xfId="54625" xr:uid="{00000000-0005-0000-0000-00002EE10000}"/>
    <cellStyle name="Percent 5 4 2 4 2_OATT calc" xfId="54626" xr:uid="{00000000-0005-0000-0000-00002FE10000}"/>
    <cellStyle name="Percent 5 4 2 4 3" xfId="54627" xr:uid="{00000000-0005-0000-0000-000030E10000}"/>
    <cellStyle name="Percent 5 4 2 4 4" xfId="54628" xr:uid="{00000000-0005-0000-0000-000031E10000}"/>
    <cellStyle name="Percent 5 4 2 4_OATT calc" xfId="54629" xr:uid="{00000000-0005-0000-0000-000032E10000}"/>
    <cellStyle name="Percent 5 4 2 5" xfId="54630" xr:uid="{00000000-0005-0000-0000-000033E10000}"/>
    <cellStyle name="Percent 5 4 2 5 2" xfId="54631" xr:uid="{00000000-0005-0000-0000-000034E10000}"/>
    <cellStyle name="Percent 5 4 2 5 3" xfId="54632" xr:uid="{00000000-0005-0000-0000-000035E10000}"/>
    <cellStyle name="Percent 5 4 2 5_OATT calc" xfId="54633" xr:uid="{00000000-0005-0000-0000-000036E10000}"/>
    <cellStyle name="Percent 5 4 2 6" xfId="54634" xr:uid="{00000000-0005-0000-0000-000037E10000}"/>
    <cellStyle name="Percent 5 4 2 7" xfId="54635" xr:uid="{00000000-0005-0000-0000-000038E10000}"/>
    <cellStyle name="Percent 5 4 2 8" xfId="54636" xr:uid="{00000000-0005-0000-0000-000039E10000}"/>
    <cellStyle name="Percent 5 4 2 9" xfId="54637" xr:uid="{00000000-0005-0000-0000-00003AE10000}"/>
    <cellStyle name="Percent 5 4 2_OATT calc" xfId="54638" xr:uid="{00000000-0005-0000-0000-00003BE10000}"/>
    <cellStyle name="Percent 5 4 3" xfId="54639" xr:uid="{00000000-0005-0000-0000-00003CE10000}"/>
    <cellStyle name="Percent 5 4 3 10" xfId="54640" xr:uid="{00000000-0005-0000-0000-00003DE10000}"/>
    <cellStyle name="Percent 5 4 3 11" xfId="54641" xr:uid="{00000000-0005-0000-0000-00003EE10000}"/>
    <cellStyle name="Percent 5 4 3 12" xfId="55322" xr:uid="{00000000-0005-0000-0000-00003FE10000}"/>
    <cellStyle name="Percent 5 4 3 13" xfId="58119" xr:uid="{00000000-0005-0000-0000-000040E10000}"/>
    <cellStyle name="Percent 5 4 3 2" xfId="54642" xr:uid="{00000000-0005-0000-0000-000041E10000}"/>
    <cellStyle name="Percent 5 4 3 2 2" xfId="54643" xr:uid="{00000000-0005-0000-0000-000042E10000}"/>
    <cellStyle name="Percent 5 4 3 2 2 2" xfId="54644" xr:uid="{00000000-0005-0000-0000-000043E10000}"/>
    <cellStyle name="Percent 5 4 3 2 2 3" xfId="54645" xr:uid="{00000000-0005-0000-0000-000044E10000}"/>
    <cellStyle name="Percent 5 4 3 2 2_OATT calc" xfId="54646" xr:uid="{00000000-0005-0000-0000-000045E10000}"/>
    <cellStyle name="Percent 5 4 3 2 3" xfId="54647" xr:uid="{00000000-0005-0000-0000-000046E10000}"/>
    <cellStyle name="Percent 5 4 3 2 4" xfId="54648" xr:uid="{00000000-0005-0000-0000-000047E10000}"/>
    <cellStyle name="Percent 5 4 3 2 5" xfId="54649" xr:uid="{00000000-0005-0000-0000-000048E10000}"/>
    <cellStyle name="Percent 5 4 3 2 6" xfId="58120" xr:uid="{00000000-0005-0000-0000-000049E10000}"/>
    <cellStyle name="Percent 5 4 3 2 7" xfId="59111" xr:uid="{00000000-0005-0000-0000-00004AE10000}"/>
    <cellStyle name="Percent 5 4 3 2 8" xfId="55659" xr:uid="{00000000-0005-0000-0000-00004BE10000}"/>
    <cellStyle name="Percent 5 4 3 2_OATT calc" xfId="54650" xr:uid="{00000000-0005-0000-0000-00004CE10000}"/>
    <cellStyle name="Percent 5 4 3 3" xfId="54651" xr:uid="{00000000-0005-0000-0000-00004DE10000}"/>
    <cellStyle name="Percent 5 4 3 3 2" xfId="54652" xr:uid="{00000000-0005-0000-0000-00004EE10000}"/>
    <cellStyle name="Percent 5 4 3 3 2 2" xfId="54653" xr:uid="{00000000-0005-0000-0000-00004FE10000}"/>
    <cellStyle name="Percent 5 4 3 3 2 3" xfId="54654" xr:uid="{00000000-0005-0000-0000-000050E10000}"/>
    <cellStyle name="Percent 5 4 3 3 2_OATT calc" xfId="54655" xr:uid="{00000000-0005-0000-0000-000051E10000}"/>
    <cellStyle name="Percent 5 4 3 3 3" xfId="54656" xr:uid="{00000000-0005-0000-0000-000052E10000}"/>
    <cellStyle name="Percent 5 4 3 3 4" xfId="54657" xr:uid="{00000000-0005-0000-0000-000053E10000}"/>
    <cellStyle name="Percent 5 4 3 3_OATT calc" xfId="54658" xr:uid="{00000000-0005-0000-0000-000054E10000}"/>
    <cellStyle name="Percent 5 4 3 4" xfId="54659" xr:uid="{00000000-0005-0000-0000-000055E10000}"/>
    <cellStyle name="Percent 5 4 3 4 2" xfId="54660" xr:uid="{00000000-0005-0000-0000-000056E10000}"/>
    <cellStyle name="Percent 5 4 3 4 3" xfId="54661" xr:uid="{00000000-0005-0000-0000-000057E10000}"/>
    <cellStyle name="Percent 5 4 3 4_OATT calc" xfId="54662" xr:uid="{00000000-0005-0000-0000-000058E10000}"/>
    <cellStyle name="Percent 5 4 3 5" xfId="54663" xr:uid="{00000000-0005-0000-0000-000059E10000}"/>
    <cellStyle name="Percent 5 4 3 6" xfId="54664" xr:uid="{00000000-0005-0000-0000-00005AE10000}"/>
    <cellStyle name="Percent 5 4 3 7" xfId="54665" xr:uid="{00000000-0005-0000-0000-00005BE10000}"/>
    <cellStyle name="Percent 5 4 3 8" xfId="54666" xr:uid="{00000000-0005-0000-0000-00005CE10000}"/>
    <cellStyle name="Percent 5 4 3 9" xfId="54667" xr:uid="{00000000-0005-0000-0000-00005DE10000}"/>
    <cellStyle name="Percent 5 4 3_OATT calc" xfId="54668" xr:uid="{00000000-0005-0000-0000-00005EE10000}"/>
    <cellStyle name="Percent 5 4 4" xfId="54669" xr:uid="{00000000-0005-0000-0000-00005FE10000}"/>
    <cellStyle name="Percent 5 4 4 2" xfId="54670" xr:uid="{00000000-0005-0000-0000-000060E10000}"/>
    <cellStyle name="Percent 5 4 4 2 2" xfId="54671" xr:uid="{00000000-0005-0000-0000-000061E10000}"/>
    <cellStyle name="Percent 5 4 4 2 3" xfId="54672" xr:uid="{00000000-0005-0000-0000-000062E10000}"/>
    <cellStyle name="Percent 5 4 4 2 4" xfId="58122" xr:uid="{00000000-0005-0000-0000-000063E10000}"/>
    <cellStyle name="Percent 5 4 4 2_OATT calc" xfId="54673" xr:uid="{00000000-0005-0000-0000-000064E10000}"/>
    <cellStyle name="Percent 5 4 4 3" xfId="54674" xr:uid="{00000000-0005-0000-0000-000065E10000}"/>
    <cellStyle name="Percent 5 4 4 4" xfId="54675" xr:uid="{00000000-0005-0000-0000-000066E10000}"/>
    <cellStyle name="Percent 5 4 4 5" xfId="54676" xr:uid="{00000000-0005-0000-0000-000067E10000}"/>
    <cellStyle name="Percent 5 4 4 6" xfId="58121" xr:uid="{00000000-0005-0000-0000-000068E10000}"/>
    <cellStyle name="Percent 5 4 4_OATT calc" xfId="54677" xr:uid="{00000000-0005-0000-0000-000069E10000}"/>
    <cellStyle name="Percent 5 4 5" xfId="54678" xr:uid="{00000000-0005-0000-0000-00006AE10000}"/>
    <cellStyle name="Percent 5 4 5 2" xfId="54679" xr:uid="{00000000-0005-0000-0000-00006BE10000}"/>
    <cellStyle name="Percent 5 4 5 2 2" xfId="54680" xr:uid="{00000000-0005-0000-0000-00006CE10000}"/>
    <cellStyle name="Percent 5 4 5 2 3" xfId="54681" xr:uid="{00000000-0005-0000-0000-00006DE10000}"/>
    <cellStyle name="Percent 5 4 5 2 4" xfId="58124" xr:uid="{00000000-0005-0000-0000-00006EE10000}"/>
    <cellStyle name="Percent 5 4 5 2_OATT calc" xfId="54682" xr:uid="{00000000-0005-0000-0000-00006FE10000}"/>
    <cellStyle name="Percent 5 4 5 3" xfId="54683" xr:uid="{00000000-0005-0000-0000-000070E10000}"/>
    <cellStyle name="Percent 5 4 5 4" xfId="54684" xr:uid="{00000000-0005-0000-0000-000071E10000}"/>
    <cellStyle name="Percent 5 4 5 5" xfId="58123" xr:uid="{00000000-0005-0000-0000-000072E10000}"/>
    <cellStyle name="Percent 5 4 5_OATT calc" xfId="54685" xr:uid="{00000000-0005-0000-0000-000073E10000}"/>
    <cellStyle name="Percent 5 4 6" xfId="54686" xr:uid="{00000000-0005-0000-0000-000074E10000}"/>
    <cellStyle name="Percent 5 4 6 2" xfId="54687" xr:uid="{00000000-0005-0000-0000-000075E10000}"/>
    <cellStyle name="Percent 5 4 6 3" xfId="54688" xr:uid="{00000000-0005-0000-0000-000076E10000}"/>
    <cellStyle name="Percent 5 4 6 4" xfId="58125" xr:uid="{00000000-0005-0000-0000-000077E10000}"/>
    <cellStyle name="Percent 5 4 6_OATT calc" xfId="54689" xr:uid="{00000000-0005-0000-0000-000078E10000}"/>
    <cellStyle name="Percent 5 4 7" xfId="54690" xr:uid="{00000000-0005-0000-0000-000079E10000}"/>
    <cellStyle name="Percent 5 4 7 2" xfId="54691" xr:uid="{00000000-0005-0000-0000-00007AE10000}"/>
    <cellStyle name="Percent 5 4 8" xfId="54692" xr:uid="{00000000-0005-0000-0000-00007BE10000}"/>
    <cellStyle name="Percent 5 4 9" xfId="54693" xr:uid="{00000000-0005-0000-0000-00007CE10000}"/>
    <cellStyle name="Percent 5 4_OATT calc" xfId="54694" xr:uid="{00000000-0005-0000-0000-00007DE10000}"/>
    <cellStyle name="Percent 5 5" xfId="54695" xr:uid="{00000000-0005-0000-0000-00007EE10000}"/>
    <cellStyle name="Percent 5 5 10" xfId="54696" xr:uid="{00000000-0005-0000-0000-00007FE10000}"/>
    <cellStyle name="Percent 5 5 10 2" xfId="54697" xr:uid="{00000000-0005-0000-0000-000080E10000}"/>
    <cellStyle name="Percent 5 5 10 3" xfId="58127" xr:uid="{00000000-0005-0000-0000-000081E10000}"/>
    <cellStyle name="Percent 5 5 11" xfId="54698" xr:uid="{00000000-0005-0000-0000-000082E10000}"/>
    <cellStyle name="Percent 5 5 12" xfId="58126" xr:uid="{00000000-0005-0000-0000-000083E10000}"/>
    <cellStyle name="Percent 5 5 2" xfId="54699" xr:uid="{00000000-0005-0000-0000-000084E10000}"/>
    <cellStyle name="Percent 5 5 2 10" xfId="58128" xr:uid="{00000000-0005-0000-0000-000085E10000}"/>
    <cellStyle name="Percent 5 5 2 2" xfId="54700" xr:uid="{00000000-0005-0000-0000-000086E10000}"/>
    <cellStyle name="Percent 5 5 2 2 2" xfId="54701" xr:uid="{00000000-0005-0000-0000-000087E10000}"/>
    <cellStyle name="Percent 5 5 2 2 2 2" xfId="58130" xr:uid="{00000000-0005-0000-0000-000088E10000}"/>
    <cellStyle name="Percent 5 5 2 2 3" xfId="58129" xr:uid="{00000000-0005-0000-0000-000089E10000}"/>
    <cellStyle name="Percent 5 5 2 3" xfId="54702" xr:uid="{00000000-0005-0000-0000-00008AE10000}"/>
    <cellStyle name="Percent 5 5 2 3 2" xfId="54703" xr:uid="{00000000-0005-0000-0000-00008BE10000}"/>
    <cellStyle name="Percent 5 5 2 3 2 2" xfId="54704" xr:uid="{00000000-0005-0000-0000-00008CE10000}"/>
    <cellStyle name="Percent 5 5 2 3 2 2 2" xfId="58133" xr:uid="{00000000-0005-0000-0000-00008DE10000}"/>
    <cellStyle name="Percent 5 5 2 3 2 3" xfId="58132" xr:uid="{00000000-0005-0000-0000-00008EE10000}"/>
    <cellStyle name="Percent 5 5 2 3 3" xfId="54705" xr:uid="{00000000-0005-0000-0000-00008FE10000}"/>
    <cellStyle name="Percent 5 5 2 3 3 2" xfId="54706" xr:uid="{00000000-0005-0000-0000-000090E10000}"/>
    <cellStyle name="Percent 5 5 2 3 3 2 2" xfId="54707" xr:uid="{00000000-0005-0000-0000-000091E10000}"/>
    <cellStyle name="Percent 5 5 2 3 3 2 3" xfId="58135" xr:uid="{00000000-0005-0000-0000-000092E10000}"/>
    <cellStyle name="Percent 5 5 2 3 3 3" xfId="54708" xr:uid="{00000000-0005-0000-0000-000093E10000}"/>
    <cellStyle name="Percent 5 5 2 3 3 4" xfId="58134" xr:uid="{00000000-0005-0000-0000-000094E10000}"/>
    <cellStyle name="Percent 5 5 2 3 4" xfId="54709" xr:uid="{00000000-0005-0000-0000-000095E10000}"/>
    <cellStyle name="Percent 5 5 2 3 4 2" xfId="54710" xr:uid="{00000000-0005-0000-0000-000096E10000}"/>
    <cellStyle name="Percent 5 5 2 3 4 2 2" xfId="58137" xr:uid="{00000000-0005-0000-0000-000097E10000}"/>
    <cellStyle name="Percent 5 5 2 3 4 3" xfId="58136" xr:uid="{00000000-0005-0000-0000-000098E10000}"/>
    <cellStyle name="Percent 5 5 2 3 5" xfId="54711" xr:uid="{00000000-0005-0000-0000-000099E10000}"/>
    <cellStyle name="Percent 5 5 2 3 5 2" xfId="58138" xr:uid="{00000000-0005-0000-0000-00009AE10000}"/>
    <cellStyle name="Percent 5 5 2 3 6" xfId="58131" xr:uid="{00000000-0005-0000-0000-00009BE10000}"/>
    <cellStyle name="Percent 5 5 2 4" xfId="54712" xr:uid="{00000000-0005-0000-0000-00009CE10000}"/>
    <cellStyle name="Percent 5 5 2 4 2" xfId="54713" xr:uid="{00000000-0005-0000-0000-00009DE10000}"/>
    <cellStyle name="Percent 5 5 2 4 2 2" xfId="58140" xr:uid="{00000000-0005-0000-0000-00009EE10000}"/>
    <cellStyle name="Percent 5 5 2 4 3" xfId="58139" xr:uid="{00000000-0005-0000-0000-00009FE10000}"/>
    <cellStyle name="Percent 5 5 2 5" xfId="54714" xr:uid="{00000000-0005-0000-0000-0000A0E10000}"/>
    <cellStyle name="Percent 5 5 2 5 2" xfId="54715" xr:uid="{00000000-0005-0000-0000-0000A1E10000}"/>
    <cellStyle name="Percent 5 5 2 5 2 2" xfId="58142" xr:uid="{00000000-0005-0000-0000-0000A2E10000}"/>
    <cellStyle name="Percent 5 5 2 5 3" xfId="58141" xr:uid="{00000000-0005-0000-0000-0000A3E10000}"/>
    <cellStyle name="Percent 5 5 2 6" xfId="54716" xr:uid="{00000000-0005-0000-0000-0000A4E10000}"/>
    <cellStyle name="Percent 5 5 2 6 2" xfId="54717" xr:uid="{00000000-0005-0000-0000-0000A5E10000}"/>
    <cellStyle name="Percent 5 5 2 6 2 2" xfId="58144" xr:uid="{00000000-0005-0000-0000-0000A6E10000}"/>
    <cellStyle name="Percent 5 5 2 6 3" xfId="58143" xr:uid="{00000000-0005-0000-0000-0000A7E10000}"/>
    <cellStyle name="Percent 5 5 2 7" xfId="54718" xr:uid="{00000000-0005-0000-0000-0000A8E10000}"/>
    <cellStyle name="Percent 5 5 2 7 2" xfId="54719" xr:uid="{00000000-0005-0000-0000-0000A9E10000}"/>
    <cellStyle name="Percent 5 5 2 7 3" xfId="58145" xr:uid="{00000000-0005-0000-0000-0000AAE10000}"/>
    <cellStyle name="Percent 5 5 2 8" xfId="54720" xr:uid="{00000000-0005-0000-0000-0000ABE10000}"/>
    <cellStyle name="Percent 5 5 2 9" xfId="55323" xr:uid="{00000000-0005-0000-0000-0000ACE10000}"/>
    <cellStyle name="Percent 5 5 3" xfId="54721" xr:uid="{00000000-0005-0000-0000-0000ADE10000}"/>
    <cellStyle name="Percent 5 5 3 2" xfId="54722" xr:uid="{00000000-0005-0000-0000-0000AEE10000}"/>
    <cellStyle name="Percent 5 5 3 2 2" xfId="58147" xr:uid="{00000000-0005-0000-0000-0000AFE10000}"/>
    <cellStyle name="Percent 5 5 3 3" xfId="58146" xr:uid="{00000000-0005-0000-0000-0000B0E10000}"/>
    <cellStyle name="Percent 5 5 4" xfId="54723" xr:uid="{00000000-0005-0000-0000-0000B1E10000}"/>
    <cellStyle name="Percent 5 5 4 2" xfId="54724" xr:uid="{00000000-0005-0000-0000-0000B2E10000}"/>
    <cellStyle name="Percent 5 5 4 2 2" xfId="58149" xr:uid="{00000000-0005-0000-0000-0000B3E10000}"/>
    <cellStyle name="Percent 5 5 4 3" xfId="58148" xr:uid="{00000000-0005-0000-0000-0000B4E10000}"/>
    <cellStyle name="Percent 5 5 5" xfId="54725" xr:uid="{00000000-0005-0000-0000-0000B5E10000}"/>
    <cellStyle name="Percent 5 5 5 2" xfId="54726" xr:uid="{00000000-0005-0000-0000-0000B6E10000}"/>
    <cellStyle name="Percent 5 5 5 2 2" xfId="58151" xr:uid="{00000000-0005-0000-0000-0000B7E10000}"/>
    <cellStyle name="Percent 5 5 5 3" xfId="58150" xr:uid="{00000000-0005-0000-0000-0000B8E10000}"/>
    <cellStyle name="Percent 5 5 6" xfId="54727" xr:uid="{00000000-0005-0000-0000-0000B9E10000}"/>
    <cellStyle name="Percent 5 5 6 2" xfId="54728" xr:uid="{00000000-0005-0000-0000-0000BAE10000}"/>
    <cellStyle name="Percent 5 5 6 2 2" xfId="58153" xr:uid="{00000000-0005-0000-0000-0000BBE10000}"/>
    <cellStyle name="Percent 5 5 6 3" xfId="58152" xr:uid="{00000000-0005-0000-0000-0000BCE10000}"/>
    <cellStyle name="Percent 5 5 7" xfId="54729" xr:uid="{00000000-0005-0000-0000-0000BDE10000}"/>
    <cellStyle name="Percent 5 5 7 2" xfId="54730" xr:uid="{00000000-0005-0000-0000-0000BEE10000}"/>
    <cellStyle name="Percent 5 5 7 2 2" xfId="58155" xr:uid="{00000000-0005-0000-0000-0000BFE10000}"/>
    <cellStyle name="Percent 5 5 7 3" xfId="58154" xr:uid="{00000000-0005-0000-0000-0000C0E10000}"/>
    <cellStyle name="Percent 5 5 8" xfId="54731" xr:uid="{00000000-0005-0000-0000-0000C1E10000}"/>
    <cellStyle name="Percent 5 5 8 2" xfId="54732" xr:uid="{00000000-0005-0000-0000-0000C2E10000}"/>
    <cellStyle name="Percent 5 5 8 2 2" xfId="58157" xr:uid="{00000000-0005-0000-0000-0000C3E10000}"/>
    <cellStyle name="Percent 5 5 8 3" xfId="58156" xr:uid="{00000000-0005-0000-0000-0000C4E10000}"/>
    <cellStyle name="Percent 5 5 9" xfId="54733" xr:uid="{00000000-0005-0000-0000-0000C5E10000}"/>
    <cellStyle name="Percent 5 5 9 2" xfId="54734" xr:uid="{00000000-0005-0000-0000-0000C6E10000}"/>
    <cellStyle name="Percent 5 5 9 2 2" xfId="58159" xr:uid="{00000000-0005-0000-0000-0000C7E10000}"/>
    <cellStyle name="Percent 5 5 9 3" xfId="58158" xr:uid="{00000000-0005-0000-0000-0000C8E10000}"/>
    <cellStyle name="Percent 5 6" xfId="54735" xr:uid="{00000000-0005-0000-0000-0000C9E10000}"/>
    <cellStyle name="Percent 5 6 10" xfId="58160" xr:uid="{00000000-0005-0000-0000-0000CAE10000}"/>
    <cellStyle name="Percent 5 6 2" xfId="54736" xr:uid="{00000000-0005-0000-0000-0000CBE10000}"/>
    <cellStyle name="Percent 5 6 2 2" xfId="54737" xr:uid="{00000000-0005-0000-0000-0000CCE10000}"/>
    <cellStyle name="Percent 5 6 2 2 2" xfId="58162" xr:uid="{00000000-0005-0000-0000-0000CDE10000}"/>
    <cellStyle name="Percent 5 6 2 3" xfId="54738" xr:uid="{00000000-0005-0000-0000-0000CEE10000}"/>
    <cellStyle name="Percent 5 6 2 4" xfId="58161" xr:uid="{00000000-0005-0000-0000-0000CFE10000}"/>
    <cellStyle name="Percent 5 6 2_OATT calc" xfId="54739" xr:uid="{00000000-0005-0000-0000-0000D0E10000}"/>
    <cellStyle name="Percent 5 6 3" xfId="54740" xr:uid="{00000000-0005-0000-0000-0000D1E10000}"/>
    <cellStyle name="Percent 5 6 3 2" xfId="54741" xr:uid="{00000000-0005-0000-0000-0000D2E10000}"/>
    <cellStyle name="Percent 5 6 3 2 2" xfId="54742" xr:uid="{00000000-0005-0000-0000-0000D3E10000}"/>
    <cellStyle name="Percent 5 6 3 2 2 2" xfId="58165" xr:uid="{00000000-0005-0000-0000-0000D4E10000}"/>
    <cellStyle name="Percent 5 6 3 2 3" xfId="58164" xr:uid="{00000000-0005-0000-0000-0000D5E10000}"/>
    <cellStyle name="Percent 5 6 3 3" xfId="54743" xr:uid="{00000000-0005-0000-0000-0000D6E10000}"/>
    <cellStyle name="Percent 5 6 3 3 2" xfId="54744" xr:uid="{00000000-0005-0000-0000-0000D7E10000}"/>
    <cellStyle name="Percent 5 6 3 3 2 2" xfId="54745" xr:uid="{00000000-0005-0000-0000-0000D8E10000}"/>
    <cellStyle name="Percent 5 6 3 3 2 3" xfId="58167" xr:uid="{00000000-0005-0000-0000-0000D9E10000}"/>
    <cellStyle name="Percent 5 6 3 3 3" xfId="54746" xr:uid="{00000000-0005-0000-0000-0000DAE10000}"/>
    <cellStyle name="Percent 5 6 3 3 4" xfId="58166" xr:uid="{00000000-0005-0000-0000-0000DBE10000}"/>
    <cellStyle name="Percent 5 6 3 4" xfId="54747" xr:uid="{00000000-0005-0000-0000-0000DCE10000}"/>
    <cellStyle name="Percent 5 6 3 4 2" xfId="54748" xr:uid="{00000000-0005-0000-0000-0000DDE10000}"/>
    <cellStyle name="Percent 5 6 3 4 2 2" xfId="58169" xr:uid="{00000000-0005-0000-0000-0000DEE10000}"/>
    <cellStyle name="Percent 5 6 3 4 3" xfId="58168" xr:uid="{00000000-0005-0000-0000-0000DFE10000}"/>
    <cellStyle name="Percent 5 6 3 5" xfId="54749" xr:uid="{00000000-0005-0000-0000-0000E0E10000}"/>
    <cellStyle name="Percent 5 6 3 5 2" xfId="58170" xr:uid="{00000000-0005-0000-0000-0000E1E10000}"/>
    <cellStyle name="Percent 5 6 3 6" xfId="58163" xr:uid="{00000000-0005-0000-0000-0000E2E10000}"/>
    <cellStyle name="Percent 5 6 4" xfId="54750" xr:uid="{00000000-0005-0000-0000-0000E3E10000}"/>
    <cellStyle name="Percent 5 6 4 2" xfId="54751" xr:uid="{00000000-0005-0000-0000-0000E4E10000}"/>
    <cellStyle name="Percent 5 6 4 2 2" xfId="58172" xr:uid="{00000000-0005-0000-0000-0000E5E10000}"/>
    <cellStyle name="Percent 5 6 4 3" xfId="58171" xr:uid="{00000000-0005-0000-0000-0000E6E10000}"/>
    <cellStyle name="Percent 5 6 5" xfId="54752" xr:uid="{00000000-0005-0000-0000-0000E7E10000}"/>
    <cellStyle name="Percent 5 6 5 2" xfId="54753" xr:uid="{00000000-0005-0000-0000-0000E8E10000}"/>
    <cellStyle name="Percent 5 6 5 2 2" xfId="58174" xr:uid="{00000000-0005-0000-0000-0000E9E10000}"/>
    <cellStyle name="Percent 5 6 5 3" xfId="58173" xr:uid="{00000000-0005-0000-0000-0000EAE10000}"/>
    <cellStyle name="Percent 5 6 6" xfId="54754" xr:uid="{00000000-0005-0000-0000-0000EBE10000}"/>
    <cellStyle name="Percent 5 6 6 2" xfId="54755" xr:uid="{00000000-0005-0000-0000-0000ECE10000}"/>
    <cellStyle name="Percent 5 6 6 2 2" xfId="58176" xr:uid="{00000000-0005-0000-0000-0000EDE10000}"/>
    <cellStyle name="Percent 5 6 6 3" xfId="58175" xr:uid="{00000000-0005-0000-0000-0000EEE10000}"/>
    <cellStyle name="Percent 5 6 7" xfId="54756" xr:uid="{00000000-0005-0000-0000-0000EFE10000}"/>
    <cellStyle name="Percent 5 6 7 2" xfId="54757" xr:uid="{00000000-0005-0000-0000-0000F0E10000}"/>
    <cellStyle name="Percent 5 6 7 2 2" xfId="58178" xr:uid="{00000000-0005-0000-0000-0000F1E10000}"/>
    <cellStyle name="Percent 5 6 7 3" xfId="58177" xr:uid="{00000000-0005-0000-0000-0000F2E10000}"/>
    <cellStyle name="Percent 5 6 8" xfId="54758" xr:uid="{00000000-0005-0000-0000-0000F3E10000}"/>
    <cellStyle name="Percent 5 6 8 2" xfId="54759" xr:uid="{00000000-0005-0000-0000-0000F4E10000}"/>
    <cellStyle name="Percent 5 6 8 2 2" xfId="58180" xr:uid="{00000000-0005-0000-0000-0000F5E10000}"/>
    <cellStyle name="Percent 5 6 8 3" xfId="58179" xr:uid="{00000000-0005-0000-0000-0000F6E10000}"/>
    <cellStyle name="Percent 5 6 9" xfId="54760" xr:uid="{00000000-0005-0000-0000-0000F7E10000}"/>
    <cellStyle name="Percent 5 6 9 2" xfId="58181" xr:uid="{00000000-0005-0000-0000-0000F8E10000}"/>
    <cellStyle name="Percent 5 6_OATT calc" xfId="54761" xr:uid="{00000000-0005-0000-0000-0000F9E10000}"/>
    <cellStyle name="Percent 5 7" xfId="54762" xr:uid="{00000000-0005-0000-0000-0000FAE10000}"/>
    <cellStyle name="Percent 5 7 2" xfId="54763" xr:uid="{00000000-0005-0000-0000-0000FBE10000}"/>
    <cellStyle name="Percent 5 7 2 2" xfId="54764" xr:uid="{00000000-0005-0000-0000-0000FCE10000}"/>
    <cellStyle name="Percent 5 7 2 3" xfId="54765" xr:uid="{00000000-0005-0000-0000-0000FDE10000}"/>
    <cellStyle name="Percent 5 7 2 4" xfId="58183" xr:uid="{00000000-0005-0000-0000-0000FEE10000}"/>
    <cellStyle name="Percent 5 7 2_OATT calc" xfId="54766" xr:uid="{00000000-0005-0000-0000-0000FFE10000}"/>
    <cellStyle name="Percent 5 7 3" xfId="54767" xr:uid="{00000000-0005-0000-0000-000000E20000}"/>
    <cellStyle name="Percent 5 7 4" xfId="54768" xr:uid="{00000000-0005-0000-0000-000001E20000}"/>
    <cellStyle name="Percent 5 7 5" xfId="58182" xr:uid="{00000000-0005-0000-0000-000002E20000}"/>
    <cellStyle name="Percent 5 7_OATT calc" xfId="54769" xr:uid="{00000000-0005-0000-0000-000003E20000}"/>
    <cellStyle name="Percent 5 8" xfId="54770" xr:uid="{00000000-0005-0000-0000-000004E20000}"/>
    <cellStyle name="Percent 5 8 2" xfId="54771" xr:uid="{00000000-0005-0000-0000-000005E20000}"/>
    <cellStyle name="Percent 5 8 2 2" xfId="54772" xr:uid="{00000000-0005-0000-0000-000006E20000}"/>
    <cellStyle name="Percent 5 8 2 2 2" xfId="58186" xr:uid="{00000000-0005-0000-0000-000007E20000}"/>
    <cellStyle name="Percent 5 8 2 3" xfId="54773" xr:uid="{00000000-0005-0000-0000-000008E20000}"/>
    <cellStyle name="Percent 5 8 2 4" xfId="58185" xr:uid="{00000000-0005-0000-0000-000009E20000}"/>
    <cellStyle name="Percent 5 8 2_OATT calc" xfId="54774" xr:uid="{00000000-0005-0000-0000-00000AE20000}"/>
    <cellStyle name="Percent 5 8 3" xfId="54775" xr:uid="{00000000-0005-0000-0000-00000BE20000}"/>
    <cellStyle name="Percent 5 8 3 2" xfId="54776" xr:uid="{00000000-0005-0000-0000-00000CE20000}"/>
    <cellStyle name="Percent 5 8 3 2 2" xfId="54777" xr:uid="{00000000-0005-0000-0000-00000DE20000}"/>
    <cellStyle name="Percent 5 8 3 2 3" xfId="58188" xr:uid="{00000000-0005-0000-0000-00000EE20000}"/>
    <cellStyle name="Percent 5 8 3 3" xfId="54778" xr:uid="{00000000-0005-0000-0000-00000FE20000}"/>
    <cellStyle name="Percent 5 8 3 4" xfId="58187" xr:uid="{00000000-0005-0000-0000-000010E20000}"/>
    <cellStyle name="Percent 5 8 4" xfId="54779" xr:uid="{00000000-0005-0000-0000-000011E20000}"/>
    <cellStyle name="Percent 5 8 4 2" xfId="54780" xr:uid="{00000000-0005-0000-0000-000012E20000}"/>
    <cellStyle name="Percent 5 8 4 2 2" xfId="58190" xr:uid="{00000000-0005-0000-0000-000013E20000}"/>
    <cellStyle name="Percent 5 8 4 3" xfId="58189" xr:uid="{00000000-0005-0000-0000-000014E20000}"/>
    <cellStyle name="Percent 5 8 5" xfId="54781" xr:uid="{00000000-0005-0000-0000-000015E20000}"/>
    <cellStyle name="Percent 5 8 5 2" xfId="58191" xr:uid="{00000000-0005-0000-0000-000016E20000}"/>
    <cellStyle name="Percent 5 8 6" xfId="58184" xr:uid="{00000000-0005-0000-0000-000017E20000}"/>
    <cellStyle name="Percent 5 8_OATT calc" xfId="54782" xr:uid="{00000000-0005-0000-0000-000018E20000}"/>
    <cellStyle name="Percent 5 9" xfId="54783" xr:uid="{00000000-0005-0000-0000-000019E20000}"/>
    <cellStyle name="Percent 5 9 2" xfId="54784" xr:uid="{00000000-0005-0000-0000-00001AE20000}"/>
    <cellStyle name="Percent 5 9 2 2" xfId="54785" xr:uid="{00000000-0005-0000-0000-00001BE20000}"/>
    <cellStyle name="Percent 5 9 2 2 2" xfId="58194" xr:uid="{00000000-0005-0000-0000-00001CE20000}"/>
    <cellStyle name="Percent 5 9 2 3" xfId="58193" xr:uid="{00000000-0005-0000-0000-00001DE20000}"/>
    <cellStyle name="Percent 5 9 3" xfId="54786" xr:uid="{00000000-0005-0000-0000-00001EE20000}"/>
    <cellStyle name="Percent 5 9 3 2" xfId="58195" xr:uid="{00000000-0005-0000-0000-00001FE20000}"/>
    <cellStyle name="Percent 5 9 4" xfId="58192" xr:uid="{00000000-0005-0000-0000-000020E20000}"/>
    <cellStyle name="Percent 5_OATT calc" xfId="54787" xr:uid="{00000000-0005-0000-0000-000021E20000}"/>
    <cellStyle name="Percent 6" xfId="54788" xr:uid="{00000000-0005-0000-0000-000022E20000}"/>
    <cellStyle name="Percent 6 10" xfId="54789" xr:uid="{00000000-0005-0000-0000-000023E20000}"/>
    <cellStyle name="Percent 6 10 2" xfId="54790" xr:uid="{00000000-0005-0000-0000-000024E20000}"/>
    <cellStyle name="Percent 6 10 2 2" xfId="58198" xr:uid="{00000000-0005-0000-0000-000025E20000}"/>
    <cellStyle name="Percent 6 10 3" xfId="58197" xr:uid="{00000000-0005-0000-0000-000026E20000}"/>
    <cellStyle name="Percent 6 11" xfId="54791" xr:uid="{00000000-0005-0000-0000-000027E20000}"/>
    <cellStyle name="Percent 6 11 2" xfId="54792" xr:uid="{00000000-0005-0000-0000-000028E20000}"/>
    <cellStyle name="Percent 6 11 2 10" xfId="54793" xr:uid="{00000000-0005-0000-0000-000029E20000}"/>
    <cellStyle name="Percent 6 11 2 10 2" xfId="58201" xr:uid="{00000000-0005-0000-0000-00002AE20000}"/>
    <cellStyle name="Percent 6 11 2 11" xfId="58200" xr:uid="{00000000-0005-0000-0000-00002BE20000}"/>
    <cellStyle name="Percent 6 11 2 2" xfId="54794" xr:uid="{00000000-0005-0000-0000-00002CE20000}"/>
    <cellStyle name="Percent 6 11 2 2 2" xfId="54795" xr:uid="{00000000-0005-0000-0000-00002DE20000}"/>
    <cellStyle name="Percent 6 11 2 2 2 2" xfId="58203" xr:uid="{00000000-0005-0000-0000-00002EE20000}"/>
    <cellStyle name="Percent 6 11 2 2 3" xfId="58202" xr:uid="{00000000-0005-0000-0000-00002FE20000}"/>
    <cellStyle name="Percent 6 11 2 3" xfId="54796" xr:uid="{00000000-0005-0000-0000-000030E20000}"/>
    <cellStyle name="Percent 6 11 2 3 2" xfId="54797" xr:uid="{00000000-0005-0000-0000-000031E20000}"/>
    <cellStyle name="Percent 6 11 2 3 2 2" xfId="54798" xr:uid="{00000000-0005-0000-0000-000032E20000}"/>
    <cellStyle name="Percent 6 11 2 3 2 2 2" xfId="58206" xr:uid="{00000000-0005-0000-0000-000033E20000}"/>
    <cellStyle name="Percent 6 11 2 3 2 3" xfId="58205" xr:uid="{00000000-0005-0000-0000-000034E20000}"/>
    <cellStyle name="Percent 6 11 2 3 3" xfId="54799" xr:uid="{00000000-0005-0000-0000-000035E20000}"/>
    <cellStyle name="Percent 6 11 2 3 3 2" xfId="54800" xr:uid="{00000000-0005-0000-0000-000036E20000}"/>
    <cellStyle name="Percent 6 11 2 3 3 2 2" xfId="54801" xr:uid="{00000000-0005-0000-0000-000037E20000}"/>
    <cellStyle name="Percent 6 11 2 3 3 2 3" xfId="58208" xr:uid="{00000000-0005-0000-0000-000038E20000}"/>
    <cellStyle name="Percent 6 11 2 3 3 3" xfId="54802" xr:uid="{00000000-0005-0000-0000-000039E20000}"/>
    <cellStyle name="Percent 6 11 2 3 3 4" xfId="58207" xr:uid="{00000000-0005-0000-0000-00003AE20000}"/>
    <cellStyle name="Percent 6 11 2 3 4" xfId="54803" xr:uid="{00000000-0005-0000-0000-00003BE20000}"/>
    <cellStyle name="Percent 6 11 2 3 4 2" xfId="54804" xr:uid="{00000000-0005-0000-0000-00003CE20000}"/>
    <cellStyle name="Percent 6 11 2 3 4 2 2" xfId="58210" xr:uid="{00000000-0005-0000-0000-00003DE20000}"/>
    <cellStyle name="Percent 6 11 2 3 4 3" xfId="58209" xr:uid="{00000000-0005-0000-0000-00003EE20000}"/>
    <cellStyle name="Percent 6 11 2 3 5" xfId="54805" xr:uid="{00000000-0005-0000-0000-00003FE20000}"/>
    <cellStyle name="Percent 6 11 2 3 5 2" xfId="58211" xr:uid="{00000000-0005-0000-0000-000040E20000}"/>
    <cellStyle name="Percent 6 11 2 3 6" xfId="58204" xr:uid="{00000000-0005-0000-0000-000041E20000}"/>
    <cellStyle name="Percent 6 11 2 4" xfId="54806" xr:uid="{00000000-0005-0000-0000-000042E20000}"/>
    <cellStyle name="Percent 6 11 2 4 2" xfId="54807" xr:uid="{00000000-0005-0000-0000-000043E20000}"/>
    <cellStyle name="Percent 6 11 2 4 2 2" xfId="58213" xr:uid="{00000000-0005-0000-0000-000044E20000}"/>
    <cellStyle name="Percent 6 11 2 4 3" xfId="58212" xr:uid="{00000000-0005-0000-0000-000045E20000}"/>
    <cellStyle name="Percent 6 11 2 5" xfId="54808" xr:uid="{00000000-0005-0000-0000-000046E20000}"/>
    <cellStyle name="Percent 6 11 2 5 2" xfId="54809" xr:uid="{00000000-0005-0000-0000-000047E20000}"/>
    <cellStyle name="Percent 6 11 2 5 2 2" xfId="58215" xr:uid="{00000000-0005-0000-0000-000048E20000}"/>
    <cellStyle name="Percent 6 11 2 5 3" xfId="58214" xr:uid="{00000000-0005-0000-0000-000049E20000}"/>
    <cellStyle name="Percent 6 11 2 6" xfId="54810" xr:uid="{00000000-0005-0000-0000-00004AE20000}"/>
    <cellStyle name="Percent 6 11 2 6 2" xfId="54811" xr:uid="{00000000-0005-0000-0000-00004BE20000}"/>
    <cellStyle name="Percent 6 11 2 6 2 2" xfId="58217" xr:uid="{00000000-0005-0000-0000-00004CE20000}"/>
    <cellStyle name="Percent 6 11 2 6 3" xfId="58216" xr:uid="{00000000-0005-0000-0000-00004DE20000}"/>
    <cellStyle name="Percent 6 11 2 7" xfId="54812" xr:uid="{00000000-0005-0000-0000-00004EE20000}"/>
    <cellStyle name="Percent 6 11 2 7 2" xfId="54813" xr:uid="{00000000-0005-0000-0000-00004FE20000}"/>
    <cellStyle name="Percent 6 11 2 7 2 2" xfId="58219" xr:uid="{00000000-0005-0000-0000-000050E20000}"/>
    <cellStyle name="Percent 6 11 2 7 3" xfId="58218" xr:uid="{00000000-0005-0000-0000-000051E20000}"/>
    <cellStyle name="Percent 6 11 2 8" xfId="54814" xr:uid="{00000000-0005-0000-0000-000052E20000}"/>
    <cellStyle name="Percent 6 11 2 8 2" xfId="54815" xr:uid="{00000000-0005-0000-0000-000053E20000}"/>
    <cellStyle name="Percent 6 11 2 8 2 2" xfId="58221" xr:uid="{00000000-0005-0000-0000-000054E20000}"/>
    <cellStyle name="Percent 6 11 2 8 3" xfId="58220" xr:uid="{00000000-0005-0000-0000-000055E20000}"/>
    <cellStyle name="Percent 6 11 2 9" xfId="54816" xr:uid="{00000000-0005-0000-0000-000056E20000}"/>
    <cellStyle name="Percent 6 11 2 9 2" xfId="54817" xr:uid="{00000000-0005-0000-0000-000057E20000}"/>
    <cellStyle name="Percent 6 11 2 9 2 2" xfId="58223" xr:uid="{00000000-0005-0000-0000-000058E20000}"/>
    <cellStyle name="Percent 6 11 2 9 3" xfId="58222" xr:uid="{00000000-0005-0000-0000-000059E20000}"/>
    <cellStyle name="Percent 6 11 3" xfId="54818" xr:uid="{00000000-0005-0000-0000-00005AE20000}"/>
    <cellStyle name="Percent 6 11 3 2" xfId="54819" xr:uid="{00000000-0005-0000-0000-00005BE20000}"/>
    <cellStyle name="Percent 6 11 3 2 2" xfId="58225" xr:uid="{00000000-0005-0000-0000-00005CE20000}"/>
    <cellStyle name="Percent 6 11 3 3" xfId="58224" xr:uid="{00000000-0005-0000-0000-00005DE20000}"/>
    <cellStyle name="Percent 6 11 4" xfId="54820" xr:uid="{00000000-0005-0000-0000-00005EE20000}"/>
    <cellStyle name="Percent 6 11 4 2" xfId="58226" xr:uid="{00000000-0005-0000-0000-00005FE20000}"/>
    <cellStyle name="Percent 6 11 5" xfId="58199" xr:uid="{00000000-0005-0000-0000-000060E20000}"/>
    <cellStyle name="Percent 6 12" xfId="54821" xr:uid="{00000000-0005-0000-0000-000061E20000}"/>
    <cellStyle name="Percent 6 12 2" xfId="54822" xr:uid="{00000000-0005-0000-0000-000062E20000}"/>
    <cellStyle name="Percent 6 12 2 2" xfId="58228" xr:uid="{00000000-0005-0000-0000-000063E20000}"/>
    <cellStyle name="Percent 6 12 3" xfId="58227" xr:uid="{00000000-0005-0000-0000-000064E20000}"/>
    <cellStyle name="Percent 6 13" xfId="54823" xr:uid="{00000000-0005-0000-0000-000065E20000}"/>
    <cellStyle name="Percent 6 13 2" xfId="54824" xr:uid="{00000000-0005-0000-0000-000066E20000}"/>
    <cellStyle name="Percent 6 13 2 2" xfId="54825" xr:uid="{00000000-0005-0000-0000-000067E20000}"/>
    <cellStyle name="Percent 6 13 2 2 2" xfId="54826" xr:uid="{00000000-0005-0000-0000-000068E20000}"/>
    <cellStyle name="Percent 6 13 2 2 2 2" xfId="58232" xr:uid="{00000000-0005-0000-0000-000069E20000}"/>
    <cellStyle name="Percent 6 13 2 2 3" xfId="58231" xr:uid="{00000000-0005-0000-0000-00006AE20000}"/>
    <cellStyle name="Percent 6 13 2 3" xfId="54827" xr:uid="{00000000-0005-0000-0000-00006BE20000}"/>
    <cellStyle name="Percent 6 13 2 3 2" xfId="54828" xr:uid="{00000000-0005-0000-0000-00006CE20000}"/>
    <cellStyle name="Percent 6 13 2 3 2 2" xfId="54829" xr:uid="{00000000-0005-0000-0000-00006DE20000}"/>
    <cellStyle name="Percent 6 13 2 3 2 2 2" xfId="58235" xr:uid="{00000000-0005-0000-0000-00006EE20000}"/>
    <cellStyle name="Percent 6 13 2 3 2 3" xfId="58234" xr:uid="{00000000-0005-0000-0000-00006FE20000}"/>
    <cellStyle name="Percent 6 13 2 3 3" xfId="54830" xr:uid="{00000000-0005-0000-0000-000070E20000}"/>
    <cellStyle name="Percent 6 13 2 3 3 2" xfId="54831" xr:uid="{00000000-0005-0000-0000-000071E20000}"/>
    <cellStyle name="Percent 6 13 2 3 3 2 2" xfId="54832" xr:uid="{00000000-0005-0000-0000-000072E20000}"/>
    <cellStyle name="Percent 6 13 2 3 3 2 3" xfId="58237" xr:uid="{00000000-0005-0000-0000-000073E20000}"/>
    <cellStyle name="Percent 6 13 2 3 3 3" xfId="54833" xr:uid="{00000000-0005-0000-0000-000074E20000}"/>
    <cellStyle name="Percent 6 13 2 3 3 4" xfId="58236" xr:uid="{00000000-0005-0000-0000-000075E20000}"/>
    <cellStyle name="Percent 6 13 2 3 4" xfId="54834" xr:uid="{00000000-0005-0000-0000-000076E20000}"/>
    <cellStyle name="Percent 6 13 2 3 4 2" xfId="54835" xr:uid="{00000000-0005-0000-0000-000077E20000}"/>
    <cellStyle name="Percent 6 13 2 3 4 2 2" xfId="58239" xr:uid="{00000000-0005-0000-0000-000078E20000}"/>
    <cellStyle name="Percent 6 13 2 3 4 3" xfId="58238" xr:uid="{00000000-0005-0000-0000-000079E20000}"/>
    <cellStyle name="Percent 6 13 2 3 5" xfId="54836" xr:uid="{00000000-0005-0000-0000-00007AE20000}"/>
    <cellStyle name="Percent 6 13 2 3 5 2" xfId="58240" xr:uid="{00000000-0005-0000-0000-00007BE20000}"/>
    <cellStyle name="Percent 6 13 2 3 6" xfId="58233" xr:uid="{00000000-0005-0000-0000-00007CE20000}"/>
    <cellStyle name="Percent 6 13 2 4" xfId="54837" xr:uid="{00000000-0005-0000-0000-00007DE20000}"/>
    <cellStyle name="Percent 6 13 2 4 2" xfId="54838" xr:uid="{00000000-0005-0000-0000-00007EE20000}"/>
    <cellStyle name="Percent 6 13 2 4 2 2" xfId="58242" xr:uid="{00000000-0005-0000-0000-00007FE20000}"/>
    <cellStyle name="Percent 6 13 2 4 3" xfId="58241" xr:uid="{00000000-0005-0000-0000-000080E20000}"/>
    <cellStyle name="Percent 6 13 2 5" xfId="54839" xr:uid="{00000000-0005-0000-0000-000081E20000}"/>
    <cellStyle name="Percent 6 13 2 5 2" xfId="54840" xr:uid="{00000000-0005-0000-0000-000082E20000}"/>
    <cellStyle name="Percent 6 13 2 5 2 2" xfId="58244" xr:uid="{00000000-0005-0000-0000-000083E20000}"/>
    <cellStyle name="Percent 6 13 2 5 3" xfId="58243" xr:uid="{00000000-0005-0000-0000-000084E20000}"/>
    <cellStyle name="Percent 6 13 2 6" xfId="54841" xr:uid="{00000000-0005-0000-0000-000085E20000}"/>
    <cellStyle name="Percent 6 13 2 6 2" xfId="54842" xr:uid="{00000000-0005-0000-0000-000086E20000}"/>
    <cellStyle name="Percent 6 13 2 6 2 2" xfId="58246" xr:uid="{00000000-0005-0000-0000-000087E20000}"/>
    <cellStyle name="Percent 6 13 2 6 3" xfId="58245" xr:uid="{00000000-0005-0000-0000-000088E20000}"/>
    <cellStyle name="Percent 6 13 2 7" xfId="54843" xr:uid="{00000000-0005-0000-0000-000089E20000}"/>
    <cellStyle name="Percent 6 13 2 7 2" xfId="54844" xr:uid="{00000000-0005-0000-0000-00008AE20000}"/>
    <cellStyle name="Percent 6 13 2 7 2 2" xfId="58248" xr:uid="{00000000-0005-0000-0000-00008BE20000}"/>
    <cellStyle name="Percent 6 13 2 7 3" xfId="58247" xr:uid="{00000000-0005-0000-0000-00008CE20000}"/>
    <cellStyle name="Percent 6 13 2 8" xfId="54845" xr:uid="{00000000-0005-0000-0000-00008DE20000}"/>
    <cellStyle name="Percent 6 13 2 8 2" xfId="58249" xr:uid="{00000000-0005-0000-0000-00008EE20000}"/>
    <cellStyle name="Percent 6 13 2 9" xfId="58230" xr:uid="{00000000-0005-0000-0000-00008FE20000}"/>
    <cellStyle name="Percent 6 13 3" xfId="54846" xr:uid="{00000000-0005-0000-0000-000090E20000}"/>
    <cellStyle name="Percent 6 13 3 2" xfId="54847" xr:uid="{00000000-0005-0000-0000-000091E20000}"/>
    <cellStyle name="Percent 6 13 3 2 2" xfId="58251" xr:uid="{00000000-0005-0000-0000-000092E20000}"/>
    <cellStyle name="Percent 6 13 3 3" xfId="58250" xr:uid="{00000000-0005-0000-0000-000093E20000}"/>
    <cellStyle name="Percent 6 13 4" xfId="54848" xr:uid="{00000000-0005-0000-0000-000094E20000}"/>
    <cellStyle name="Percent 6 13 4 2" xfId="58252" xr:uid="{00000000-0005-0000-0000-000095E20000}"/>
    <cellStyle name="Percent 6 13 5" xfId="58229" xr:uid="{00000000-0005-0000-0000-000096E20000}"/>
    <cellStyle name="Percent 6 14" xfId="54849" xr:uid="{00000000-0005-0000-0000-000097E20000}"/>
    <cellStyle name="Percent 6 14 2" xfId="54850" xr:uid="{00000000-0005-0000-0000-000098E20000}"/>
    <cellStyle name="Percent 6 14 2 2" xfId="54851" xr:uid="{00000000-0005-0000-0000-000099E20000}"/>
    <cellStyle name="Percent 6 14 2 2 2" xfId="58255" xr:uid="{00000000-0005-0000-0000-00009AE20000}"/>
    <cellStyle name="Percent 6 14 2 3" xfId="58254" xr:uid="{00000000-0005-0000-0000-00009BE20000}"/>
    <cellStyle name="Percent 6 14 3" xfId="54852" xr:uid="{00000000-0005-0000-0000-00009CE20000}"/>
    <cellStyle name="Percent 6 14 3 2" xfId="54853" xr:uid="{00000000-0005-0000-0000-00009DE20000}"/>
    <cellStyle name="Percent 6 14 3 2 2" xfId="58257" xr:uid="{00000000-0005-0000-0000-00009EE20000}"/>
    <cellStyle name="Percent 6 14 3 3" xfId="58256" xr:uid="{00000000-0005-0000-0000-00009FE20000}"/>
    <cellStyle name="Percent 6 14 4" xfId="54854" xr:uid="{00000000-0005-0000-0000-0000A0E20000}"/>
    <cellStyle name="Percent 6 14 4 2" xfId="54855" xr:uid="{00000000-0005-0000-0000-0000A1E20000}"/>
    <cellStyle name="Percent 6 14 4 2 2" xfId="58259" xr:uid="{00000000-0005-0000-0000-0000A2E20000}"/>
    <cellStyle name="Percent 6 14 4 3" xfId="58258" xr:uid="{00000000-0005-0000-0000-0000A3E20000}"/>
    <cellStyle name="Percent 6 14 5" xfId="54856" xr:uid="{00000000-0005-0000-0000-0000A4E20000}"/>
    <cellStyle name="Percent 6 14 5 2" xfId="58260" xr:uid="{00000000-0005-0000-0000-0000A5E20000}"/>
    <cellStyle name="Percent 6 14 6" xfId="58253" xr:uid="{00000000-0005-0000-0000-0000A6E20000}"/>
    <cellStyle name="Percent 6 15" xfId="54857" xr:uid="{00000000-0005-0000-0000-0000A7E20000}"/>
    <cellStyle name="Percent 6 15 2" xfId="54858" xr:uid="{00000000-0005-0000-0000-0000A8E20000}"/>
    <cellStyle name="Percent 6 15 2 2" xfId="58262" xr:uid="{00000000-0005-0000-0000-0000A9E20000}"/>
    <cellStyle name="Percent 6 15 3" xfId="58261" xr:uid="{00000000-0005-0000-0000-0000AAE20000}"/>
    <cellStyle name="Percent 6 16" xfId="54859" xr:uid="{00000000-0005-0000-0000-0000ABE20000}"/>
    <cellStyle name="Percent 6 16 2" xfId="54860" xr:uid="{00000000-0005-0000-0000-0000ACE20000}"/>
    <cellStyle name="Percent 6 16 2 2" xfId="54861" xr:uid="{00000000-0005-0000-0000-0000ADE20000}"/>
    <cellStyle name="Percent 6 16 2 2 2" xfId="58265" xr:uid="{00000000-0005-0000-0000-0000AEE20000}"/>
    <cellStyle name="Percent 6 16 2 3" xfId="58264" xr:uid="{00000000-0005-0000-0000-0000AFE20000}"/>
    <cellStyle name="Percent 6 16 3" xfId="54862" xr:uid="{00000000-0005-0000-0000-0000B0E20000}"/>
    <cellStyle name="Percent 6 16 3 2" xfId="54863" xr:uid="{00000000-0005-0000-0000-0000B1E20000}"/>
    <cellStyle name="Percent 6 16 3 2 2" xfId="54864" xr:uid="{00000000-0005-0000-0000-0000B2E20000}"/>
    <cellStyle name="Percent 6 16 3 2 3" xfId="58267" xr:uid="{00000000-0005-0000-0000-0000B3E20000}"/>
    <cellStyle name="Percent 6 16 3 3" xfId="54865" xr:uid="{00000000-0005-0000-0000-0000B4E20000}"/>
    <cellStyle name="Percent 6 16 3 4" xfId="58266" xr:uid="{00000000-0005-0000-0000-0000B5E20000}"/>
    <cellStyle name="Percent 6 16 4" xfId="54866" xr:uid="{00000000-0005-0000-0000-0000B6E20000}"/>
    <cellStyle name="Percent 6 16 4 2" xfId="54867" xr:uid="{00000000-0005-0000-0000-0000B7E20000}"/>
    <cellStyle name="Percent 6 16 4 2 2" xfId="58269" xr:uid="{00000000-0005-0000-0000-0000B8E20000}"/>
    <cellStyle name="Percent 6 16 4 3" xfId="58268" xr:uid="{00000000-0005-0000-0000-0000B9E20000}"/>
    <cellStyle name="Percent 6 16 5" xfId="54868" xr:uid="{00000000-0005-0000-0000-0000BAE20000}"/>
    <cellStyle name="Percent 6 16 5 2" xfId="58270" xr:uid="{00000000-0005-0000-0000-0000BBE20000}"/>
    <cellStyle name="Percent 6 16 6" xfId="58263" xr:uid="{00000000-0005-0000-0000-0000BCE20000}"/>
    <cellStyle name="Percent 6 17" xfId="54869" xr:uid="{00000000-0005-0000-0000-0000BDE20000}"/>
    <cellStyle name="Percent 6 17 2" xfId="54870" xr:uid="{00000000-0005-0000-0000-0000BEE20000}"/>
    <cellStyle name="Percent 6 17 2 2" xfId="54871" xr:uid="{00000000-0005-0000-0000-0000BFE20000}"/>
    <cellStyle name="Percent 6 17 2 2 2" xfId="58273" xr:uid="{00000000-0005-0000-0000-0000C0E20000}"/>
    <cellStyle name="Percent 6 17 2 3" xfId="58272" xr:uid="{00000000-0005-0000-0000-0000C1E20000}"/>
    <cellStyle name="Percent 6 17 3" xfId="54872" xr:uid="{00000000-0005-0000-0000-0000C2E20000}"/>
    <cellStyle name="Percent 6 17 3 2" xfId="58274" xr:uid="{00000000-0005-0000-0000-0000C3E20000}"/>
    <cellStyle name="Percent 6 17 4" xfId="58271" xr:uid="{00000000-0005-0000-0000-0000C4E20000}"/>
    <cellStyle name="Percent 6 18" xfId="54873" xr:uid="{00000000-0005-0000-0000-0000C5E20000}"/>
    <cellStyle name="Percent 6 18 2" xfId="58275" xr:uid="{00000000-0005-0000-0000-0000C6E20000}"/>
    <cellStyle name="Percent 6 19" xfId="58196" xr:uid="{00000000-0005-0000-0000-0000C7E20000}"/>
    <cellStyle name="Percent 6 2" xfId="54874" xr:uid="{00000000-0005-0000-0000-0000C8E20000}"/>
    <cellStyle name="Percent 6 2 2" xfId="54875" xr:uid="{00000000-0005-0000-0000-0000C9E20000}"/>
    <cellStyle name="Percent 6 2 2 2" xfId="58277" xr:uid="{00000000-0005-0000-0000-0000CAE20000}"/>
    <cellStyle name="Percent 6 2 3" xfId="58276" xr:uid="{00000000-0005-0000-0000-0000CBE20000}"/>
    <cellStyle name="Percent 6 3" xfId="54876" xr:uid="{00000000-0005-0000-0000-0000CCE20000}"/>
    <cellStyle name="Percent 6 3 2" xfId="54877" xr:uid="{00000000-0005-0000-0000-0000CDE20000}"/>
    <cellStyle name="Percent 6 3 2 2" xfId="58279" xr:uid="{00000000-0005-0000-0000-0000CEE20000}"/>
    <cellStyle name="Percent 6 3 3" xfId="58278" xr:uid="{00000000-0005-0000-0000-0000CFE20000}"/>
    <cellStyle name="Percent 6 4" xfId="54878" xr:uid="{00000000-0005-0000-0000-0000D0E20000}"/>
    <cellStyle name="Percent 6 4 2" xfId="54879" xr:uid="{00000000-0005-0000-0000-0000D1E20000}"/>
    <cellStyle name="Percent 6 4 2 2" xfId="58281" xr:uid="{00000000-0005-0000-0000-0000D2E20000}"/>
    <cellStyle name="Percent 6 4 3" xfId="58280" xr:uid="{00000000-0005-0000-0000-0000D3E20000}"/>
    <cellStyle name="Percent 6 5" xfId="54880" xr:uid="{00000000-0005-0000-0000-0000D4E20000}"/>
    <cellStyle name="Percent 6 5 2" xfId="54881" xr:uid="{00000000-0005-0000-0000-0000D5E20000}"/>
    <cellStyle name="Percent 6 5 2 2" xfId="58283" xr:uid="{00000000-0005-0000-0000-0000D6E20000}"/>
    <cellStyle name="Percent 6 5 3" xfId="58282" xr:uid="{00000000-0005-0000-0000-0000D7E20000}"/>
    <cellStyle name="Percent 6 6" xfId="54882" xr:uid="{00000000-0005-0000-0000-0000D8E20000}"/>
    <cellStyle name="Percent 6 6 2" xfId="54883" xr:uid="{00000000-0005-0000-0000-0000D9E20000}"/>
    <cellStyle name="Percent 6 6 2 2" xfId="58285" xr:uid="{00000000-0005-0000-0000-0000DAE20000}"/>
    <cellStyle name="Percent 6 6 3" xfId="58284" xr:uid="{00000000-0005-0000-0000-0000DBE20000}"/>
    <cellStyle name="Percent 6 7" xfId="54884" xr:uid="{00000000-0005-0000-0000-0000DCE20000}"/>
    <cellStyle name="Percent 6 7 2" xfId="54885" xr:uid="{00000000-0005-0000-0000-0000DDE20000}"/>
    <cellStyle name="Percent 6 7 2 2" xfId="54886" xr:uid="{00000000-0005-0000-0000-0000DEE20000}"/>
    <cellStyle name="Percent 6 7 2 2 2" xfId="54887" xr:uid="{00000000-0005-0000-0000-0000DFE20000}"/>
    <cellStyle name="Percent 6 7 2 2 2 2" xfId="58289" xr:uid="{00000000-0005-0000-0000-0000E0E20000}"/>
    <cellStyle name="Percent 6 7 2 2 3" xfId="58288" xr:uid="{00000000-0005-0000-0000-0000E1E20000}"/>
    <cellStyle name="Percent 6 7 2 3" xfId="54888" xr:uid="{00000000-0005-0000-0000-0000E2E20000}"/>
    <cellStyle name="Percent 6 7 2 3 2" xfId="54889" xr:uid="{00000000-0005-0000-0000-0000E3E20000}"/>
    <cellStyle name="Percent 6 7 2 3 2 2" xfId="58291" xr:uid="{00000000-0005-0000-0000-0000E4E20000}"/>
    <cellStyle name="Percent 6 7 2 3 3" xfId="58290" xr:uid="{00000000-0005-0000-0000-0000E5E20000}"/>
    <cellStyle name="Percent 6 7 2 4" xfId="54890" xr:uid="{00000000-0005-0000-0000-0000E6E20000}"/>
    <cellStyle name="Percent 6 7 2 4 2" xfId="54891" xr:uid="{00000000-0005-0000-0000-0000E7E20000}"/>
    <cellStyle name="Percent 6 7 2 4 2 2" xfId="58293" xr:uid="{00000000-0005-0000-0000-0000E8E20000}"/>
    <cellStyle name="Percent 6 7 2 4 3" xfId="58292" xr:uid="{00000000-0005-0000-0000-0000E9E20000}"/>
    <cellStyle name="Percent 6 7 2 5" xfId="54892" xr:uid="{00000000-0005-0000-0000-0000EAE20000}"/>
    <cellStyle name="Percent 6 7 2 5 2" xfId="58294" xr:uid="{00000000-0005-0000-0000-0000EBE20000}"/>
    <cellStyle name="Percent 6 7 2 6" xfId="58287" xr:uid="{00000000-0005-0000-0000-0000ECE20000}"/>
    <cellStyle name="Percent 6 7 3" xfId="54893" xr:uid="{00000000-0005-0000-0000-0000EDE20000}"/>
    <cellStyle name="Percent 6 7 3 2" xfId="54894" xr:uid="{00000000-0005-0000-0000-0000EEE20000}"/>
    <cellStyle name="Percent 6 7 3 2 2" xfId="58296" xr:uid="{00000000-0005-0000-0000-0000EFE20000}"/>
    <cellStyle name="Percent 6 7 3 3" xfId="58295" xr:uid="{00000000-0005-0000-0000-0000F0E20000}"/>
    <cellStyle name="Percent 6 7 4" xfId="54895" xr:uid="{00000000-0005-0000-0000-0000F1E20000}"/>
    <cellStyle name="Percent 6 7 4 2" xfId="58297" xr:uid="{00000000-0005-0000-0000-0000F2E20000}"/>
    <cellStyle name="Percent 6 7 5" xfId="58286" xr:uid="{00000000-0005-0000-0000-0000F3E20000}"/>
    <cellStyle name="Percent 6 8" xfId="54896" xr:uid="{00000000-0005-0000-0000-0000F4E20000}"/>
    <cellStyle name="Percent 6 8 2" xfId="54897" xr:uid="{00000000-0005-0000-0000-0000F5E20000}"/>
    <cellStyle name="Percent 6 8 2 2" xfId="58299" xr:uid="{00000000-0005-0000-0000-0000F6E20000}"/>
    <cellStyle name="Percent 6 8 3" xfId="58298" xr:uid="{00000000-0005-0000-0000-0000F7E20000}"/>
    <cellStyle name="Percent 6 9" xfId="54898" xr:uid="{00000000-0005-0000-0000-0000F8E20000}"/>
    <cellStyle name="Percent 6 9 2" xfId="54899" xr:uid="{00000000-0005-0000-0000-0000F9E20000}"/>
    <cellStyle name="Percent 6 9 2 2" xfId="58301" xr:uid="{00000000-0005-0000-0000-0000FAE20000}"/>
    <cellStyle name="Percent 6 9 3" xfId="58300" xr:uid="{00000000-0005-0000-0000-0000FBE20000}"/>
    <cellStyle name="Percent 6_OATT calc" xfId="54900" xr:uid="{00000000-0005-0000-0000-0000FCE20000}"/>
    <cellStyle name="Percent 7" xfId="54901" xr:uid="{00000000-0005-0000-0000-0000FDE20000}"/>
    <cellStyle name="Percent 7 10" xfId="54902" xr:uid="{00000000-0005-0000-0000-0000FEE20000}"/>
    <cellStyle name="Percent 7 10 2" xfId="54903" xr:uid="{00000000-0005-0000-0000-0000FFE20000}"/>
    <cellStyle name="Percent 7 10 2 2" xfId="58304" xr:uid="{00000000-0005-0000-0000-000000E30000}"/>
    <cellStyle name="Percent 7 10 3" xfId="58303" xr:uid="{00000000-0005-0000-0000-000001E30000}"/>
    <cellStyle name="Percent 7 11" xfId="54904" xr:uid="{00000000-0005-0000-0000-000002E30000}"/>
    <cellStyle name="Percent 7 11 2" xfId="54905" xr:uid="{00000000-0005-0000-0000-000003E30000}"/>
    <cellStyle name="Percent 7 11 2 2" xfId="54906" xr:uid="{00000000-0005-0000-0000-000004E30000}"/>
    <cellStyle name="Percent 7 11 2 2 2" xfId="54907" xr:uid="{00000000-0005-0000-0000-000005E30000}"/>
    <cellStyle name="Percent 7 11 2 2 2 2" xfId="58308" xr:uid="{00000000-0005-0000-0000-000006E30000}"/>
    <cellStyle name="Percent 7 11 2 2 3" xfId="58307" xr:uid="{00000000-0005-0000-0000-000007E30000}"/>
    <cellStyle name="Percent 7 11 2 3" xfId="54908" xr:uid="{00000000-0005-0000-0000-000008E30000}"/>
    <cellStyle name="Percent 7 11 2 3 2" xfId="54909" xr:uid="{00000000-0005-0000-0000-000009E30000}"/>
    <cellStyle name="Percent 7 11 2 3 2 2" xfId="54910" xr:uid="{00000000-0005-0000-0000-00000AE30000}"/>
    <cellStyle name="Percent 7 11 2 3 2 2 2" xfId="58311" xr:uid="{00000000-0005-0000-0000-00000BE30000}"/>
    <cellStyle name="Percent 7 11 2 3 2 3" xfId="58310" xr:uid="{00000000-0005-0000-0000-00000CE30000}"/>
    <cellStyle name="Percent 7 11 2 3 3" xfId="54911" xr:uid="{00000000-0005-0000-0000-00000DE30000}"/>
    <cellStyle name="Percent 7 11 2 3 3 2" xfId="54912" xr:uid="{00000000-0005-0000-0000-00000EE30000}"/>
    <cellStyle name="Percent 7 11 2 3 3 2 2" xfId="54913" xr:uid="{00000000-0005-0000-0000-00000FE30000}"/>
    <cellStyle name="Percent 7 11 2 3 3 2 3" xfId="58313" xr:uid="{00000000-0005-0000-0000-000010E30000}"/>
    <cellStyle name="Percent 7 11 2 3 3 3" xfId="54914" xr:uid="{00000000-0005-0000-0000-000011E30000}"/>
    <cellStyle name="Percent 7 11 2 3 3 4" xfId="58312" xr:uid="{00000000-0005-0000-0000-000012E30000}"/>
    <cellStyle name="Percent 7 11 2 3 4" xfId="54915" xr:uid="{00000000-0005-0000-0000-000013E30000}"/>
    <cellStyle name="Percent 7 11 2 3 4 2" xfId="54916" xr:uid="{00000000-0005-0000-0000-000014E30000}"/>
    <cellStyle name="Percent 7 11 2 3 4 2 2" xfId="58315" xr:uid="{00000000-0005-0000-0000-000015E30000}"/>
    <cellStyle name="Percent 7 11 2 3 4 3" xfId="58314" xr:uid="{00000000-0005-0000-0000-000016E30000}"/>
    <cellStyle name="Percent 7 11 2 3 5" xfId="54917" xr:uid="{00000000-0005-0000-0000-000017E30000}"/>
    <cellStyle name="Percent 7 11 2 3 5 2" xfId="58316" xr:uid="{00000000-0005-0000-0000-000018E30000}"/>
    <cellStyle name="Percent 7 11 2 3 6" xfId="58309" xr:uid="{00000000-0005-0000-0000-000019E30000}"/>
    <cellStyle name="Percent 7 11 2 4" xfId="54918" xr:uid="{00000000-0005-0000-0000-00001AE30000}"/>
    <cellStyle name="Percent 7 11 2 4 2" xfId="54919" xr:uid="{00000000-0005-0000-0000-00001BE30000}"/>
    <cellStyle name="Percent 7 11 2 4 2 2" xfId="58318" xr:uid="{00000000-0005-0000-0000-00001CE30000}"/>
    <cellStyle name="Percent 7 11 2 4 3" xfId="58317" xr:uid="{00000000-0005-0000-0000-00001DE30000}"/>
    <cellStyle name="Percent 7 11 2 5" xfId="54920" xr:uid="{00000000-0005-0000-0000-00001EE30000}"/>
    <cellStyle name="Percent 7 11 2 5 2" xfId="54921" xr:uid="{00000000-0005-0000-0000-00001FE30000}"/>
    <cellStyle name="Percent 7 11 2 5 2 2" xfId="58320" xr:uid="{00000000-0005-0000-0000-000020E30000}"/>
    <cellStyle name="Percent 7 11 2 5 3" xfId="58319" xr:uid="{00000000-0005-0000-0000-000021E30000}"/>
    <cellStyle name="Percent 7 11 2 6" xfId="54922" xr:uid="{00000000-0005-0000-0000-000022E30000}"/>
    <cellStyle name="Percent 7 11 2 6 2" xfId="54923" xr:uid="{00000000-0005-0000-0000-000023E30000}"/>
    <cellStyle name="Percent 7 11 2 6 2 2" xfId="58322" xr:uid="{00000000-0005-0000-0000-000024E30000}"/>
    <cellStyle name="Percent 7 11 2 6 3" xfId="58321" xr:uid="{00000000-0005-0000-0000-000025E30000}"/>
    <cellStyle name="Percent 7 11 2 7" xfId="54924" xr:uid="{00000000-0005-0000-0000-000026E30000}"/>
    <cellStyle name="Percent 7 11 2 7 2" xfId="54925" xr:uid="{00000000-0005-0000-0000-000027E30000}"/>
    <cellStyle name="Percent 7 11 2 7 2 2" xfId="58324" xr:uid="{00000000-0005-0000-0000-000028E30000}"/>
    <cellStyle name="Percent 7 11 2 7 3" xfId="58323" xr:uid="{00000000-0005-0000-0000-000029E30000}"/>
    <cellStyle name="Percent 7 11 2 8" xfId="54926" xr:uid="{00000000-0005-0000-0000-00002AE30000}"/>
    <cellStyle name="Percent 7 11 2 8 2" xfId="58325" xr:uid="{00000000-0005-0000-0000-00002BE30000}"/>
    <cellStyle name="Percent 7 11 2 9" xfId="58306" xr:uid="{00000000-0005-0000-0000-00002CE30000}"/>
    <cellStyle name="Percent 7 11 3" xfId="54927" xr:uid="{00000000-0005-0000-0000-00002DE30000}"/>
    <cellStyle name="Percent 7 11 3 2" xfId="54928" xr:uid="{00000000-0005-0000-0000-00002EE30000}"/>
    <cellStyle name="Percent 7 11 3 2 2" xfId="58327" xr:uid="{00000000-0005-0000-0000-00002FE30000}"/>
    <cellStyle name="Percent 7 11 3 3" xfId="58326" xr:uid="{00000000-0005-0000-0000-000030E30000}"/>
    <cellStyle name="Percent 7 11 4" xfId="54929" xr:uid="{00000000-0005-0000-0000-000031E30000}"/>
    <cellStyle name="Percent 7 11 4 2" xfId="58328" xr:uid="{00000000-0005-0000-0000-000032E30000}"/>
    <cellStyle name="Percent 7 11 5" xfId="58305" xr:uid="{00000000-0005-0000-0000-000033E30000}"/>
    <cellStyle name="Percent 7 12" xfId="54930" xr:uid="{00000000-0005-0000-0000-000034E30000}"/>
    <cellStyle name="Percent 7 12 2" xfId="54931" xr:uid="{00000000-0005-0000-0000-000035E30000}"/>
    <cellStyle name="Percent 7 12 2 2" xfId="54932" xr:uid="{00000000-0005-0000-0000-000036E30000}"/>
    <cellStyle name="Percent 7 12 2 2 2" xfId="58331" xr:uid="{00000000-0005-0000-0000-000037E30000}"/>
    <cellStyle name="Percent 7 12 2 3" xfId="58330" xr:uid="{00000000-0005-0000-0000-000038E30000}"/>
    <cellStyle name="Percent 7 12 3" xfId="54933" xr:uid="{00000000-0005-0000-0000-000039E30000}"/>
    <cellStyle name="Percent 7 12 3 2" xfId="54934" xr:uid="{00000000-0005-0000-0000-00003AE30000}"/>
    <cellStyle name="Percent 7 12 3 2 2" xfId="58333" xr:uid="{00000000-0005-0000-0000-00003BE30000}"/>
    <cellStyle name="Percent 7 12 3 3" xfId="58332" xr:uid="{00000000-0005-0000-0000-00003CE30000}"/>
    <cellStyle name="Percent 7 12 4" xfId="54935" xr:uid="{00000000-0005-0000-0000-00003DE30000}"/>
    <cellStyle name="Percent 7 12 4 2" xfId="54936" xr:uid="{00000000-0005-0000-0000-00003EE30000}"/>
    <cellStyle name="Percent 7 12 4 2 2" xfId="58335" xr:uid="{00000000-0005-0000-0000-00003FE30000}"/>
    <cellStyle name="Percent 7 12 4 3" xfId="58334" xr:uid="{00000000-0005-0000-0000-000040E30000}"/>
    <cellStyle name="Percent 7 12 5" xfId="54937" xr:uid="{00000000-0005-0000-0000-000041E30000}"/>
    <cellStyle name="Percent 7 12 5 2" xfId="58336" xr:uid="{00000000-0005-0000-0000-000042E30000}"/>
    <cellStyle name="Percent 7 12 6" xfId="58329" xr:uid="{00000000-0005-0000-0000-000043E30000}"/>
    <cellStyle name="Percent 7 13" xfId="54938" xr:uid="{00000000-0005-0000-0000-000044E30000}"/>
    <cellStyle name="Percent 7 13 2" xfId="54939" xr:uid="{00000000-0005-0000-0000-000045E30000}"/>
    <cellStyle name="Percent 7 13 2 2" xfId="58338" xr:uid="{00000000-0005-0000-0000-000046E30000}"/>
    <cellStyle name="Percent 7 13 3" xfId="58337" xr:uid="{00000000-0005-0000-0000-000047E30000}"/>
    <cellStyle name="Percent 7 14" xfId="54940" xr:uid="{00000000-0005-0000-0000-000048E30000}"/>
    <cellStyle name="Percent 7 14 2" xfId="54941" xr:uid="{00000000-0005-0000-0000-000049E30000}"/>
    <cellStyle name="Percent 7 14 2 2" xfId="54942" xr:uid="{00000000-0005-0000-0000-00004AE30000}"/>
    <cellStyle name="Percent 7 14 2 2 2" xfId="58341" xr:uid="{00000000-0005-0000-0000-00004BE30000}"/>
    <cellStyle name="Percent 7 14 2 3" xfId="58340" xr:uid="{00000000-0005-0000-0000-00004CE30000}"/>
    <cellStyle name="Percent 7 14 3" xfId="54943" xr:uid="{00000000-0005-0000-0000-00004DE30000}"/>
    <cellStyle name="Percent 7 14 3 2" xfId="54944" xr:uid="{00000000-0005-0000-0000-00004EE30000}"/>
    <cellStyle name="Percent 7 14 3 2 2" xfId="54945" xr:uid="{00000000-0005-0000-0000-00004FE30000}"/>
    <cellStyle name="Percent 7 14 3 2 3" xfId="58343" xr:uid="{00000000-0005-0000-0000-000050E30000}"/>
    <cellStyle name="Percent 7 14 3 3" xfId="54946" xr:uid="{00000000-0005-0000-0000-000051E30000}"/>
    <cellStyle name="Percent 7 14 3 4" xfId="58342" xr:uid="{00000000-0005-0000-0000-000052E30000}"/>
    <cellStyle name="Percent 7 14 4" xfId="54947" xr:uid="{00000000-0005-0000-0000-000053E30000}"/>
    <cellStyle name="Percent 7 14 4 2" xfId="54948" xr:uid="{00000000-0005-0000-0000-000054E30000}"/>
    <cellStyle name="Percent 7 14 4 2 2" xfId="58345" xr:uid="{00000000-0005-0000-0000-000055E30000}"/>
    <cellStyle name="Percent 7 14 4 3" xfId="58344" xr:uid="{00000000-0005-0000-0000-000056E30000}"/>
    <cellStyle name="Percent 7 14 5" xfId="54949" xr:uid="{00000000-0005-0000-0000-000057E30000}"/>
    <cellStyle name="Percent 7 14 5 2" xfId="58346" xr:uid="{00000000-0005-0000-0000-000058E30000}"/>
    <cellStyle name="Percent 7 14 6" xfId="58339" xr:uid="{00000000-0005-0000-0000-000059E30000}"/>
    <cellStyle name="Percent 7 15" xfId="54950" xr:uid="{00000000-0005-0000-0000-00005AE30000}"/>
    <cellStyle name="Percent 7 15 2" xfId="54951" xr:uid="{00000000-0005-0000-0000-00005BE30000}"/>
    <cellStyle name="Percent 7 15 2 2" xfId="58348" xr:uid="{00000000-0005-0000-0000-00005CE30000}"/>
    <cellStyle name="Percent 7 15 3" xfId="58347" xr:uid="{00000000-0005-0000-0000-00005DE30000}"/>
    <cellStyle name="Percent 7 16" xfId="54952" xr:uid="{00000000-0005-0000-0000-00005EE30000}"/>
    <cellStyle name="Percent 7 16 2" xfId="54953" xr:uid="{00000000-0005-0000-0000-00005FE30000}"/>
    <cellStyle name="Percent 7 16 2 2" xfId="54954" xr:uid="{00000000-0005-0000-0000-000060E30000}"/>
    <cellStyle name="Percent 7 16 2 2 2" xfId="58351" xr:uid="{00000000-0005-0000-0000-000061E30000}"/>
    <cellStyle name="Percent 7 16 2 3" xfId="58350" xr:uid="{00000000-0005-0000-0000-000062E30000}"/>
    <cellStyle name="Percent 7 16 3" xfId="54955" xr:uid="{00000000-0005-0000-0000-000063E30000}"/>
    <cellStyle name="Percent 7 16 3 2" xfId="58352" xr:uid="{00000000-0005-0000-0000-000064E30000}"/>
    <cellStyle name="Percent 7 16 4" xfId="58349" xr:uid="{00000000-0005-0000-0000-000065E30000}"/>
    <cellStyle name="Percent 7 17" xfId="54956" xr:uid="{00000000-0005-0000-0000-000066E30000}"/>
    <cellStyle name="Percent 7 17 2" xfId="58353" xr:uid="{00000000-0005-0000-0000-000067E30000}"/>
    <cellStyle name="Percent 7 18" xfId="58302" xr:uid="{00000000-0005-0000-0000-000068E30000}"/>
    <cellStyle name="Percent 7 2" xfId="54957" xr:uid="{00000000-0005-0000-0000-000069E30000}"/>
    <cellStyle name="Percent 7 2 2" xfId="54958" xr:uid="{00000000-0005-0000-0000-00006AE30000}"/>
    <cellStyle name="Percent 7 2 2 2" xfId="58355" xr:uid="{00000000-0005-0000-0000-00006BE30000}"/>
    <cellStyle name="Percent 7 2 3" xfId="58354" xr:uid="{00000000-0005-0000-0000-00006CE30000}"/>
    <cellStyle name="Percent 7 3" xfId="54959" xr:uid="{00000000-0005-0000-0000-00006DE30000}"/>
    <cellStyle name="Percent 7 3 2" xfId="54960" xr:uid="{00000000-0005-0000-0000-00006EE30000}"/>
    <cellStyle name="Percent 7 3 2 2" xfId="58357" xr:uid="{00000000-0005-0000-0000-00006FE30000}"/>
    <cellStyle name="Percent 7 3 3" xfId="58356" xr:uid="{00000000-0005-0000-0000-000070E30000}"/>
    <cellStyle name="Percent 7 4" xfId="54961" xr:uid="{00000000-0005-0000-0000-000071E30000}"/>
    <cellStyle name="Percent 7 4 2" xfId="54962" xr:uid="{00000000-0005-0000-0000-000072E30000}"/>
    <cellStyle name="Percent 7 4 2 2" xfId="58359" xr:uid="{00000000-0005-0000-0000-000073E30000}"/>
    <cellStyle name="Percent 7 4 3" xfId="58358" xr:uid="{00000000-0005-0000-0000-000074E30000}"/>
    <cellStyle name="Percent 7 5" xfId="54963" xr:uid="{00000000-0005-0000-0000-000075E30000}"/>
    <cellStyle name="Percent 7 5 2" xfId="54964" xr:uid="{00000000-0005-0000-0000-000076E30000}"/>
    <cellStyle name="Percent 7 5 2 2" xfId="54965" xr:uid="{00000000-0005-0000-0000-000077E30000}"/>
    <cellStyle name="Percent 7 5 2 2 2" xfId="54966" xr:uid="{00000000-0005-0000-0000-000078E30000}"/>
    <cellStyle name="Percent 7 5 2 2 2 2" xfId="58363" xr:uid="{00000000-0005-0000-0000-000079E30000}"/>
    <cellStyle name="Percent 7 5 2 2 3" xfId="58362" xr:uid="{00000000-0005-0000-0000-00007AE30000}"/>
    <cellStyle name="Percent 7 5 2 3" xfId="54967" xr:uid="{00000000-0005-0000-0000-00007BE30000}"/>
    <cellStyle name="Percent 7 5 2 3 2" xfId="54968" xr:uid="{00000000-0005-0000-0000-00007CE30000}"/>
    <cellStyle name="Percent 7 5 2 3 2 2" xfId="58365" xr:uid="{00000000-0005-0000-0000-00007DE30000}"/>
    <cellStyle name="Percent 7 5 2 3 3" xfId="58364" xr:uid="{00000000-0005-0000-0000-00007EE30000}"/>
    <cellStyle name="Percent 7 5 2 4" xfId="54969" xr:uid="{00000000-0005-0000-0000-00007FE30000}"/>
    <cellStyle name="Percent 7 5 2 4 2" xfId="54970" xr:uid="{00000000-0005-0000-0000-000080E30000}"/>
    <cellStyle name="Percent 7 5 2 4 2 2" xfId="58367" xr:uid="{00000000-0005-0000-0000-000081E30000}"/>
    <cellStyle name="Percent 7 5 2 4 3" xfId="58366" xr:uid="{00000000-0005-0000-0000-000082E30000}"/>
    <cellStyle name="Percent 7 5 2 5" xfId="54971" xr:uid="{00000000-0005-0000-0000-000083E30000}"/>
    <cellStyle name="Percent 7 5 2 5 2" xfId="58368" xr:uid="{00000000-0005-0000-0000-000084E30000}"/>
    <cellStyle name="Percent 7 5 2 6" xfId="58361" xr:uid="{00000000-0005-0000-0000-000085E30000}"/>
    <cellStyle name="Percent 7 5 3" xfId="54972" xr:uid="{00000000-0005-0000-0000-000086E30000}"/>
    <cellStyle name="Percent 7 5 3 2" xfId="58369" xr:uid="{00000000-0005-0000-0000-000087E30000}"/>
    <cellStyle name="Percent 7 5 4" xfId="58360" xr:uid="{00000000-0005-0000-0000-000088E30000}"/>
    <cellStyle name="Percent 7 6" xfId="54973" xr:uid="{00000000-0005-0000-0000-000089E30000}"/>
    <cellStyle name="Percent 7 6 2" xfId="54974" xr:uid="{00000000-0005-0000-0000-00008AE30000}"/>
    <cellStyle name="Percent 7 6 2 2" xfId="58371" xr:uid="{00000000-0005-0000-0000-00008BE30000}"/>
    <cellStyle name="Percent 7 6 3" xfId="58370" xr:uid="{00000000-0005-0000-0000-00008CE30000}"/>
    <cellStyle name="Percent 7 7" xfId="54975" xr:uid="{00000000-0005-0000-0000-00008DE30000}"/>
    <cellStyle name="Percent 7 7 2" xfId="54976" xr:uid="{00000000-0005-0000-0000-00008EE30000}"/>
    <cellStyle name="Percent 7 7 2 2" xfId="58373" xr:uid="{00000000-0005-0000-0000-00008FE30000}"/>
    <cellStyle name="Percent 7 7 3" xfId="58372" xr:uid="{00000000-0005-0000-0000-000090E30000}"/>
    <cellStyle name="Percent 7 8" xfId="54977" xr:uid="{00000000-0005-0000-0000-000091E30000}"/>
    <cellStyle name="Percent 7 8 2" xfId="54978" xr:uid="{00000000-0005-0000-0000-000092E30000}"/>
    <cellStyle name="Percent 7 8 2 2" xfId="58375" xr:uid="{00000000-0005-0000-0000-000093E30000}"/>
    <cellStyle name="Percent 7 8 3" xfId="58374" xr:uid="{00000000-0005-0000-0000-000094E30000}"/>
    <cellStyle name="Percent 7 9" xfId="54979" xr:uid="{00000000-0005-0000-0000-000095E30000}"/>
    <cellStyle name="Percent 7 9 2" xfId="54980" xr:uid="{00000000-0005-0000-0000-000096E30000}"/>
    <cellStyle name="Percent 7 9 2 10" xfId="54981" xr:uid="{00000000-0005-0000-0000-000097E30000}"/>
    <cellStyle name="Percent 7 9 2 10 2" xfId="58378" xr:uid="{00000000-0005-0000-0000-000098E30000}"/>
    <cellStyle name="Percent 7 9 2 11" xfId="58377" xr:uid="{00000000-0005-0000-0000-000099E30000}"/>
    <cellStyle name="Percent 7 9 2 2" xfId="54982" xr:uid="{00000000-0005-0000-0000-00009AE30000}"/>
    <cellStyle name="Percent 7 9 2 2 2" xfId="54983" xr:uid="{00000000-0005-0000-0000-00009BE30000}"/>
    <cellStyle name="Percent 7 9 2 2 2 2" xfId="58380" xr:uid="{00000000-0005-0000-0000-00009CE30000}"/>
    <cellStyle name="Percent 7 9 2 2 3" xfId="58379" xr:uid="{00000000-0005-0000-0000-00009DE30000}"/>
    <cellStyle name="Percent 7 9 2 3" xfId="54984" xr:uid="{00000000-0005-0000-0000-00009EE30000}"/>
    <cellStyle name="Percent 7 9 2 3 2" xfId="54985" xr:uid="{00000000-0005-0000-0000-00009FE30000}"/>
    <cellStyle name="Percent 7 9 2 3 2 2" xfId="54986" xr:uid="{00000000-0005-0000-0000-0000A0E30000}"/>
    <cellStyle name="Percent 7 9 2 3 2 2 2" xfId="58383" xr:uid="{00000000-0005-0000-0000-0000A1E30000}"/>
    <cellStyle name="Percent 7 9 2 3 2 3" xfId="58382" xr:uid="{00000000-0005-0000-0000-0000A2E30000}"/>
    <cellStyle name="Percent 7 9 2 3 3" xfId="54987" xr:uid="{00000000-0005-0000-0000-0000A3E30000}"/>
    <cellStyle name="Percent 7 9 2 3 3 2" xfId="54988" xr:uid="{00000000-0005-0000-0000-0000A4E30000}"/>
    <cellStyle name="Percent 7 9 2 3 3 2 2" xfId="54989" xr:uid="{00000000-0005-0000-0000-0000A5E30000}"/>
    <cellStyle name="Percent 7 9 2 3 3 2 3" xfId="58385" xr:uid="{00000000-0005-0000-0000-0000A6E30000}"/>
    <cellStyle name="Percent 7 9 2 3 3 3" xfId="54990" xr:uid="{00000000-0005-0000-0000-0000A7E30000}"/>
    <cellStyle name="Percent 7 9 2 3 3 4" xfId="58384" xr:uid="{00000000-0005-0000-0000-0000A8E30000}"/>
    <cellStyle name="Percent 7 9 2 3 4" xfId="54991" xr:uid="{00000000-0005-0000-0000-0000A9E30000}"/>
    <cellStyle name="Percent 7 9 2 3 4 2" xfId="54992" xr:uid="{00000000-0005-0000-0000-0000AAE30000}"/>
    <cellStyle name="Percent 7 9 2 3 4 2 2" xfId="58387" xr:uid="{00000000-0005-0000-0000-0000ABE30000}"/>
    <cellStyle name="Percent 7 9 2 3 4 3" xfId="58386" xr:uid="{00000000-0005-0000-0000-0000ACE30000}"/>
    <cellStyle name="Percent 7 9 2 3 5" xfId="54993" xr:uid="{00000000-0005-0000-0000-0000ADE30000}"/>
    <cellStyle name="Percent 7 9 2 3 5 2" xfId="58388" xr:uid="{00000000-0005-0000-0000-0000AEE30000}"/>
    <cellStyle name="Percent 7 9 2 3 6" xfId="58381" xr:uid="{00000000-0005-0000-0000-0000AFE30000}"/>
    <cellStyle name="Percent 7 9 2 4" xfId="54994" xr:uid="{00000000-0005-0000-0000-0000B0E30000}"/>
    <cellStyle name="Percent 7 9 2 4 2" xfId="54995" xr:uid="{00000000-0005-0000-0000-0000B1E30000}"/>
    <cellStyle name="Percent 7 9 2 4 2 2" xfId="58390" xr:uid="{00000000-0005-0000-0000-0000B2E30000}"/>
    <cellStyle name="Percent 7 9 2 4 3" xfId="58389" xr:uid="{00000000-0005-0000-0000-0000B3E30000}"/>
    <cellStyle name="Percent 7 9 2 5" xfId="54996" xr:uid="{00000000-0005-0000-0000-0000B4E30000}"/>
    <cellStyle name="Percent 7 9 2 5 2" xfId="54997" xr:uid="{00000000-0005-0000-0000-0000B5E30000}"/>
    <cellStyle name="Percent 7 9 2 5 2 2" xfId="58392" xr:uid="{00000000-0005-0000-0000-0000B6E30000}"/>
    <cellStyle name="Percent 7 9 2 5 3" xfId="58391" xr:uid="{00000000-0005-0000-0000-0000B7E30000}"/>
    <cellStyle name="Percent 7 9 2 6" xfId="54998" xr:uid="{00000000-0005-0000-0000-0000B8E30000}"/>
    <cellStyle name="Percent 7 9 2 6 2" xfId="54999" xr:uid="{00000000-0005-0000-0000-0000B9E30000}"/>
    <cellStyle name="Percent 7 9 2 6 2 2" xfId="58394" xr:uid="{00000000-0005-0000-0000-0000BAE30000}"/>
    <cellStyle name="Percent 7 9 2 6 3" xfId="58393" xr:uid="{00000000-0005-0000-0000-0000BBE30000}"/>
    <cellStyle name="Percent 7 9 2 7" xfId="55000" xr:uid="{00000000-0005-0000-0000-0000BCE30000}"/>
    <cellStyle name="Percent 7 9 2 7 2" xfId="55001" xr:uid="{00000000-0005-0000-0000-0000BDE30000}"/>
    <cellStyle name="Percent 7 9 2 7 2 2" xfId="58396" xr:uid="{00000000-0005-0000-0000-0000BEE30000}"/>
    <cellStyle name="Percent 7 9 2 7 3" xfId="58395" xr:uid="{00000000-0005-0000-0000-0000BFE30000}"/>
    <cellStyle name="Percent 7 9 2 8" xfId="55002" xr:uid="{00000000-0005-0000-0000-0000C0E30000}"/>
    <cellStyle name="Percent 7 9 2 8 2" xfId="55003" xr:uid="{00000000-0005-0000-0000-0000C1E30000}"/>
    <cellStyle name="Percent 7 9 2 8 2 2" xfId="58398" xr:uid="{00000000-0005-0000-0000-0000C2E30000}"/>
    <cellStyle name="Percent 7 9 2 8 3" xfId="58397" xr:uid="{00000000-0005-0000-0000-0000C3E30000}"/>
    <cellStyle name="Percent 7 9 2 9" xfId="55004" xr:uid="{00000000-0005-0000-0000-0000C4E30000}"/>
    <cellStyle name="Percent 7 9 2 9 2" xfId="55005" xr:uid="{00000000-0005-0000-0000-0000C5E30000}"/>
    <cellStyle name="Percent 7 9 2 9 2 2" xfId="58400" xr:uid="{00000000-0005-0000-0000-0000C6E30000}"/>
    <cellStyle name="Percent 7 9 2 9 3" xfId="58399" xr:uid="{00000000-0005-0000-0000-0000C7E30000}"/>
    <cellStyle name="Percent 7 9 3" xfId="55006" xr:uid="{00000000-0005-0000-0000-0000C8E30000}"/>
    <cellStyle name="Percent 7 9 3 2" xfId="55007" xr:uid="{00000000-0005-0000-0000-0000C9E30000}"/>
    <cellStyle name="Percent 7 9 3 2 2" xfId="58402" xr:uid="{00000000-0005-0000-0000-0000CAE30000}"/>
    <cellStyle name="Percent 7 9 3 3" xfId="58401" xr:uid="{00000000-0005-0000-0000-0000CBE30000}"/>
    <cellStyle name="Percent 7 9 4" xfId="55008" xr:uid="{00000000-0005-0000-0000-0000CCE30000}"/>
    <cellStyle name="Percent 7 9 4 2" xfId="58403" xr:uid="{00000000-0005-0000-0000-0000CDE30000}"/>
    <cellStyle name="Percent 7 9 5" xfId="58376" xr:uid="{00000000-0005-0000-0000-0000CEE30000}"/>
    <cellStyle name="Percent 7_OATT calc" xfId="55009" xr:uid="{00000000-0005-0000-0000-0000CFE30000}"/>
    <cellStyle name="Percent 8" xfId="55010" xr:uid="{00000000-0005-0000-0000-0000D0E30000}"/>
    <cellStyle name="Percent 8 2" xfId="55011" xr:uid="{00000000-0005-0000-0000-0000D1E30000}"/>
    <cellStyle name="Percent 8 2 2" xfId="55012" xr:uid="{00000000-0005-0000-0000-0000D2E30000}"/>
    <cellStyle name="Percent 8 2 2 2" xfId="58406" xr:uid="{00000000-0005-0000-0000-0000D3E30000}"/>
    <cellStyle name="Percent 8 2 3" xfId="58405" xr:uid="{00000000-0005-0000-0000-0000D4E30000}"/>
    <cellStyle name="Percent 8 3" xfId="55013" xr:uid="{00000000-0005-0000-0000-0000D5E30000}"/>
    <cellStyle name="Percent 8 3 2" xfId="55014" xr:uid="{00000000-0005-0000-0000-0000D6E30000}"/>
    <cellStyle name="Percent 8 3 2 2" xfId="58408" xr:uid="{00000000-0005-0000-0000-0000D7E30000}"/>
    <cellStyle name="Percent 8 3 3" xfId="58407" xr:uid="{00000000-0005-0000-0000-0000D8E30000}"/>
    <cellStyle name="Percent 8 4" xfId="55015" xr:uid="{00000000-0005-0000-0000-0000D9E30000}"/>
    <cellStyle name="Percent 8 4 2" xfId="55016" xr:uid="{00000000-0005-0000-0000-0000DAE30000}"/>
    <cellStyle name="Percent 8 4 2 2" xfId="58410" xr:uid="{00000000-0005-0000-0000-0000DBE30000}"/>
    <cellStyle name="Percent 8 4 3" xfId="58409" xr:uid="{00000000-0005-0000-0000-0000DCE30000}"/>
    <cellStyle name="Percent 8 5" xfId="55017" xr:uid="{00000000-0005-0000-0000-0000DDE30000}"/>
    <cellStyle name="Percent 8 5 2" xfId="55018" xr:uid="{00000000-0005-0000-0000-0000DEE30000}"/>
    <cellStyle name="Percent 8 5 2 2" xfId="58412" xr:uid="{00000000-0005-0000-0000-0000DFE30000}"/>
    <cellStyle name="Percent 8 5 3" xfId="58411" xr:uid="{00000000-0005-0000-0000-0000E0E30000}"/>
    <cellStyle name="Percent 8 6" xfId="55019" xr:uid="{00000000-0005-0000-0000-0000E1E30000}"/>
    <cellStyle name="Percent 8 6 2" xfId="55020" xr:uid="{00000000-0005-0000-0000-0000E2E30000}"/>
    <cellStyle name="Percent 8 6 2 2" xfId="58414" xr:uid="{00000000-0005-0000-0000-0000E3E30000}"/>
    <cellStyle name="Percent 8 6 3" xfId="58413" xr:uid="{00000000-0005-0000-0000-0000E4E30000}"/>
    <cellStyle name="Percent 8 7" xfId="55021" xr:uid="{00000000-0005-0000-0000-0000E5E30000}"/>
    <cellStyle name="Percent 8 7 2" xfId="58415" xr:uid="{00000000-0005-0000-0000-0000E6E30000}"/>
    <cellStyle name="Percent 8 8" xfId="58404" xr:uid="{00000000-0005-0000-0000-0000E7E30000}"/>
    <cellStyle name="Percent 9" xfId="55022" xr:uid="{00000000-0005-0000-0000-0000E8E30000}"/>
    <cellStyle name="Percent 9 2" xfId="55023" xr:uid="{00000000-0005-0000-0000-0000E9E30000}"/>
    <cellStyle name="Percent 9 2 2" xfId="55024" xr:uid="{00000000-0005-0000-0000-0000EAE30000}"/>
    <cellStyle name="Percent 9 2 2 2" xfId="58418" xr:uid="{00000000-0005-0000-0000-0000EBE30000}"/>
    <cellStyle name="Percent 9 2 3" xfId="58417" xr:uid="{00000000-0005-0000-0000-0000ECE30000}"/>
    <cellStyle name="Percent 9 3" xfId="55025" xr:uid="{00000000-0005-0000-0000-0000EDE30000}"/>
    <cellStyle name="Percent 9 3 2" xfId="55026" xr:uid="{00000000-0005-0000-0000-0000EEE30000}"/>
    <cellStyle name="Percent 9 3 2 2" xfId="58420" xr:uid="{00000000-0005-0000-0000-0000EFE30000}"/>
    <cellStyle name="Percent 9 3 3" xfId="58419" xr:uid="{00000000-0005-0000-0000-0000F0E30000}"/>
    <cellStyle name="Percent 9 4" xfId="55027" xr:uid="{00000000-0005-0000-0000-0000F1E30000}"/>
    <cellStyle name="Percent 9 4 2" xfId="55028" xr:uid="{00000000-0005-0000-0000-0000F2E30000}"/>
    <cellStyle name="Percent 9 4 2 2" xfId="58422" xr:uid="{00000000-0005-0000-0000-0000F3E30000}"/>
    <cellStyle name="Percent 9 4 3" xfId="58421" xr:uid="{00000000-0005-0000-0000-0000F4E30000}"/>
    <cellStyle name="Percent 9 5" xfId="55029" xr:uid="{00000000-0005-0000-0000-0000F5E30000}"/>
    <cellStyle name="Percent 9 5 2" xfId="55030" xr:uid="{00000000-0005-0000-0000-0000F6E30000}"/>
    <cellStyle name="Percent 9 5 2 2" xfId="58424" xr:uid="{00000000-0005-0000-0000-0000F7E30000}"/>
    <cellStyle name="Percent 9 5 3" xfId="58423" xr:uid="{00000000-0005-0000-0000-0000F8E30000}"/>
    <cellStyle name="Percent 9 6" xfId="55031" xr:uid="{00000000-0005-0000-0000-0000F9E30000}"/>
    <cellStyle name="Percent 9 6 2" xfId="55032" xr:uid="{00000000-0005-0000-0000-0000FAE30000}"/>
    <cellStyle name="Percent 9 6 2 2" xfId="58426" xr:uid="{00000000-0005-0000-0000-0000FBE30000}"/>
    <cellStyle name="Percent 9 6 3" xfId="58425" xr:uid="{00000000-0005-0000-0000-0000FCE30000}"/>
    <cellStyle name="Percent 9 7" xfId="55033" xr:uid="{00000000-0005-0000-0000-0000FDE30000}"/>
    <cellStyle name="Percent 9 7 2" xfId="55034" xr:uid="{00000000-0005-0000-0000-0000FEE30000}"/>
    <cellStyle name="Percent 9 7 2 2" xfId="58428" xr:uid="{00000000-0005-0000-0000-0000FFE30000}"/>
    <cellStyle name="Percent 9 7 3" xfId="58427" xr:uid="{00000000-0005-0000-0000-000000E40000}"/>
    <cellStyle name="Percent 9 8" xfId="55035" xr:uid="{00000000-0005-0000-0000-000001E40000}"/>
    <cellStyle name="Percent 9 8 2" xfId="58429" xr:uid="{00000000-0005-0000-0000-000002E40000}"/>
    <cellStyle name="Percent 9 9" xfId="58416" xr:uid="{00000000-0005-0000-0000-000003E40000}"/>
    <cellStyle name="PSChar" xfId="5" xr:uid="{00000000-0005-0000-0000-000004E40000}"/>
    <cellStyle name="PSChar 10" xfId="58431" xr:uid="{00000000-0005-0000-0000-000005E40000}"/>
    <cellStyle name="PSChar 10 2" xfId="58432" xr:uid="{00000000-0005-0000-0000-000006E40000}"/>
    <cellStyle name="PSChar 10 3" xfId="58433" xr:uid="{00000000-0005-0000-0000-000007E40000}"/>
    <cellStyle name="PSChar 10 4" xfId="58434" xr:uid="{00000000-0005-0000-0000-000008E40000}"/>
    <cellStyle name="PSChar 11" xfId="58435" xr:uid="{00000000-0005-0000-0000-000009E40000}"/>
    <cellStyle name="PSChar 11 2" xfId="58436" xr:uid="{00000000-0005-0000-0000-00000AE40000}"/>
    <cellStyle name="PSChar 11 3" xfId="58437" xr:uid="{00000000-0005-0000-0000-00000BE40000}"/>
    <cellStyle name="PSChar 11 4" xfId="58438" xr:uid="{00000000-0005-0000-0000-00000CE40000}"/>
    <cellStyle name="PSChar 11 5" xfId="58439" xr:uid="{00000000-0005-0000-0000-00000DE40000}"/>
    <cellStyle name="PSChar 11 6" xfId="58440" xr:uid="{00000000-0005-0000-0000-00000EE40000}"/>
    <cellStyle name="PSChar 12" xfId="58441" xr:uid="{00000000-0005-0000-0000-00000FE40000}"/>
    <cellStyle name="PSChar 12 2" xfId="58442" xr:uid="{00000000-0005-0000-0000-000010E40000}"/>
    <cellStyle name="PSChar 12 3" xfId="58443" xr:uid="{00000000-0005-0000-0000-000011E40000}"/>
    <cellStyle name="PSChar 13" xfId="58444" xr:uid="{00000000-0005-0000-0000-000012E40000}"/>
    <cellStyle name="PSChar 13 2" xfId="58445" xr:uid="{00000000-0005-0000-0000-000013E40000}"/>
    <cellStyle name="PSChar 13 3" xfId="58446" xr:uid="{00000000-0005-0000-0000-000014E40000}"/>
    <cellStyle name="PSChar 14" xfId="58447" xr:uid="{00000000-0005-0000-0000-000015E40000}"/>
    <cellStyle name="PSChar 14 2" xfId="58448" xr:uid="{00000000-0005-0000-0000-000016E40000}"/>
    <cellStyle name="PSChar 14 3" xfId="58449" xr:uid="{00000000-0005-0000-0000-000017E40000}"/>
    <cellStyle name="PSChar 14 4" xfId="58450" xr:uid="{00000000-0005-0000-0000-000018E40000}"/>
    <cellStyle name="PSChar 15" xfId="58451" xr:uid="{00000000-0005-0000-0000-000019E40000}"/>
    <cellStyle name="PSChar 15 2" xfId="58452" xr:uid="{00000000-0005-0000-0000-00001AE40000}"/>
    <cellStyle name="PSChar 15 3" xfId="58453" xr:uid="{00000000-0005-0000-0000-00001BE40000}"/>
    <cellStyle name="PSChar 16" xfId="58454" xr:uid="{00000000-0005-0000-0000-00001CE40000}"/>
    <cellStyle name="PSChar 16 2" xfId="58455" xr:uid="{00000000-0005-0000-0000-00001DE40000}"/>
    <cellStyle name="PSChar 16 3" xfId="58456" xr:uid="{00000000-0005-0000-0000-00001EE40000}"/>
    <cellStyle name="PSChar 16 4" xfId="58457" xr:uid="{00000000-0005-0000-0000-00001FE40000}"/>
    <cellStyle name="PSChar 16 4 2" xfId="58458" xr:uid="{00000000-0005-0000-0000-000020E40000}"/>
    <cellStyle name="PSChar 17" xfId="58459" xr:uid="{00000000-0005-0000-0000-000021E40000}"/>
    <cellStyle name="PSChar 17 2" xfId="58460" xr:uid="{00000000-0005-0000-0000-000022E40000}"/>
    <cellStyle name="PSChar 18" xfId="58461" xr:uid="{00000000-0005-0000-0000-000023E40000}"/>
    <cellStyle name="PSChar 18 2" xfId="58462" xr:uid="{00000000-0005-0000-0000-000024E40000}"/>
    <cellStyle name="PSChar 19" xfId="58463" xr:uid="{00000000-0005-0000-0000-000025E40000}"/>
    <cellStyle name="PSChar 19 2" xfId="58464" xr:uid="{00000000-0005-0000-0000-000026E40000}"/>
    <cellStyle name="PSChar 2" xfId="55036" xr:uid="{00000000-0005-0000-0000-000027E40000}"/>
    <cellStyle name="PSChar 2 2" xfId="55037" xr:uid="{00000000-0005-0000-0000-000028E40000}"/>
    <cellStyle name="PSChar 2 2 2" xfId="55038" xr:uid="{00000000-0005-0000-0000-000029E40000}"/>
    <cellStyle name="PSChar 2 2 2 2" xfId="58467" xr:uid="{00000000-0005-0000-0000-00002AE40000}"/>
    <cellStyle name="PSChar 2 2 3" xfId="58466" xr:uid="{00000000-0005-0000-0000-00002BE40000}"/>
    <cellStyle name="PSChar 2 2_OATT calc" xfId="55039" xr:uid="{00000000-0005-0000-0000-00002CE40000}"/>
    <cellStyle name="PSChar 2 3" xfId="55040" xr:uid="{00000000-0005-0000-0000-00002DE40000}"/>
    <cellStyle name="PSChar 2 3 2" xfId="58469" xr:uid="{00000000-0005-0000-0000-00002EE40000}"/>
    <cellStyle name="PSChar 2 3 3" xfId="58468" xr:uid="{00000000-0005-0000-0000-00002FE40000}"/>
    <cellStyle name="PSChar 2 4" xfId="58465" xr:uid="{00000000-0005-0000-0000-000030E40000}"/>
    <cellStyle name="PSChar 2_OATT calc" xfId="55041" xr:uid="{00000000-0005-0000-0000-000031E40000}"/>
    <cellStyle name="PSChar 20" xfId="58470" xr:uid="{00000000-0005-0000-0000-000032E40000}"/>
    <cellStyle name="PSChar 20 2" xfId="58471" xr:uid="{00000000-0005-0000-0000-000033E40000}"/>
    <cellStyle name="PSChar 21" xfId="58472" xr:uid="{00000000-0005-0000-0000-000034E40000}"/>
    <cellStyle name="PSChar 21 2" xfId="58473" xr:uid="{00000000-0005-0000-0000-000035E40000}"/>
    <cellStyle name="PSChar 22" xfId="58474" xr:uid="{00000000-0005-0000-0000-000036E40000}"/>
    <cellStyle name="PSChar 23" xfId="58475" xr:uid="{00000000-0005-0000-0000-000037E40000}"/>
    <cellStyle name="PSChar 24" xfId="58476" xr:uid="{00000000-0005-0000-0000-000038E40000}"/>
    <cellStyle name="PSChar 25" xfId="58477" xr:uid="{00000000-0005-0000-0000-000039E40000}"/>
    <cellStyle name="PSChar 25 2" xfId="58478" xr:uid="{00000000-0005-0000-0000-00003AE40000}"/>
    <cellStyle name="PSChar 26" xfId="58479" xr:uid="{00000000-0005-0000-0000-00003BE40000}"/>
    <cellStyle name="PSChar 27" xfId="58480" xr:uid="{00000000-0005-0000-0000-00003CE40000}"/>
    <cellStyle name="PSChar 28" xfId="58481" xr:uid="{00000000-0005-0000-0000-00003DE40000}"/>
    <cellStyle name="PSChar 29" xfId="58482" xr:uid="{00000000-0005-0000-0000-00003EE40000}"/>
    <cellStyle name="PSChar 3" xfId="55042" xr:uid="{00000000-0005-0000-0000-00003FE40000}"/>
    <cellStyle name="PSChar 3 2" xfId="55043" xr:uid="{00000000-0005-0000-0000-000040E40000}"/>
    <cellStyle name="PSChar 3 2 2" xfId="58484" xr:uid="{00000000-0005-0000-0000-000041E40000}"/>
    <cellStyle name="PSChar 3 3" xfId="55044" xr:uid="{00000000-0005-0000-0000-000042E40000}"/>
    <cellStyle name="PSChar 3 3 2" xfId="58486" xr:uid="{00000000-0005-0000-0000-000043E40000}"/>
    <cellStyle name="PSChar 3 3 3" xfId="58485" xr:uid="{00000000-0005-0000-0000-000044E40000}"/>
    <cellStyle name="PSChar 3 4" xfId="58487" xr:uid="{00000000-0005-0000-0000-000045E40000}"/>
    <cellStyle name="PSChar 3 5" xfId="58488" xr:uid="{00000000-0005-0000-0000-000046E40000}"/>
    <cellStyle name="PSChar 3 6" xfId="58483" xr:uid="{00000000-0005-0000-0000-000047E40000}"/>
    <cellStyle name="PSChar 30" xfId="58489" xr:uid="{00000000-0005-0000-0000-000048E40000}"/>
    <cellStyle name="PSChar 31" xfId="58430" xr:uid="{00000000-0005-0000-0000-000049E40000}"/>
    <cellStyle name="PSChar 4" xfId="55045" xr:uid="{00000000-0005-0000-0000-00004AE40000}"/>
    <cellStyle name="PSChar 4 2" xfId="58491" xr:uid="{00000000-0005-0000-0000-00004BE40000}"/>
    <cellStyle name="PSChar 4 3" xfId="58492" xr:uid="{00000000-0005-0000-0000-00004CE40000}"/>
    <cellStyle name="PSChar 4 3 2" xfId="58493" xr:uid="{00000000-0005-0000-0000-00004DE40000}"/>
    <cellStyle name="PSChar 4 4" xfId="58494" xr:uid="{00000000-0005-0000-0000-00004EE40000}"/>
    <cellStyle name="PSChar 4 4 2" xfId="58495" xr:uid="{00000000-0005-0000-0000-00004FE40000}"/>
    <cellStyle name="PSChar 4 5" xfId="58496" xr:uid="{00000000-0005-0000-0000-000050E40000}"/>
    <cellStyle name="PSChar 4 5 2" xfId="58497" xr:uid="{00000000-0005-0000-0000-000051E40000}"/>
    <cellStyle name="PSChar 4 6" xfId="58490" xr:uid="{00000000-0005-0000-0000-000052E40000}"/>
    <cellStyle name="PSChar 5" xfId="55046" xr:uid="{00000000-0005-0000-0000-000053E40000}"/>
    <cellStyle name="PSChar 5 2" xfId="58499" xr:uid="{00000000-0005-0000-0000-000054E40000}"/>
    <cellStyle name="PSChar 5 3" xfId="58500" xr:uid="{00000000-0005-0000-0000-000055E40000}"/>
    <cellStyle name="PSChar 5 3 2" xfId="58501" xr:uid="{00000000-0005-0000-0000-000056E40000}"/>
    <cellStyle name="PSChar 5 4" xfId="58502" xr:uid="{00000000-0005-0000-0000-000057E40000}"/>
    <cellStyle name="PSChar 5 4 2" xfId="58503" xr:uid="{00000000-0005-0000-0000-000058E40000}"/>
    <cellStyle name="PSChar 5 5" xfId="58498" xr:uid="{00000000-0005-0000-0000-000059E40000}"/>
    <cellStyle name="PSChar 6" xfId="55047" xr:uid="{00000000-0005-0000-0000-00005AE40000}"/>
    <cellStyle name="PSChar 6 2" xfId="58505" xr:uid="{00000000-0005-0000-0000-00005BE40000}"/>
    <cellStyle name="PSChar 6 3" xfId="58506" xr:uid="{00000000-0005-0000-0000-00005CE40000}"/>
    <cellStyle name="PSChar 6 4" xfId="58507" xr:uid="{00000000-0005-0000-0000-00005DE40000}"/>
    <cellStyle name="PSChar 6 5" xfId="58508" xr:uid="{00000000-0005-0000-0000-00005EE40000}"/>
    <cellStyle name="PSChar 6 5 2" xfId="58509" xr:uid="{00000000-0005-0000-0000-00005FE40000}"/>
    <cellStyle name="PSChar 6 6" xfId="58510" xr:uid="{00000000-0005-0000-0000-000060E40000}"/>
    <cellStyle name="PSChar 6 7" xfId="58504" xr:uid="{00000000-0005-0000-0000-000061E40000}"/>
    <cellStyle name="PSChar 7" xfId="55048" xr:uid="{00000000-0005-0000-0000-000062E40000}"/>
    <cellStyle name="PSChar 7 2" xfId="58512" xr:uid="{00000000-0005-0000-0000-000063E40000}"/>
    <cellStyle name="PSChar 7 2 2" xfId="58513" xr:uid="{00000000-0005-0000-0000-000064E40000}"/>
    <cellStyle name="PSChar 7 3" xfId="58514" xr:uid="{00000000-0005-0000-0000-000065E40000}"/>
    <cellStyle name="PSChar 7 4" xfId="58515" xr:uid="{00000000-0005-0000-0000-000066E40000}"/>
    <cellStyle name="PSChar 7 4 2" xfId="58516" xr:uid="{00000000-0005-0000-0000-000067E40000}"/>
    <cellStyle name="PSChar 7 5" xfId="58517" xr:uid="{00000000-0005-0000-0000-000068E40000}"/>
    <cellStyle name="PSChar 7 5 2" xfId="58518" xr:uid="{00000000-0005-0000-0000-000069E40000}"/>
    <cellStyle name="PSChar 7 6" xfId="58511" xr:uid="{00000000-0005-0000-0000-00006AE40000}"/>
    <cellStyle name="PSChar 8" xfId="58519" xr:uid="{00000000-0005-0000-0000-00006BE40000}"/>
    <cellStyle name="PSChar 8 2" xfId="58520" xr:uid="{00000000-0005-0000-0000-00006CE40000}"/>
    <cellStyle name="PSChar 8 3" xfId="58521" xr:uid="{00000000-0005-0000-0000-00006DE40000}"/>
    <cellStyle name="PSChar 8 4" xfId="58522" xr:uid="{00000000-0005-0000-0000-00006EE40000}"/>
    <cellStyle name="PSChar 8 4 2" xfId="58523" xr:uid="{00000000-0005-0000-0000-00006FE40000}"/>
    <cellStyle name="PSChar 9" xfId="58524" xr:uid="{00000000-0005-0000-0000-000070E40000}"/>
    <cellStyle name="PSChar 9 2" xfId="58525" xr:uid="{00000000-0005-0000-0000-000071E40000}"/>
    <cellStyle name="PSChar 9 2 2" xfId="58526" xr:uid="{00000000-0005-0000-0000-000072E40000}"/>
    <cellStyle name="PSChar_OATT calc" xfId="55049" xr:uid="{00000000-0005-0000-0000-000073E40000}"/>
    <cellStyle name="PSDate" xfId="6" xr:uid="{00000000-0005-0000-0000-000074E40000}"/>
    <cellStyle name="PSDate 10" xfId="58528" xr:uid="{00000000-0005-0000-0000-000075E40000}"/>
    <cellStyle name="PSDate 10 2" xfId="58529" xr:uid="{00000000-0005-0000-0000-000076E40000}"/>
    <cellStyle name="PSDate 10 3" xfId="58530" xr:uid="{00000000-0005-0000-0000-000077E40000}"/>
    <cellStyle name="PSDate 10 4" xfId="58531" xr:uid="{00000000-0005-0000-0000-000078E40000}"/>
    <cellStyle name="PSDate 11" xfId="58532" xr:uid="{00000000-0005-0000-0000-000079E40000}"/>
    <cellStyle name="PSDate 11 2" xfId="58533" xr:uid="{00000000-0005-0000-0000-00007AE40000}"/>
    <cellStyle name="PSDate 11 3" xfId="58534" xr:uid="{00000000-0005-0000-0000-00007BE40000}"/>
    <cellStyle name="PSDate 11 4" xfId="58535" xr:uid="{00000000-0005-0000-0000-00007CE40000}"/>
    <cellStyle name="PSDate 11 5" xfId="58536" xr:uid="{00000000-0005-0000-0000-00007DE40000}"/>
    <cellStyle name="PSDate 11 6" xfId="58537" xr:uid="{00000000-0005-0000-0000-00007EE40000}"/>
    <cellStyle name="PSDate 12" xfId="58538" xr:uid="{00000000-0005-0000-0000-00007FE40000}"/>
    <cellStyle name="PSDate 12 2" xfId="58539" xr:uid="{00000000-0005-0000-0000-000080E40000}"/>
    <cellStyle name="PSDate 12 3" xfId="58540" xr:uid="{00000000-0005-0000-0000-000081E40000}"/>
    <cellStyle name="PSDate 13" xfId="58541" xr:uid="{00000000-0005-0000-0000-000082E40000}"/>
    <cellStyle name="PSDate 13 2" xfId="58542" xr:uid="{00000000-0005-0000-0000-000083E40000}"/>
    <cellStyle name="PSDate 13 3" xfId="58543" xr:uid="{00000000-0005-0000-0000-000084E40000}"/>
    <cellStyle name="PSDate 14" xfId="58544" xr:uid="{00000000-0005-0000-0000-000085E40000}"/>
    <cellStyle name="PSDate 14 2" xfId="58545" xr:uid="{00000000-0005-0000-0000-000086E40000}"/>
    <cellStyle name="PSDate 14 3" xfId="58546" xr:uid="{00000000-0005-0000-0000-000087E40000}"/>
    <cellStyle name="PSDate 14 4" xfId="58547" xr:uid="{00000000-0005-0000-0000-000088E40000}"/>
    <cellStyle name="PSDate 15" xfId="58548" xr:uid="{00000000-0005-0000-0000-000089E40000}"/>
    <cellStyle name="PSDate 15 2" xfId="58549" xr:uid="{00000000-0005-0000-0000-00008AE40000}"/>
    <cellStyle name="PSDate 15 3" xfId="58550" xr:uid="{00000000-0005-0000-0000-00008BE40000}"/>
    <cellStyle name="PSDate 16" xfId="58551" xr:uid="{00000000-0005-0000-0000-00008CE40000}"/>
    <cellStyle name="PSDate 16 2" xfId="58552" xr:uid="{00000000-0005-0000-0000-00008DE40000}"/>
    <cellStyle name="PSDate 16 3" xfId="58553" xr:uid="{00000000-0005-0000-0000-00008EE40000}"/>
    <cellStyle name="PSDate 16 4" xfId="58554" xr:uid="{00000000-0005-0000-0000-00008FE40000}"/>
    <cellStyle name="PSDate 16 4 2" xfId="58555" xr:uid="{00000000-0005-0000-0000-000090E40000}"/>
    <cellStyle name="PSDate 17" xfId="58556" xr:uid="{00000000-0005-0000-0000-000091E40000}"/>
    <cellStyle name="PSDate 17 2" xfId="58557" xr:uid="{00000000-0005-0000-0000-000092E40000}"/>
    <cellStyle name="PSDate 18" xfId="58558" xr:uid="{00000000-0005-0000-0000-000093E40000}"/>
    <cellStyle name="PSDate 18 2" xfId="58559" xr:uid="{00000000-0005-0000-0000-000094E40000}"/>
    <cellStyle name="PSDate 19" xfId="58560" xr:uid="{00000000-0005-0000-0000-000095E40000}"/>
    <cellStyle name="PSDate 19 2" xfId="58561" xr:uid="{00000000-0005-0000-0000-000096E40000}"/>
    <cellStyle name="PSDate 2" xfId="55050" xr:uid="{00000000-0005-0000-0000-000097E40000}"/>
    <cellStyle name="PSDate 2 2" xfId="55051" xr:uid="{00000000-0005-0000-0000-000098E40000}"/>
    <cellStyle name="PSDate 2 2 2" xfId="55052" xr:uid="{00000000-0005-0000-0000-000099E40000}"/>
    <cellStyle name="PSDate 2 2 3" xfId="58563" xr:uid="{00000000-0005-0000-0000-00009AE40000}"/>
    <cellStyle name="PSDate 2 2_OATT calc" xfId="55053" xr:uid="{00000000-0005-0000-0000-00009BE40000}"/>
    <cellStyle name="PSDate 2 3" xfId="55054" xr:uid="{00000000-0005-0000-0000-00009CE40000}"/>
    <cellStyle name="PSDate 2 3 2" xfId="58565" xr:uid="{00000000-0005-0000-0000-00009DE40000}"/>
    <cellStyle name="PSDate 2 3 3" xfId="58564" xr:uid="{00000000-0005-0000-0000-00009EE40000}"/>
    <cellStyle name="PSDate 2 4" xfId="58562" xr:uid="{00000000-0005-0000-0000-00009FE40000}"/>
    <cellStyle name="PSDate 2_OATT calc" xfId="55055" xr:uid="{00000000-0005-0000-0000-0000A0E40000}"/>
    <cellStyle name="PSDate 20" xfId="58566" xr:uid="{00000000-0005-0000-0000-0000A1E40000}"/>
    <cellStyle name="PSDate 20 2" xfId="58567" xr:uid="{00000000-0005-0000-0000-0000A2E40000}"/>
    <cellStyle name="PSDate 21" xfId="58568" xr:uid="{00000000-0005-0000-0000-0000A3E40000}"/>
    <cellStyle name="PSDate 21 2" xfId="58569" xr:uid="{00000000-0005-0000-0000-0000A4E40000}"/>
    <cellStyle name="PSDate 22" xfId="58570" xr:uid="{00000000-0005-0000-0000-0000A5E40000}"/>
    <cellStyle name="PSDate 23" xfId="58571" xr:uid="{00000000-0005-0000-0000-0000A6E40000}"/>
    <cellStyle name="PSDate 24" xfId="58572" xr:uid="{00000000-0005-0000-0000-0000A7E40000}"/>
    <cellStyle name="PSDate 25" xfId="58573" xr:uid="{00000000-0005-0000-0000-0000A8E40000}"/>
    <cellStyle name="PSDate 25 2" xfId="58574" xr:uid="{00000000-0005-0000-0000-0000A9E40000}"/>
    <cellStyle name="PSDate 26" xfId="58575" xr:uid="{00000000-0005-0000-0000-0000AAE40000}"/>
    <cellStyle name="PSDate 27" xfId="58576" xr:uid="{00000000-0005-0000-0000-0000ABE40000}"/>
    <cellStyle name="PSDate 28" xfId="58577" xr:uid="{00000000-0005-0000-0000-0000ACE40000}"/>
    <cellStyle name="PSDate 29" xfId="58578" xr:uid="{00000000-0005-0000-0000-0000ADE40000}"/>
    <cellStyle name="PSDate 3" xfId="55056" xr:uid="{00000000-0005-0000-0000-0000AEE40000}"/>
    <cellStyle name="PSDate 3 2" xfId="55057" xr:uid="{00000000-0005-0000-0000-0000AFE40000}"/>
    <cellStyle name="PSDate 3 2 2" xfId="58580" xr:uid="{00000000-0005-0000-0000-0000B0E40000}"/>
    <cellStyle name="PSDate 3 3" xfId="55058" xr:uid="{00000000-0005-0000-0000-0000B1E40000}"/>
    <cellStyle name="PSDate 3 3 2" xfId="58582" xr:uid="{00000000-0005-0000-0000-0000B2E40000}"/>
    <cellStyle name="PSDate 3 3 3" xfId="58581" xr:uid="{00000000-0005-0000-0000-0000B3E40000}"/>
    <cellStyle name="PSDate 3 4" xfId="58583" xr:uid="{00000000-0005-0000-0000-0000B4E40000}"/>
    <cellStyle name="PSDate 3 5" xfId="58584" xr:uid="{00000000-0005-0000-0000-0000B5E40000}"/>
    <cellStyle name="PSDate 3 6" xfId="58579" xr:uid="{00000000-0005-0000-0000-0000B6E40000}"/>
    <cellStyle name="PSDate 30" xfId="58585" xr:uid="{00000000-0005-0000-0000-0000B7E40000}"/>
    <cellStyle name="PSDate 31" xfId="58527" xr:uid="{00000000-0005-0000-0000-0000B8E40000}"/>
    <cellStyle name="PSDate 4" xfId="55059" xr:uid="{00000000-0005-0000-0000-0000B9E40000}"/>
    <cellStyle name="PSDate 4 2" xfId="58587" xr:uid="{00000000-0005-0000-0000-0000BAE40000}"/>
    <cellStyle name="PSDate 4 3" xfId="58588" xr:uid="{00000000-0005-0000-0000-0000BBE40000}"/>
    <cellStyle name="PSDate 4 3 2" xfId="58589" xr:uid="{00000000-0005-0000-0000-0000BCE40000}"/>
    <cellStyle name="PSDate 4 4" xfId="58590" xr:uid="{00000000-0005-0000-0000-0000BDE40000}"/>
    <cellStyle name="PSDate 4 4 2" xfId="58591" xr:uid="{00000000-0005-0000-0000-0000BEE40000}"/>
    <cellStyle name="PSDate 4 5" xfId="58592" xr:uid="{00000000-0005-0000-0000-0000BFE40000}"/>
    <cellStyle name="PSDate 4 5 2" xfId="58593" xr:uid="{00000000-0005-0000-0000-0000C0E40000}"/>
    <cellStyle name="PSDate 4 6" xfId="58586" xr:uid="{00000000-0005-0000-0000-0000C1E40000}"/>
    <cellStyle name="PSDate 5" xfId="55060" xr:uid="{00000000-0005-0000-0000-0000C2E40000}"/>
    <cellStyle name="PSDate 5 2" xfId="58595" xr:uid="{00000000-0005-0000-0000-0000C3E40000}"/>
    <cellStyle name="PSDate 5 3" xfId="58596" xr:uid="{00000000-0005-0000-0000-0000C4E40000}"/>
    <cellStyle name="PSDate 5 3 2" xfId="58597" xr:uid="{00000000-0005-0000-0000-0000C5E40000}"/>
    <cellStyle name="PSDate 5 4" xfId="58598" xr:uid="{00000000-0005-0000-0000-0000C6E40000}"/>
    <cellStyle name="PSDate 5 4 2" xfId="58599" xr:uid="{00000000-0005-0000-0000-0000C7E40000}"/>
    <cellStyle name="PSDate 5 5" xfId="58594" xr:uid="{00000000-0005-0000-0000-0000C8E40000}"/>
    <cellStyle name="PSDate 6" xfId="55061" xr:uid="{00000000-0005-0000-0000-0000C9E40000}"/>
    <cellStyle name="PSDate 6 2" xfId="58601" xr:uid="{00000000-0005-0000-0000-0000CAE40000}"/>
    <cellStyle name="PSDate 6 3" xfId="58602" xr:uid="{00000000-0005-0000-0000-0000CBE40000}"/>
    <cellStyle name="PSDate 6 4" xfId="58603" xr:uid="{00000000-0005-0000-0000-0000CCE40000}"/>
    <cellStyle name="PSDate 6 5" xfId="58604" xr:uid="{00000000-0005-0000-0000-0000CDE40000}"/>
    <cellStyle name="PSDate 6 5 2" xfId="58605" xr:uid="{00000000-0005-0000-0000-0000CEE40000}"/>
    <cellStyle name="PSDate 6 6" xfId="58606" xr:uid="{00000000-0005-0000-0000-0000CFE40000}"/>
    <cellStyle name="PSDate 6 7" xfId="58600" xr:uid="{00000000-0005-0000-0000-0000D0E40000}"/>
    <cellStyle name="PSDate 7" xfId="55062" xr:uid="{00000000-0005-0000-0000-0000D1E40000}"/>
    <cellStyle name="PSDate 7 2" xfId="58608" xr:uid="{00000000-0005-0000-0000-0000D2E40000}"/>
    <cellStyle name="PSDate 7 2 2" xfId="58609" xr:uid="{00000000-0005-0000-0000-0000D3E40000}"/>
    <cellStyle name="PSDate 7 3" xfId="58610" xr:uid="{00000000-0005-0000-0000-0000D4E40000}"/>
    <cellStyle name="PSDate 7 4" xfId="58611" xr:uid="{00000000-0005-0000-0000-0000D5E40000}"/>
    <cellStyle name="PSDate 7 4 2" xfId="58612" xr:uid="{00000000-0005-0000-0000-0000D6E40000}"/>
    <cellStyle name="PSDate 7 5" xfId="58613" xr:uid="{00000000-0005-0000-0000-0000D7E40000}"/>
    <cellStyle name="PSDate 7 5 2" xfId="58614" xr:uid="{00000000-0005-0000-0000-0000D8E40000}"/>
    <cellStyle name="PSDate 7 6" xfId="58607" xr:uid="{00000000-0005-0000-0000-0000D9E40000}"/>
    <cellStyle name="PSDate 8" xfId="58615" xr:uid="{00000000-0005-0000-0000-0000DAE40000}"/>
    <cellStyle name="PSDate 8 2" xfId="58616" xr:uid="{00000000-0005-0000-0000-0000DBE40000}"/>
    <cellStyle name="PSDate 8 3" xfId="58617" xr:uid="{00000000-0005-0000-0000-0000DCE40000}"/>
    <cellStyle name="PSDate 8 4" xfId="58618" xr:uid="{00000000-0005-0000-0000-0000DDE40000}"/>
    <cellStyle name="PSDate 8 4 2" xfId="58619" xr:uid="{00000000-0005-0000-0000-0000DEE40000}"/>
    <cellStyle name="PSDate 9" xfId="58620" xr:uid="{00000000-0005-0000-0000-0000DFE40000}"/>
    <cellStyle name="PSDate 9 2" xfId="58621" xr:uid="{00000000-0005-0000-0000-0000E0E40000}"/>
    <cellStyle name="PSDate 9 2 2" xfId="58622" xr:uid="{00000000-0005-0000-0000-0000E1E40000}"/>
    <cellStyle name="PSDate_OATT calc" xfId="55063" xr:uid="{00000000-0005-0000-0000-0000E2E40000}"/>
    <cellStyle name="PSDec" xfId="7" xr:uid="{00000000-0005-0000-0000-0000E3E40000}"/>
    <cellStyle name="PSDec 10" xfId="58624" xr:uid="{00000000-0005-0000-0000-0000E4E40000}"/>
    <cellStyle name="PSDec 10 2" xfId="58625" xr:uid="{00000000-0005-0000-0000-0000E5E40000}"/>
    <cellStyle name="PSDec 10 3" xfId="58626" xr:uid="{00000000-0005-0000-0000-0000E6E40000}"/>
    <cellStyle name="PSDec 10 4" xfId="58627" xr:uid="{00000000-0005-0000-0000-0000E7E40000}"/>
    <cellStyle name="PSDec 11" xfId="58628" xr:uid="{00000000-0005-0000-0000-0000E8E40000}"/>
    <cellStyle name="PSDec 11 2" xfId="58629" xr:uid="{00000000-0005-0000-0000-0000E9E40000}"/>
    <cellStyle name="PSDec 11 3" xfId="58630" xr:uid="{00000000-0005-0000-0000-0000EAE40000}"/>
    <cellStyle name="PSDec 11 4" xfId="58631" xr:uid="{00000000-0005-0000-0000-0000EBE40000}"/>
    <cellStyle name="PSDec 11 5" xfId="58632" xr:uid="{00000000-0005-0000-0000-0000ECE40000}"/>
    <cellStyle name="PSDec 11 6" xfId="58633" xr:uid="{00000000-0005-0000-0000-0000EDE40000}"/>
    <cellStyle name="PSDec 12" xfId="58634" xr:uid="{00000000-0005-0000-0000-0000EEE40000}"/>
    <cellStyle name="PSDec 12 2" xfId="58635" xr:uid="{00000000-0005-0000-0000-0000EFE40000}"/>
    <cellStyle name="PSDec 12 3" xfId="58636" xr:uid="{00000000-0005-0000-0000-0000F0E40000}"/>
    <cellStyle name="PSDec 13" xfId="58637" xr:uid="{00000000-0005-0000-0000-0000F1E40000}"/>
    <cellStyle name="PSDec 13 2" xfId="58638" xr:uid="{00000000-0005-0000-0000-0000F2E40000}"/>
    <cellStyle name="PSDec 13 3" xfId="58639" xr:uid="{00000000-0005-0000-0000-0000F3E40000}"/>
    <cellStyle name="PSDec 14" xfId="58640" xr:uid="{00000000-0005-0000-0000-0000F4E40000}"/>
    <cellStyle name="PSDec 14 2" xfId="58641" xr:uid="{00000000-0005-0000-0000-0000F5E40000}"/>
    <cellStyle name="PSDec 14 3" xfId="58642" xr:uid="{00000000-0005-0000-0000-0000F6E40000}"/>
    <cellStyle name="PSDec 14 4" xfId="58643" xr:uid="{00000000-0005-0000-0000-0000F7E40000}"/>
    <cellStyle name="PSDec 15" xfId="58644" xr:uid="{00000000-0005-0000-0000-0000F8E40000}"/>
    <cellStyle name="PSDec 15 2" xfId="58645" xr:uid="{00000000-0005-0000-0000-0000F9E40000}"/>
    <cellStyle name="PSDec 15 3" xfId="58646" xr:uid="{00000000-0005-0000-0000-0000FAE40000}"/>
    <cellStyle name="PSDec 16" xfId="58647" xr:uid="{00000000-0005-0000-0000-0000FBE40000}"/>
    <cellStyle name="PSDec 16 2" xfId="58648" xr:uid="{00000000-0005-0000-0000-0000FCE40000}"/>
    <cellStyle name="PSDec 16 3" xfId="58649" xr:uid="{00000000-0005-0000-0000-0000FDE40000}"/>
    <cellStyle name="PSDec 16 4" xfId="58650" xr:uid="{00000000-0005-0000-0000-0000FEE40000}"/>
    <cellStyle name="PSDec 16 4 2" xfId="58651" xr:uid="{00000000-0005-0000-0000-0000FFE40000}"/>
    <cellStyle name="PSDec 17" xfId="58652" xr:uid="{00000000-0005-0000-0000-000000E50000}"/>
    <cellStyle name="PSDec 17 2" xfId="58653" xr:uid="{00000000-0005-0000-0000-000001E50000}"/>
    <cellStyle name="PSDec 18" xfId="58654" xr:uid="{00000000-0005-0000-0000-000002E50000}"/>
    <cellStyle name="PSDec 18 2" xfId="58655" xr:uid="{00000000-0005-0000-0000-000003E50000}"/>
    <cellStyle name="PSDec 19" xfId="58656" xr:uid="{00000000-0005-0000-0000-000004E50000}"/>
    <cellStyle name="PSDec 19 2" xfId="58657" xr:uid="{00000000-0005-0000-0000-000005E50000}"/>
    <cellStyle name="PSDec 2" xfId="55064" xr:uid="{00000000-0005-0000-0000-000006E50000}"/>
    <cellStyle name="PSDec 2 2" xfId="55065" xr:uid="{00000000-0005-0000-0000-000007E50000}"/>
    <cellStyle name="PSDec 2 2 2" xfId="55066" xr:uid="{00000000-0005-0000-0000-000008E50000}"/>
    <cellStyle name="PSDec 2 2 2 2" xfId="55067" xr:uid="{00000000-0005-0000-0000-000009E50000}"/>
    <cellStyle name="PSDec 2 2 2 3" xfId="55068" xr:uid="{00000000-0005-0000-0000-00000AE50000}"/>
    <cellStyle name="PSDec 2 2 3" xfId="55069" xr:uid="{00000000-0005-0000-0000-00000BE50000}"/>
    <cellStyle name="PSDec 2 2 4" xfId="55324" xr:uid="{00000000-0005-0000-0000-00000CE50000}"/>
    <cellStyle name="PSDec 2 2 5" xfId="58659" xr:uid="{00000000-0005-0000-0000-00000DE50000}"/>
    <cellStyle name="PSDec 2 2_OATT calc" xfId="55070" xr:uid="{00000000-0005-0000-0000-00000EE50000}"/>
    <cellStyle name="PSDec 2 3" xfId="55071" xr:uid="{00000000-0005-0000-0000-00000FE50000}"/>
    <cellStyle name="PSDec 2 3 2" xfId="55072" xr:uid="{00000000-0005-0000-0000-000010E50000}"/>
    <cellStyle name="PSDec 2 3 2 2" xfId="58661" xr:uid="{00000000-0005-0000-0000-000011E50000}"/>
    <cellStyle name="PSDec 2 3 3" xfId="58660" xr:uid="{00000000-0005-0000-0000-000012E50000}"/>
    <cellStyle name="PSDec 2 3_OATT calc" xfId="55073" xr:uid="{00000000-0005-0000-0000-000013E50000}"/>
    <cellStyle name="PSDec 2 4" xfId="55074" xr:uid="{00000000-0005-0000-0000-000014E50000}"/>
    <cellStyle name="PSDec 2 5" xfId="55075" xr:uid="{00000000-0005-0000-0000-000015E50000}"/>
    <cellStyle name="PSDec 2 6" xfId="55076" xr:uid="{00000000-0005-0000-0000-000016E50000}"/>
    <cellStyle name="PSDec 2 7" xfId="58658" xr:uid="{00000000-0005-0000-0000-000017E50000}"/>
    <cellStyle name="PSDec 2_OATT calc" xfId="55077" xr:uid="{00000000-0005-0000-0000-000018E50000}"/>
    <cellStyle name="PSDec 20" xfId="58662" xr:uid="{00000000-0005-0000-0000-000019E50000}"/>
    <cellStyle name="PSDec 20 2" xfId="58663" xr:uid="{00000000-0005-0000-0000-00001AE50000}"/>
    <cellStyle name="PSDec 21" xfId="58664" xr:uid="{00000000-0005-0000-0000-00001BE50000}"/>
    <cellStyle name="PSDec 21 2" xfId="58665" xr:uid="{00000000-0005-0000-0000-00001CE50000}"/>
    <cellStyle name="PSDec 22" xfId="58666" xr:uid="{00000000-0005-0000-0000-00001DE50000}"/>
    <cellStyle name="PSDec 23" xfId="58667" xr:uid="{00000000-0005-0000-0000-00001EE50000}"/>
    <cellStyle name="PSDec 24" xfId="58668" xr:uid="{00000000-0005-0000-0000-00001FE50000}"/>
    <cellStyle name="PSDec 25" xfId="58669" xr:uid="{00000000-0005-0000-0000-000020E50000}"/>
    <cellStyle name="PSDec 25 2" xfId="58670" xr:uid="{00000000-0005-0000-0000-000021E50000}"/>
    <cellStyle name="PSDec 26" xfId="58671" xr:uid="{00000000-0005-0000-0000-000022E50000}"/>
    <cellStyle name="PSDec 27" xfId="58672" xr:uid="{00000000-0005-0000-0000-000023E50000}"/>
    <cellStyle name="PSDec 28" xfId="58673" xr:uid="{00000000-0005-0000-0000-000024E50000}"/>
    <cellStyle name="PSDec 29" xfId="58674" xr:uid="{00000000-0005-0000-0000-000025E50000}"/>
    <cellStyle name="PSDec 3" xfId="55078" xr:uid="{00000000-0005-0000-0000-000026E50000}"/>
    <cellStyle name="PSDec 3 2" xfId="55079" xr:uid="{00000000-0005-0000-0000-000027E50000}"/>
    <cellStyle name="PSDec 3 2 2" xfId="58676" xr:uid="{00000000-0005-0000-0000-000028E50000}"/>
    <cellStyle name="PSDec 3 3" xfId="55080" xr:uid="{00000000-0005-0000-0000-000029E50000}"/>
    <cellStyle name="PSDec 3 3 2" xfId="58678" xr:uid="{00000000-0005-0000-0000-00002AE50000}"/>
    <cellStyle name="PSDec 3 3 3" xfId="58677" xr:uid="{00000000-0005-0000-0000-00002BE50000}"/>
    <cellStyle name="PSDec 3 4" xfId="58679" xr:uid="{00000000-0005-0000-0000-00002CE50000}"/>
    <cellStyle name="PSDec 3 5" xfId="58680" xr:uid="{00000000-0005-0000-0000-00002DE50000}"/>
    <cellStyle name="PSDec 3 6" xfId="58675" xr:uid="{00000000-0005-0000-0000-00002EE50000}"/>
    <cellStyle name="PSDec 30" xfId="58681" xr:uid="{00000000-0005-0000-0000-00002FE50000}"/>
    <cellStyle name="PSDec 31" xfId="58623" xr:uid="{00000000-0005-0000-0000-000030E50000}"/>
    <cellStyle name="PSDec 4" xfId="55081" xr:uid="{00000000-0005-0000-0000-000031E50000}"/>
    <cellStyle name="PSDec 4 2" xfId="58683" xr:uid="{00000000-0005-0000-0000-000032E50000}"/>
    <cellStyle name="PSDec 4 3" xfId="58684" xr:uid="{00000000-0005-0000-0000-000033E50000}"/>
    <cellStyle name="PSDec 4 3 2" xfId="58685" xr:uid="{00000000-0005-0000-0000-000034E50000}"/>
    <cellStyle name="PSDec 4 4" xfId="58686" xr:uid="{00000000-0005-0000-0000-000035E50000}"/>
    <cellStyle name="PSDec 4 4 2" xfId="58687" xr:uid="{00000000-0005-0000-0000-000036E50000}"/>
    <cellStyle name="PSDec 4 5" xfId="58688" xr:uid="{00000000-0005-0000-0000-000037E50000}"/>
    <cellStyle name="PSDec 4 5 2" xfId="58689" xr:uid="{00000000-0005-0000-0000-000038E50000}"/>
    <cellStyle name="PSDec 4 6" xfId="58682" xr:uid="{00000000-0005-0000-0000-000039E50000}"/>
    <cellStyle name="PSDec 5" xfId="55082" xr:uid="{00000000-0005-0000-0000-00003AE50000}"/>
    <cellStyle name="PSDec 5 2" xfId="58691" xr:uid="{00000000-0005-0000-0000-00003BE50000}"/>
    <cellStyle name="PSDec 5 3" xfId="58692" xr:uid="{00000000-0005-0000-0000-00003CE50000}"/>
    <cellStyle name="PSDec 5 3 2" xfId="58693" xr:uid="{00000000-0005-0000-0000-00003DE50000}"/>
    <cellStyle name="PSDec 5 4" xfId="58694" xr:uid="{00000000-0005-0000-0000-00003EE50000}"/>
    <cellStyle name="PSDec 5 4 2" xfId="58695" xr:uid="{00000000-0005-0000-0000-00003FE50000}"/>
    <cellStyle name="PSDec 5 5" xfId="58690" xr:uid="{00000000-0005-0000-0000-000040E50000}"/>
    <cellStyle name="PSDec 6" xfId="55083" xr:uid="{00000000-0005-0000-0000-000041E50000}"/>
    <cellStyle name="PSDec 6 2" xfId="58697" xr:uid="{00000000-0005-0000-0000-000042E50000}"/>
    <cellStyle name="PSDec 6 3" xfId="58698" xr:uid="{00000000-0005-0000-0000-000043E50000}"/>
    <cellStyle name="PSDec 6 4" xfId="58699" xr:uid="{00000000-0005-0000-0000-000044E50000}"/>
    <cellStyle name="PSDec 6 5" xfId="58700" xr:uid="{00000000-0005-0000-0000-000045E50000}"/>
    <cellStyle name="PSDec 6 5 2" xfId="58701" xr:uid="{00000000-0005-0000-0000-000046E50000}"/>
    <cellStyle name="PSDec 6 6" xfId="58702" xr:uid="{00000000-0005-0000-0000-000047E50000}"/>
    <cellStyle name="PSDec 6 7" xfId="58703" xr:uid="{00000000-0005-0000-0000-000048E50000}"/>
    <cellStyle name="PSDec 6 8" xfId="58696" xr:uid="{00000000-0005-0000-0000-000049E50000}"/>
    <cellStyle name="PSDec 7" xfId="55084" xr:uid="{00000000-0005-0000-0000-00004AE50000}"/>
    <cellStyle name="PSDec 7 2" xfId="58705" xr:uid="{00000000-0005-0000-0000-00004BE50000}"/>
    <cellStyle name="PSDec 7 2 2" xfId="58706" xr:uid="{00000000-0005-0000-0000-00004CE50000}"/>
    <cellStyle name="PSDec 7 3" xfId="58707" xr:uid="{00000000-0005-0000-0000-00004DE50000}"/>
    <cellStyle name="PSDec 7 4" xfId="58708" xr:uid="{00000000-0005-0000-0000-00004EE50000}"/>
    <cellStyle name="PSDec 7 4 2" xfId="58709" xr:uid="{00000000-0005-0000-0000-00004FE50000}"/>
    <cellStyle name="PSDec 7 5" xfId="58710" xr:uid="{00000000-0005-0000-0000-000050E50000}"/>
    <cellStyle name="PSDec 7 5 2" xfId="58711" xr:uid="{00000000-0005-0000-0000-000051E50000}"/>
    <cellStyle name="PSDec 7 6" xfId="58704" xr:uid="{00000000-0005-0000-0000-000052E50000}"/>
    <cellStyle name="PSDec 8" xfId="58712" xr:uid="{00000000-0005-0000-0000-000053E50000}"/>
    <cellStyle name="PSDec 8 2" xfId="58713" xr:uid="{00000000-0005-0000-0000-000054E50000}"/>
    <cellStyle name="PSDec 8 3" xfId="58714" xr:uid="{00000000-0005-0000-0000-000055E50000}"/>
    <cellStyle name="PSDec 8 4" xfId="58715" xr:uid="{00000000-0005-0000-0000-000056E50000}"/>
    <cellStyle name="PSDec 8 4 2" xfId="58716" xr:uid="{00000000-0005-0000-0000-000057E50000}"/>
    <cellStyle name="PSDec 9" xfId="58717" xr:uid="{00000000-0005-0000-0000-000058E50000}"/>
    <cellStyle name="PSDec 9 2" xfId="58718" xr:uid="{00000000-0005-0000-0000-000059E50000}"/>
    <cellStyle name="PSDec 9 2 2" xfId="58719" xr:uid="{00000000-0005-0000-0000-00005AE50000}"/>
    <cellStyle name="PSDec 9 3" xfId="58720" xr:uid="{00000000-0005-0000-0000-00005BE50000}"/>
    <cellStyle name="PSDec_OATT calc" xfId="55085" xr:uid="{00000000-0005-0000-0000-00005CE50000}"/>
    <cellStyle name="PSHeading" xfId="8" xr:uid="{00000000-0005-0000-0000-00005DE50000}"/>
    <cellStyle name="PSHeading 10" xfId="58722" xr:uid="{00000000-0005-0000-0000-00005EE50000}"/>
    <cellStyle name="PSHeading 10 2" xfId="58723" xr:uid="{00000000-0005-0000-0000-00005FE50000}"/>
    <cellStyle name="PSHeading 10 2 2" xfId="58724" xr:uid="{00000000-0005-0000-0000-000060E50000}"/>
    <cellStyle name="PSHeading 10 3" xfId="58725" xr:uid="{00000000-0005-0000-0000-000061E50000}"/>
    <cellStyle name="PSHeading 10 4" xfId="58726" xr:uid="{00000000-0005-0000-0000-000062E50000}"/>
    <cellStyle name="PSHeading 10 4 2" xfId="58727" xr:uid="{00000000-0005-0000-0000-000063E50000}"/>
    <cellStyle name="PSHeading 10 5" xfId="58728" xr:uid="{00000000-0005-0000-0000-000064E50000}"/>
    <cellStyle name="PSHeading 10 5 2" xfId="58729" xr:uid="{00000000-0005-0000-0000-000065E50000}"/>
    <cellStyle name="PSHeading 11" xfId="58730" xr:uid="{00000000-0005-0000-0000-000066E50000}"/>
    <cellStyle name="PSHeading 11 2" xfId="58731" xr:uid="{00000000-0005-0000-0000-000067E50000}"/>
    <cellStyle name="PSHeading 11 3" xfId="58732" xr:uid="{00000000-0005-0000-0000-000068E50000}"/>
    <cellStyle name="PSHeading 11 3 2" xfId="58733" xr:uid="{00000000-0005-0000-0000-000069E50000}"/>
    <cellStyle name="PSHeading 11 4" xfId="58734" xr:uid="{00000000-0005-0000-0000-00006AE50000}"/>
    <cellStyle name="PSHeading 11 4 2" xfId="58735" xr:uid="{00000000-0005-0000-0000-00006BE50000}"/>
    <cellStyle name="PSHeading 12" xfId="58736" xr:uid="{00000000-0005-0000-0000-00006CE50000}"/>
    <cellStyle name="PSHeading 12 2" xfId="58737" xr:uid="{00000000-0005-0000-0000-00006DE50000}"/>
    <cellStyle name="PSHeading 12 3" xfId="58738" xr:uid="{00000000-0005-0000-0000-00006EE50000}"/>
    <cellStyle name="PSHeading 12 3 2" xfId="58739" xr:uid="{00000000-0005-0000-0000-00006FE50000}"/>
    <cellStyle name="PSHeading 13" xfId="58740" xr:uid="{00000000-0005-0000-0000-000070E50000}"/>
    <cellStyle name="PSHeading 13 2" xfId="58741" xr:uid="{00000000-0005-0000-0000-000071E50000}"/>
    <cellStyle name="PSHeading 13 3" xfId="58742" xr:uid="{00000000-0005-0000-0000-000072E50000}"/>
    <cellStyle name="PSHeading 14" xfId="58743" xr:uid="{00000000-0005-0000-0000-000073E50000}"/>
    <cellStyle name="PSHeading 14 2" xfId="58744" xr:uid="{00000000-0005-0000-0000-000074E50000}"/>
    <cellStyle name="PSHeading 14 3" xfId="58745" xr:uid="{00000000-0005-0000-0000-000075E50000}"/>
    <cellStyle name="PSHeading 14 4" xfId="58746" xr:uid="{00000000-0005-0000-0000-000076E50000}"/>
    <cellStyle name="PSHeading 14 5" xfId="58747" xr:uid="{00000000-0005-0000-0000-000077E50000}"/>
    <cellStyle name="PSHeading 14 6" xfId="58748" xr:uid="{00000000-0005-0000-0000-000078E50000}"/>
    <cellStyle name="PSHeading 15" xfId="58749" xr:uid="{00000000-0005-0000-0000-000079E50000}"/>
    <cellStyle name="PSHeading 15 2" xfId="58750" xr:uid="{00000000-0005-0000-0000-00007AE50000}"/>
    <cellStyle name="PSHeading 15 3" xfId="58751" xr:uid="{00000000-0005-0000-0000-00007BE50000}"/>
    <cellStyle name="PSHeading 15 4" xfId="58752" xr:uid="{00000000-0005-0000-0000-00007CE50000}"/>
    <cellStyle name="PSHeading 15 5" xfId="58753" xr:uid="{00000000-0005-0000-0000-00007DE50000}"/>
    <cellStyle name="PSHeading 15 6" xfId="58754" xr:uid="{00000000-0005-0000-0000-00007EE50000}"/>
    <cellStyle name="PSHeading 16" xfId="58755" xr:uid="{00000000-0005-0000-0000-00007FE50000}"/>
    <cellStyle name="PSHeading 16 2" xfId="58756" xr:uid="{00000000-0005-0000-0000-000080E50000}"/>
    <cellStyle name="PSHeading 16 3" xfId="58757" xr:uid="{00000000-0005-0000-0000-000081E50000}"/>
    <cellStyle name="PSHeading 16 4" xfId="58758" xr:uid="{00000000-0005-0000-0000-000082E50000}"/>
    <cellStyle name="PSHeading 16 5" xfId="58759" xr:uid="{00000000-0005-0000-0000-000083E50000}"/>
    <cellStyle name="PSHeading 17" xfId="58760" xr:uid="{00000000-0005-0000-0000-000084E50000}"/>
    <cellStyle name="PSHeading 17 2" xfId="58761" xr:uid="{00000000-0005-0000-0000-000085E50000}"/>
    <cellStyle name="PSHeading 17 3" xfId="58762" xr:uid="{00000000-0005-0000-0000-000086E50000}"/>
    <cellStyle name="PSHeading 17 4" xfId="58763" xr:uid="{00000000-0005-0000-0000-000087E50000}"/>
    <cellStyle name="PSHeading 17 4 2" xfId="58764" xr:uid="{00000000-0005-0000-0000-000088E50000}"/>
    <cellStyle name="PSHeading 17 5" xfId="58765" xr:uid="{00000000-0005-0000-0000-000089E50000}"/>
    <cellStyle name="PSHeading 18" xfId="58766" xr:uid="{00000000-0005-0000-0000-00008AE50000}"/>
    <cellStyle name="PSHeading 18 2" xfId="58767" xr:uid="{00000000-0005-0000-0000-00008BE50000}"/>
    <cellStyle name="PSHeading 18 3" xfId="58768" xr:uid="{00000000-0005-0000-0000-00008CE50000}"/>
    <cellStyle name="PSHeading 19" xfId="58769" xr:uid="{00000000-0005-0000-0000-00008DE50000}"/>
    <cellStyle name="PSHeading 19 2" xfId="58770" xr:uid="{00000000-0005-0000-0000-00008EE50000}"/>
    <cellStyle name="PSHeading 19 3" xfId="58771" xr:uid="{00000000-0005-0000-0000-00008FE50000}"/>
    <cellStyle name="PSHeading 2" xfId="55086" xr:uid="{00000000-0005-0000-0000-000090E50000}"/>
    <cellStyle name="PSHeading 2 2" xfId="55087" xr:uid="{00000000-0005-0000-0000-000091E50000}"/>
    <cellStyle name="PSHeading 2 2 2" xfId="55088" xr:uid="{00000000-0005-0000-0000-000092E50000}"/>
    <cellStyle name="PSHeading 2 2 3" xfId="58773" xr:uid="{00000000-0005-0000-0000-000093E50000}"/>
    <cellStyle name="PSHeading 2 2_OATT calc" xfId="55089" xr:uid="{00000000-0005-0000-0000-000094E50000}"/>
    <cellStyle name="PSHeading 2 3" xfId="55090" xr:uid="{00000000-0005-0000-0000-000095E50000}"/>
    <cellStyle name="PSHeading 2 3 2" xfId="58775" xr:uid="{00000000-0005-0000-0000-000096E50000}"/>
    <cellStyle name="PSHeading 2 3 3" xfId="58774" xr:uid="{00000000-0005-0000-0000-000097E50000}"/>
    <cellStyle name="PSHeading 2 4" xfId="55091" xr:uid="{00000000-0005-0000-0000-000098E50000}"/>
    <cellStyle name="PSHeading 2 5" xfId="58772" xr:uid="{00000000-0005-0000-0000-000099E50000}"/>
    <cellStyle name="PSHeading 2_Data - Main" xfId="55092" xr:uid="{00000000-0005-0000-0000-00009AE50000}"/>
    <cellStyle name="PSHeading 20" xfId="58776" xr:uid="{00000000-0005-0000-0000-00009BE50000}"/>
    <cellStyle name="PSHeading 20 2" xfId="58777" xr:uid="{00000000-0005-0000-0000-00009CE50000}"/>
    <cellStyle name="PSHeading 21" xfId="58778" xr:uid="{00000000-0005-0000-0000-00009DE50000}"/>
    <cellStyle name="PSHeading 21 2" xfId="58779" xr:uid="{00000000-0005-0000-0000-00009EE50000}"/>
    <cellStyle name="PSHeading 22" xfId="58780" xr:uid="{00000000-0005-0000-0000-00009FE50000}"/>
    <cellStyle name="PSHeading 23" xfId="58781" xr:uid="{00000000-0005-0000-0000-0000A0E50000}"/>
    <cellStyle name="PSHeading 24" xfId="58782" xr:uid="{00000000-0005-0000-0000-0000A1E50000}"/>
    <cellStyle name="PSHeading 24 2" xfId="58783" xr:uid="{00000000-0005-0000-0000-0000A2E50000}"/>
    <cellStyle name="PSHeading 25" xfId="58784" xr:uid="{00000000-0005-0000-0000-0000A3E50000}"/>
    <cellStyle name="PSHeading 26" xfId="58785" xr:uid="{00000000-0005-0000-0000-0000A4E50000}"/>
    <cellStyle name="PSHeading 27" xfId="58786" xr:uid="{00000000-0005-0000-0000-0000A5E50000}"/>
    <cellStyle name="PSHeading 28" xfId="58787" xr:uid="{00000000-0005-0000-0000-0000A6E50000}"/>
    <cellStyle name="PSHeading 29" xfId="58788" xr:uid="{00000000-0005-0000-0000-0000A7E50000}"/>
    <cellStyle name="PSHeading 3" xfId="55093" xr:uid="{00000000-0005-0000-0000-0000A8E50000}"/>
    <cellStyle name="PSHeading 3 2" xfId="55094" xr:uid="{00000000-0005-0000-0000-0000A9E50000}"/>
    <cellStyle name="PSHeading 3 2 2" xfId="58790" xr:uid="{00000000-0005-0000-0000-0000AAE50000}"/>
    <cellStyle name="PSHeading 3 3" xfId="55095" xr:uid="{00000000-0005-0000-0000-0000ABE50000}"/>
    <cellStyle name="PSHeading 3 3 2" xfId="58792" xr:uid="{00000000-0005-0000-0000-0000ACE50000}"/>
    <cellStyle name="PSHeading 3 3 3" xfId="58791" xr:uid="{00000000-0005-0000-0000-0000ADE50000}"/>
    <cellStyle name="PSHeading 3 4" xfId="58793" xr:uid="{00000000-0005-0000-0000-0000AEE50000}"/>
    <cellStyle name="PSHeading 3 5" xfId="58789" xr:uid="{00000000-0005-0000-0000-0000AFE50000}"/>
    <cellStyle name="PSHeading 3_Data - Main" xfId="55096" xr:uid="{00000000-0005-0000-0000-0000B0E50000}"/>
    <cellStyle name="PSHeading 30" xfId="58794" xr:uid="{00000000-0005-0000-0000-0000B1E50000}"/>
    <cellStyle name="PSHeading 31" xfId="58721" xr:uid="{00000000-0005-0000-0000-0000B2E50000}"/>
    <cellStyle name="PSHeading 4" xfId="55097" xr:uid="{00000000-0005-0000-0000-0000B3E50000}"/>
    <cellStyle name="PSHeading 4 2" xfId="58796" xr:uid="{00000000-0005-0000-0000-0000B4E50000}"/>
    <cellStyle name="PSHeading 4 3" xfId="58797" xr:uid="{00000000-0005-0000-0000-0000B5E50000}"/>
    <cellStyle name="PSHeading 4 3 2" xfId="58798" xr:uid="{00000000-0005-0000-0000-0000B6E50000}"/>
    <cellStyle name="PSHeading 4 4" xfId="58799" xr:uid="{00000000-0005-0000-0000-0000B7E50000}"/>
    <cellStyle name="PSHeading 4 4 2" xfId="58800" xr:uid="{00000000-0005-0000-0000-0000B8E50000}"/>
    <cellStyle name="PSHeading 4 5" xfId="58801" xr:uid="{00000000-0005-0000-0000-0000B9E50000}"/>
    <cellStyle name="PSHeading 4 5 2" xfId="58802" xr:uid="{00000000-0005-0000-0000-0000BAE50000}"/>
    <cellStyle name="PSHeading 4 6" xfId="58803" xr:uid="{00000000-0005-0000-0000-0000BBE50000}"/>
    <cellStyle name="PSHeading 4 6 2" xfId="58804" xr:uid="{00000000-0005-0000-0000-0000BCE50000}"/>
    <cellStyle name="PSHeading 4 7" xfId="58795" xr:uid="{00000000-0005-0000-0000-0000BDE50000}"/>
    <cellStyle name="PSHeading 5" xfId="55098" xr:uid="{00000000-0005-0000-0000-0000BEE50000}"/>
    <cellStyle name="PSHeading 5 2" xfId="58806" xr:uid="{00000000-0005-0000-0000-0000BFE50000}"/>
    <cellStyle name="PSHeading 5 3" xfId="58807" xr:uid="{00000000-0005-0000-0000-0000C0E50000}"/>
    <cellStyle name="PSHeading 5 3 2" xfId="58808" xr:uid="{00000000-0005-0000-0000-0000C1E50000}"/>
    <cellStyle name="PSHeading 5 4" xfId="58809" xr:uid="{00000000-0005-0000-0000-0000C2E50000}"/>
    <cellStyle name="PSHeading 5 5" xfId="58810" xr:uid="{00000000-0005-0000-0000-0000C3E50000}"/>
    <cellStyle name="PSHeading 5 6" xfId="58811" xr:uid="{00000000-0005-0000-0000-0000C4E50000}"/>
    <cellStyle name="PSHeading 5 7" xfId="58812" xr:uid="{00000000-0005-0000-0000-0000C5E50000}"/>
    <cellStyle name="PSHeading 5 8" xfId="58813" xr:uid="{00000000-0005-0000-0000-0000C6E50000}"/>
    <cellStyle name="PSHeading 5 9" xfId="58805" xr:uid="{00000000-0005-0000-0000-0000C7E50000}"/>
    <cellStyle name="PSHeading 6" xfId="55099" xr:uid="{00000000-0005-0000-0000-0000C8E50000}"/>
    <cellStyle name="PSHeading 6 2" xfId="58815" xr:uid="{00000000-0005-0000-0000-0000C9E50000}"/>
    <cellStyle name="PSHeading 6 3" xfId="58816" xr:uid="{00000000-0005-0000-0000-0000CAE50000}"/>
    <cellStyle name="PSHeading 6 4" xfId="58817" xr:uid="{00000000-0005-0000-0000-0000CBE50000}"/>
    <cellStyle name="PSHeading 6 5" xfId="58814" xr:uid="{00000000-0005-0000-0000-0000CCE50000}"/>
    <cellStyle name="PSHeading 7" xfId="55100" xr:uid="{00000000-0005-0000-0000-0000CDE50000}"/>
    <cellStyle name="PSHeading 7 2" xfId="58819" xr:uid="{00000000-0005-0000-0000-0000CEE50000}"/>
    <cellStyle name="PSHeading 7 3" xfId="58820" xr:uid="{00000000-0005-0000-0000-0000CFE50000}"/>
    <cellStyle name="PSHeading 7 4" xfId="58821" xr:uid="{00000000-0005-0000-0000-0000D0E50000}"/>
    <cellStyle name="PSHeading 7 4 2" xfId="58822" xr:uid="{00000000-0005-0000-0000-0000D1E50000}"/>
    <cellStyle name="PSHeading 7 5" xfId="58818" xr:uid="{00000000-0005-0000-0000-0000D2E50000}"/>
    <cellStyle name="PSHeading 8" xfId="58823" xr:uid="{00000000-0005-0000-0000-0000D3E50000}"/>
    <cellStyle name="PSHeading 8 2" xfId="58824" xr:uid="{00000000-0005-0000-0000-0000D4E50000}"/>
    <cellStyle name="PSHeading 8 3" xfId="58825" xr:uid="{00000000-0005-0000-0000-0000D5E50000}"/>
    <cellStyle name="PSHeading 8 4" xfId="58826" xr:uid="{00000000-0005-0000-0000-0000D6E50000}"/>
    <cellStyle name="PSHeading 8 4 2" xfId="58827" xr:uid="{00000000-0005-0000-0000-0000D7E50000}"/>
    <cellStyle name="PSHeading 8 5" xfId="58828" xr:uid="{00000000-0005-0000-0000-0000D8E50000}"/>
    <cellStyle name="PSHeading 8 6" xfId="58829" xr:uid="{00000000-0005-0000-0000-0000D9E50000}"/>
    <cellStyle name="PSHeading 8 7" xfId="58830" xr:uid="{00000000-0005-0000-0000-0000DAE50000}"/>
    <cellStyle name="PSHeading 9" xfId="58831" xr:uid="{00000000-0005-0000-0000-0000DBE50000}"/>
    <cellStyle name="PSHeading 9 2" xfId="58832" xr:uid="{00000000-0005-0000-0000-0000DCE50000}"/>
    <cellStyle name="PSHeading 9 2 2" xfId="58833" xr:uid="{00000000-0005-0000-0000-0000DDE50000}"/>
    <cellStyle name="PSHeading 9 3" xfId="58834" xr:uid="{00000000-0005-0000-0000-0000DEE50000}"/>
    <cellStyle name="PSHeading 9 3 2" xfId="58835" xr:uid="{00000000-0005-0000-0000-0000DFE50000}"/>
    <cellStyle name="PSHeading 9 4" xfId="58836" xr:uid="{00000000-0005-0000-0000-0000E0E50000}"/>
    <cellStyle name="PSHeading 9 4 2" xfId="58837" xr:uid="{00000000-0005-0000-0000-0000E1E50000}"/>
    <cellStyle name="PSHeading 9 5" xfId="58838" xr:uid="{00000000-0005-0000-0000-0000E2E50000}"/>
    <cellStyle name="PSHeading 9 5 2" xfId="58839" xr:uid="{00000000-0005-0000-0000-0000E3E50000}"/>
    <cellStyle name="PSHeading_AMOS OPCO HIGH SULFUR" xfId="58840" xr:uid="{00000000-0005-0000-0000-0000E4E50000}"/>
    <cellStyle name="PSInt" xfId="9" xr:uid="{00000000-0005-0000-0000-0000E5E50000}"/>
    <cellStyle name="PSInt 10" xfId="58842" xr:uid="{00000000-0005-0000-0000-0000E6E50000}"/>
    <cellStyle name="PSInt 10 2" xfId="58843" xr:uid="{00000000-0005-0000-0000-0000E7E50000}"/>
    <cellStyle name="PSInt 10 3" xfId="58844" xr:uid="{00000000-0005-0000-0000-0000E8E50000}"/>
    <cellStyle name="PSInt 10 4" xfId="58845" xr:uid="{00000000-0005-0000-0000-0000E9E50000}"/>
    <cellStyle name="PSInt 11" xfId="58846" xr:uid="{00000000-0005-0000-0000-0000EAE50000}"/>
    <cellStyle name="PSInt 11 2" xfId="58847" xr:uid="{00000000-0005-0000-0000-0000EBE50000}"/>
    <cellStyle name="PSInt 11 3" xfId="58848" xr:uid="{00000000-0005-0000-0000-0000ECE50000}"/>
    <cellStyle name="PSInt 11 4" xfId="58849" xr:uid="{00000000-0005-0000-0000-0000EDE50000}"/>
    <cellStyle name="PSInt 11 5" xfId="58850" xr:uid="{00000000-0005-0000-0000-0000EEE50000}"/>
    <cellStyle name="PSInt 11 6" xfId="58851" xr:uid="{00000000-0005-0000-0000-0000EFE50000}"/>
    <cellStyle name="PSInt 12" xfId="58852" xr:uid="{00000000-0005-0000-0000-0000F0E50000}"/>
    <cellStyle name="PSInt 12 2" xfId="58853" xr:uid="{00000000-0005-0000-0000-0000F1E50000}"/>
    <cellStyle name="PSInt 12 3" xfId="58854" xr:uid="{00000000-0005-0000-0000-0000F2E50000}"/>
    <cellStyle name="PSInt 13" xfId="58855" xr:uid="{00000000-0005-0000-0000-0000F3E50000}"/>
    <cellStyle name="PSInt 13 2" xfId="58856" xr:uid="{00000000-0005-0000-0000-0000F4E50000}"/>
    <cellStyle name="PSInt 13 3" xfId="58857" xr:uid="{00000000-0005-0000-0000-0000F5E50000}"/>
    <cellStyle name="PSInt 14" xfId="58858" xr:uid="{00000000-0005-0000-0000-0000F6E50000}"/>
    <cellStyle name="PSInt 14 2" xfId="58859" xr:uid="{00000000-0005-0000-0000-0000F7E50000}"/>
    <cellStyle name="PSInt 14 3" xfId="58860" xr:uid="{00000000-0005-0000-0000-0000F8E50000}"/>
    <cellStyle name="PSInt 14 4" xfId="58861" xr:uid="{00000000-0005-0000-0000-0000F9E50000}"/>
    <cellStyle name="PSInt 15" xfId="58862" xr:uid="{00000000-0005-0000-0000-0000FAE50000}"/>
    <cellStyle name="PSInt 15 2" xfId="58863" xr:uid="{00000000-0005-0000-0000-0000FBE50000}"/>
    <cellStyle name="PSInt 15 3" xfId="58864" xr:uid="{00000000-0005-0000-0000-0000FCE50000}"/>
    <cellStyle name="PSInt 16" xfId="58865" xr:uid="{00000000-0005-0000-0000-0000FDE50000}"/>
    <cellStyle name="PSInt 16 2" xfId="58866" xr:uid="{00000000-0005-0000-0000-0000FEE50000}"/>
    <cellStyle name="PSInt 16 3" xfId="58867" xr:uid="{00000000-0005-0000-0000-0000FFE50000}"/>
    <cellStyle name="PSInt 16 4" xfId="58868" xr:uid="{00000000-0005-0000-0000-000000E60000}"/>
    <cellStyle name="PSInt 16 4 2" xfId="58869" xr:uid="{00000000-0005-0000-0000-000001E60000}"/>
    <cellStyle name="PSInt 17" xfId="58870" xr:uid="{00000000-0005-0000-0000-000002E60000}"/>
    <cellStyle name="PSInt 17 2" xfId="58871" xr:uid="{00000000-0005-0000-0000-000003E60000}"/>
    <cellStyle name="PSInt 18" xfId="58872" xr:uid="{00000000-0005-0000-0000-000004E60000}"/>
    <cellStyle name="PSInt 18 2" xfId="58873" xr:uid="{00000000-0005-0000-0000-000005E60000}"/>
    <cellStyle name="PSInt 19" xfId="58874" xr:uid="{00000000-0005-0000-0000-000006E60000}"/>
    <cellStyle name="PSInt 19 2" xfId="58875" xr:uid="{00000000-0005-0000-0000-000007E60000}"/>
    <cellStyle name="PSInt 2" xfId="55101" xr:uid="{00000000-0005-0000-0000-000008E60000}"/>
    <cellStyle name="PSInt 2 2" xfId="55102" xr:uid="{00000000-0005-0000-0000-000009E60000}"/>
    <cellStyle name="PSInt 2 2 2" xfId="55103" xr:uid="{00000000-0005-0000-0000-00000AE60000}"/>
    <cellStyle name="PSInt 2 2 3" xfId="58877" xr:uid="{00000000-0005-0000-0000-00000BE60000}"/>
    <cellStyle name="PSInt 2 2_OATT calc" xfId="55104" xr:uid="{00000000-0005-0000-0000-00000CE60000}"/>
    <cellStyle name="PSInt 2 3" xfId="55105" xr:uid="{00000000-0005-0000-0000-00000DE60000}"/>
    <cellStyle name="PSInt 2 3 2" xfId="58879" xr:uid="{00000000-0005-0000-0000-00000EE60000}"/>
    <cellStyle name="PSInt 2 3 3" xfId="58878" xr:uid="{00000000-0005-0000-0000-00000FE60000}"/>
    <cellStyle name="PSInt 2 4" xfId="58876" xr:uid="{00000000-0005-0000-0000-000010E60000}"/>
    <cellStyle name="PSInt 2_OATT calc" xfId="55106" xr:uid="{00000000-0005-0000-0000-000011E60000}"/>
    <cellStyle name="PSInt 20" xfId="58880" xr:uid="{00000000-0005-0000-0000-000012E60000}"/>
    <cellStyle name="PSInt 20 2" xfId="58881" xr:uid="{00000000-0005-0000-0000-000013E60000}"/>
    <cellStyle name="PSInt 21" xfId="58882" xr:uid="{00000000-0005-0000-0000-000014E60000}"/>
    <cellStyle name="PSInt 21 2" xfId="58883" xr:uid="{00000000-0005-0000-0000-000015E60000}"/>
    <cellStyle name="PSInt 22" xfId="58884" xr:uid="{00000000-0005-0000-0000-000016E60000}"/>
    <cellStyle name="PSInt 23" xfId="58885" xr:uid="{00000000-0005-0000-0000-000017E60000}"/>
    <cellStyle name="PSInt 24" xfId="58886" xr:uid="{00000000-0005-0000-0000-000018E60000}"/>
    <cellStyle name="PSInt 25" xfId="58887" xr:uid="{00000000-0005-0000-0000-000019E60000}"/>
    <cellStyle name="PSInt 25 2" xfId="58888" xr:uid="{00000000-0005-0000-0000-00001AE60000}"/>
    <cellStyle name="PSInt 26" xfId="58889" xr:uid="{00000000-0005-0000-0000-00001BE60000}"/>
    <cellStyle name="PSInt 27" xfId="58890" xr:uid="{00000000-0005-0000-0000-00001CE60000}"/>
    <cellStyle name="PSInt 28" xfId="58891" xr:uid="{00000000-0005-0000-0000-00001DE60000}"/>
    <cellStyle name="PSInt 29" xfId="58892" xr:uid="{00000000-0005-0000-0000-00001EE60000}"/>
    <cellStyle name="PSInt 3" xfId="55107" xr:uid="{00000000-0005-0000-0000-00001FE60000}"/>
    <cellStyle name="PSInt 3 2" xfId="55108" xr:uid="{00000000-0005-0000-0000-000020E60000}"/>
    <cellStyle name="PSInt 3 2 2" xfId="58894" xr:uid="{00000000-0005-0000-0000-000021E60000}"/>
    <cellStyle name="PSInt 3 3" xfId="55109" xr:uid="{00000000-0005-0000-0000-000022E60000}"/>
    <cellStyle name="PSInt 3 3 2" xfId="58895" xr:uid="{00000000-0005-0000-0000-000023E60000}"/>
    <cellStyle name="PSInt 3 4" xfId="58896" xr:uid="{00000000-0005-0000-0000-000024E60000}"/>
    <cellStyle name="PSInt 3 5" xfId="58897" xr:uid="{00000000-0005-0000-0000-000025E60000}"/>
    <cellStyle name="PSInt 3 6" xfId="58893" xr:uid="{00000000-0005-0000-0000-000026E60000}"/>
    <cellStyle name="PSInt 30" xfId="58898" xr:uid="{00000000-0005-0000-0000-000027E60000}"/>
    <cellStyle name="PSInt 31" xfId="58841" xr:uid="{00000000-0005-0000-0000-000028E60000}"/>
    <cellStyle name="PSInt 4" xfId="55110" xr:uid="{00000000-0005-0000-0000-000029E60000}"/>
    <cellStyle name="PSInt 4 2" xfId="58900" xr:uid="{00000000-0005-0000-0000-00002AE60000}"/>
    <cellStyle name="PSInt 4 3" xfId="58901" xr:uid="{00000000-0005-0000-0000-00002BE60000}"/>
    <cellStyle name="PSInt 4 3 2" xfId="58902" xr:uid="{00000000-0005-0000-0000-00002CE60000}"/>
    <cellStyle name="PSInt 4 4" xfId="58903" xr:uid="{00000000-0005-0000-0000-00002DE60000}"/>
    <cellStyle name="PSInt 4 4 2" xfId="58904" xr:uid="{00000000-0005-0000-0000-00002EE60000}"/>
    <cellStyle name="PSInt 4 5" xfId="58905" xr:uid="{00000000-0005-0000-0000-00002FE60000}"/>
    <cellStyle name="PSInt 4 5 2" xfId="58906" xr:uid="{00000000-0005-0000-0000-000030E60000}"/>
    <cellStyle name="PSInt 4 6" xfId="58899" xr:uid="{00000000-0005-0000-0000-000031E60000}"/>
    <cellStyle name="PSInt 5" xfId="55111" xr:uid="{00000000-0005-0000-0000-000032E60000}"/>
    <cellStyle name="PSInt 5 2" xfId="58908" xr:uid="{00000000-0005-0000-0000-000033E60000}"/>
    <cellStyle name="PSInt 5 3" xfId="58909" xr:uid="{00000000-0005-0000-0000-000034E60000}"/>
    <cellStyle name="PSInt 5 3 2" xfId="58910" xr:uid="{00000000-0005-0000-0000-000035E60000}"/>
    <cellStyle name="PSInt 5 4" xfId="58911" xr:uid="{00000000-0005-0000-0000-000036E60000}"/>
    <cellStyle name="PSInt 5 4 2" xfId="58912" xr:uid="{00000000-0005-0000-0000-000037E60000}"/>
    <cellStyle name="PSInt 5 5" xfId="58907" xr:uid="{00000000-0005-0000-0000-000038E60000}"/>
    <cellStyle name="PSInt 6" xfId="55112" xr:uid="{00000000-0005-0000-0000-000039E60000}"/>
    <cellStyle name="PSInt 6 2" xfId="58914" xr:uid="{00000000-0005-0000-0000-00003AE60000}"/>
    <cellStyle name="PSInt 6 3" xfId="58915" xr:uid="{00000000-0005-0000-0000-00003BE60000}"/>
    <cellStyle name="PSInt 6 4" xfId="58916" xr:uid="{00000000-0005-0000-0000-00003CE60000}"/>
    <cellStyle name="PSInt 6 5" xfId="58917" xr:uid="{00000000-0005-0000-0000-00003DE60000}"/>
    <cellStyle name="PSInt 6 5 2" xfId="58918" xr:uid="{00000000-0005-0000-0000-00003EE60000}"/>
    <cellStyle name="PSInt 6 6" xfId="58919" xr:uid="{00000000-0005-0000-0000-00003FE60000}"/>
    <cellStyle name="PSInt 6 7" xfId="58913" xr:uid="{00000000-0005-0000-0000-000040E60000}"/>
    <cellStyle name="PSInt 7" xfId="55113" xr:uid="{00000000-0005-0000-0000-000041E60000}"/>
    <cellStyle name="PSInt 7 2" xfId="58921" xr:uid="{00000000-0005-0000-0000-000042E60000}"/>
    <cellStyle name="PSInt 7 2 2" xfId="58922" xr:uid="{00000000-0005-0000-0000-000043E60000}"/>
    <cellStyle name="PSInt 7 3" xfId="58923" xr:uid="{00000000-0005-0000-0000-000044E60000}"/>
    <cellStyle name="PSInt 7 4" xfId="58924" xr:uid="{00000000-0005-0000-0000-000045E60000}"/>
    <cellStyle name="PSInt 7 4 2" xfId="58925" xr:uid="{00000000-0005-0000-0000-000046E60000}"/>
    <cellStyle name="PSInt 7 5" xfId="58926" xr:uid="{00000000-0005-0000-0000-000047E60000}"/>
    <cellStyle name="PSInt 7 5 2" xfId="58927" xr:uid="{00000000-0005-0000-0000-000048E60000}"/>
    <cellStyle name="PSInt 7 6" xfId="58920" xr:uid="{00000000-0005-0000-0000-000049E60000}"/>
    <cellStyle name="PSInt 8" xfId="58928" xr:uid="{00000000-0005-0000-0000-00004AE60000}"/>
    <cellStyle name="PSInt 8 2" xfId="58929" xr:uid="{00000000-0005-0000-0000-00004BE60000}"/>
    <cellStyle name="PSInt 8 3" xfId="58930" xr:uid="{00000000-0005-0000-0000-00004CE60000}"/>
    <cellStyle name="PSInt 8 4" xfId="58931" xr:uid="{00000000-0005-0000-0000-00004DE60000}"/>
    <cellStyle name="PSInt 8 4 2" xfId="58932" xr:uid="{00000000-0005-0000-0000-00004EE60000}"/>
    <cellStyle name="PSInt 9" xfId="58933" xr:uid="{00000000-0005-0000-0000-00004FE60000}"/>
    <cellStyle name="PSInt 9 2" xfId="58934" xr:uid="{00000000-0005-0000-0000-000050E60000}"/>
    <cellStyle name="PSInt 9 2 2" xfId="58935" xr:uid="{00000000-0005-0000-0000-000051E60000}"/>
    <cellStyle name="PSInt_OATT calc" xfId="55114" xr:uid="{00000000-0005-0000-0000-000052E60000}"/>
    <cellStyle name="PSSpacer" xfId="10" xr:uid="{00000000-0005-0000-0000-000053E60000}"/>
    <cellStyle name="PSSpacer 10" xfId="58937" xr:uid="{00000000-0005-0000-0000-000054E60000}"/>
    <cellStyle name="PSSpacer 10 2" xfId="58938" xr:uid="{00000000-0005-0000-0000-000055E60000}"/>
    <cellStyle name="PSSpacer 10 3" xfId="58939" xr:uid="{00000000-0005-0000-0000-000056E60000}"/>
    <cellStyle name="PSSpacer 10 4" xfId="58940" xr:uid="{00000000-0005-0000-0000-000057E60000}"/>
    <cellStyle name="PSSpacer 11" xfId="58941" xr:uid="{00000000-0005-0000-0000-000058E60000}"/>
    <cellStyle name="PSSpacer 11 2" xfId="58942" xr:uid="{00000000-0005-0000-0000-000059E60000}"/>
    <cellStyle name="PSSpacer 11 3" xfId="58943" xr:uid="{00000000-0005-0000-0000-00005AE60000}"/>
    <cellStyle name="PSSpacer 11 4" xfId="58944" xr:uid="{00000000-0005-0000-0000-00005BE60000}"/>
    <cellStyle name="PSSpacer 11 5" xfId="58945" xr:uid="{00000000-0005-0000-0000-00005CE60000}"/>
    <cellStyle name="PSSpacer 11 6" xfId="58946" xr:uid="{00000000-0005-0000-0000-00005DE60000}"/>
    <cellStyle name="PSSpacer 12" xfId="58947" xr:uid="{00000000-0005-0000-0000-00005EE60000}"/>
    <cellStyle name="PSSpacer 12 2" xfId="58948" xr:uid="{00000000-0005-0000-0000-00005FE60000}"/>
    <cellStyle name="PSSpacer 12 3" xfId="58949" xr:uid="{00000000-0005-0000-0000-000060E60000}"/>
    <cellStyle name="PSSpacer 13" xfId="58950" xr:uid="{00000000-0005-0000-0000-000061E60000}"/>
    <cellStyle name="PSSpacer 13 2" xfId="58951" xr:uid="{00000000-0005-0000-0000-000062E60000}"/>
    <cellStyle name="PSSpacer 13 3" xfId="58952" xr:uid="{00000000-0005-0000-0000-000063E60000}"/>
    <cellStyle name="PSSpacer 14" xfId="58953" xr:uid="{00000000-0005-0000-0000-000064E60000}"/>
    <cellStyle name="PSSpacer 14 2" xfId="58954" xr:uid="{00000000-0005-0000-0000-000065E60000}"/>
    <cellStyle name="PSSpacer 14 3" xfId="58955" xr:uid="{00000000-0005-0000-0000-000066E60000}"/>
    <cellStyle name="PSSpacer 14 4" xfId="58956" xr:uid="{00000000-0005-0000-0000-000067E60000}"/>
    <cellStyle name="PSSpacer 15" xfId="58957" xr:uid="{00000000-0005-0000-0000-000068E60000}"/>
    <cellStyle name="PSSpacer 15 2" xfId="58958" xr:uid="{00000000-0005-0000-0000-000069E60000}"/>
    <cellStyle name="PSSpacer 15 3" xfId="58959" xr:uid="{00000000-0005-0000-0000-00006AE60000}"/>
    <cellStyle name="PSSpacer 16" xfId="58960" xr:uid="{00000000-0005-0000-0000-00006BE60000}"/>
    <cellStyle name="PSSpacer 16 2" xfId="58961" xr:uid="{00000000-0005-0000-0000-00006CE60000}"/>
    <cellStyle name="PSSpacer 16 3" xfId="58962" xr:uid="{00000000-0005-0000-0000-00006DE60000}"/>
    <cellStyle name="PSSpacer 16 4" xfId="58963" xr:uid="{00000000-0005-0000-0000-00006EE60000}"/>
    <cellStyle name="PSSpacer 16 4 2" xfId="58964" xr:uid="{00000000-0005-0000-0000-00006FE60000}"/>
    <cellStyle name="PSSpacer 17" xfId="58965" xr:uid="{00000000-0005-0000-0000-000070E60000}"/>
    <cellStyle name="PSSpacer 17 2" xfId="58966" xr:uid="{00000000-0005-0000-0000-000071E60000}"/>
    <cellStyle name="PSSpacer 18" xfId="58967" xr:uid="{00000000-0005-0000-0000-000072E60000}"/>
    <cellStyle name="PSSpacer 18 2" xfId="58968" xr:uid="{00000000-0005-0000-0000-000073E60000}"/>
    <cellStyle name="PSSpacer 19" xfId="58969" xr:uid="{00000000-0005-0000-0000-000074E60000}"/>
    <cellStyle name="PSSpacer 19 2" xfId="58970" xr:uid="{00000000-0005-0000-0000-000075E60000}"/>
    <cellStyle name="PSSpacer 2" xfId="55115" xr:uid="{00000000-0005-0000-0000-000076E60000}"/>
    <cellStyle name="PSSpacer 2 2" xfId="55116" xr:uid="{00000000-0005-0000-0000-000077E60000}"/>
    <cellStyle name="PSSpacer 2 2 2" xfId="55117" xr:uid="{00000000-0005-0000-0000-000078E60000}"/>
    <cellStyle name="PSSpacer 2 2 3" xfId="58972" xr:uid="{00000000-0005-0000-0000-000079E60000}"/>
    <cellStyle name="PSSpacer 2 2_OATT calc" xfId="55118" xr:uid="{00000000-0005-0000-0000-00007AE60000}"/>
    <cellStyle name="PSSpacer 2 3" xfId="55119" xr:uid="{00000000-0005-0000-0000-00007BE60000}"/>
    <cellStyle name="PSSpacer 2 3 2" xfId="58974" xr:uid="{00000000-0005-0000-0000-00007CE60000}"/>
    <cellStyle name="PSSpacer 2 3 3" xfId="58973" xr:uid="{00000000-0005-0000-0000-00007DE60000}"/>
    <cellStyle name="PSSpacer 2 4" xfId="58971" xr:uid="{00000000-0005-0000-0000-00007EE60000}"/>
    <cellStyle name="PSSpacer 2_OATT calc" xfId="55120" xr:uid="{00000000-0005-0000-0000-00007FE60000}"/>
    <cellStyle name="PSSpacer 20" xfId="58975" xr:uid="{00000000-0005-0000-0000-000080E60000}"/>
    <cellStyle name="PSSpacer 20 2" xfId="58976" xr:uid="{00000000-0005-0000-0000-000081E60000}"/>
    <cellStyle name="PSSpacer 21" xfId="58977" xr:uid="{00000000-0005-0000-0000-000082E60000}"/>
    <cellStyle name="PSSpacer 21 2" xfId="58978" xr:uid="{00000000-0005-0000-0000-000083E60000}"/>
    <cellStyle name="PSSpacer 22" xfId="58979" xr:uid="{00000000-0005-0000-0000-000084E60000}"/>
    <cellStyle name="PSSpacer 23" xfId="58980" xr:uid="{00000000-0005-0000-0000-000085E60000}"/>
    <cellStyle name="PSSpacer 24" xfId="58981" xr:uid="{00000000-0005-0000-0000-000086E60000}"/>
    <cellStyle name="PSSpacer 25" xfId="58982" xr:uid="{00000000-0005-0000-0000-000087E60000}"/>
    <cellStyle name="PSSpacer 25 2" xfId="58983" xr:uid="{00000000-0005-0000-0000-000088E60000}"/>
    <cellStyle name="PSSpacer 26" xfId="58984" xr:uid="{00000000-0005-0000-0000-000089E60000}"/>
    <cellStyle name="PSSpacer 27" xfId="58985" xr:uid="{00000000-0005-0000-0000-00008AE60000}"/>
    <cellStyle name="PSSpacer 28" xfId="58986" xr:uid="{00000000-0005-0000-0000-00008BE60000}"/>
    <cellStyle name="PSSpacer 29" xfId="58987" xr:uid="{00000000-0005-0000-0000-00008CE60000}"/>
    <cellStyle name="PSSpacer 3" xfId="55121" xr:uid="{00000000-0005-0000-0000-00008DE60000}"/>
    <cellStyle name="PSSpacer 3 2" xfId="55122" xr:uid="{00000000-0005-0000-0000-00008EE60000}"/>
    <cellStyle name="PSSpacer 3 2 2" xfId="58989" xr:uid="{00000000-0005-0000-0000-00008FE60000}"/>
    <cellStyle name="PSSpacer 3 3" xfId="55123" xr:uid="{00000000-0005-0000-0000-000090E60000}"/>
    <cellStyle name="PSSpacer 3 3 2" xfId="58991" xr:uid="{00000000-0005-0000-0000-000091E60000}"/>
    <cellStyle name="PSSpacer 3 3 3" xfId="58990" xr:uid="{00000000-0005-0000-0000-000092E60000}"/>
    <cellStyle name="PSSpacer 3 4" xfId="58992" xr:uid="{00000000-0005-0000-0000-000093E60000}"/>
    <cellStyle name="PSSpacer 3 5" xfId="58993" xr:uid="{00000000-0005-0000-0000-000094E60000}"/>
    <cellStyle name="PSSpacer 3 6" xfId="58988" xr:uid="{00000000-0005-0000-0000-000095E60000}"/>
    <cellStyle name="PSSpacer 30" xfId="58994" xr:uid="{00000000-0005-0000-0000-000096E60000}"/>
    <cellStyle name="PSSpacer 31" xfId="58936" xr:uid="{00000000-0005-0000-0000-000097E60000}"/>
    <cellStyle name="PSSpacer 4" xfId="55124" xr:uid="{00000000-0005-0000-0000-000098E60000}"/>
    <cellStyle name="PSSpacer 4 2" xfId="58996" xr:uid="{00000000-0005-0000-0000-000099E60000}"/>
    <cellStyle name="PSSpacer 4 3" xfId="58997" xr:uid="{00000000-0005-0000-0000-00009AE60000}"/>
    <cellStyle name="PSSpacer 4 3 2" xfId="58998" xr:uid="{00000000-0005-0000-0000-00009BE60000}"/>
    <cellStyle name="PSSpacer 4 4" xfId="58999" xr:uid="{00000000-0005-0000-0000-00009CE60000}"/>
    <cellStyle name="PSSpacer 4 4 2" xfId="59000" xr:uid="{00000000-0005-0000-0000-00009DE60000}"/>
    <cellStyle name="PSSpacer 4 5" xfId="59001" xr:uid="{00000000-0005-0000-0000-00009EE60000}"/>
    <cellStyle name="PSSpacer 4 5 2" xfId="59002" xr:uid="{00000000-0005-0000-0000-00009FE60000}"/>
    <cellStyle name="PSSpacer 4 6" xfId="58995" xr:uid="{00000000-0005-0000-0000-0000A0E60000}"/>
    <cellStyle name="PSSpacer 5" xfId="55125" xr:uid="{00000000-0005-0000-0000-0000A1E60000}"/>
    <cellStyle name="PSSpacer 5 2" xfId="59004" xr:uid="{00000000-0005-0000-0000-0000A2E60000}"/>
    <cellStyle name="PSSpacer 5 3" xfId="59005" xr:uid="{00000000-0005-0000-0000-0000A3E60000}"/>
    <cellStyle name="PSSpacer 5 3 2" xfId="59006" xr:uid="{00000000-0005-0000-0000-0000A4E60000}"/>
    <cellStyle name="PSSpacer 5 4" xfId="59007" xr:uid="{00000000-0005-0000-0000-0000A5E60000}"/>
    <cellStyle name="PSSpacer 5 4 2" xfId="59008" xr:uid="{00000000-0005-0000-0000-0000A6E60000}"/>
    <cellStyle name="PSSpacer 5 5" xfId="59003" xr:uid="{00000000-0005-0000-0000-0000A7E60000}"/>
    <cellStyle name="PSSpacer 6" xfId="55126" xr:uid="{00000000-0005-0000-0000-0000A8E60000}"/>
    <cellStyle name="PSSpacer 6 2" xfId="59010" xr:uid="{00000000-0005-0000-0000-0000A9E60000}"/>
    <cellStyle name="PSSpacer 6 3" xfId="59011" xr:uid="{00000000-0005-0000-0000-0000AAE60000}"/>
    <cellStyle name="PSSpacer 6 4" xfId="59012" xr:uid="{00000000-0005-0000-0000-0000ABE60000}"/>
    <cellStyle name="PSSpacer 6 5" xfId="59013" xr:uid="{00000000-0005-0000-0000-0000ACE60000}"/>
    <cellStyle name="PSSpacer 6 5 2" xfId="59014" xr:uid="{00000000-0005-0000-0000-0000ADE60000}"/>
    <cellStyle name="PSSpacer 6 6" xfId="59015" xr:uid="{00000000-0005-0000-0000-0000AEE60000}"/>
    <cellStyle name="PSSpacer 6 7" xfId="59009" xr:uid="{00000000-0005-0000-0000-0000AFE60000}"/>
    <cellStyle name="PSSpacer 7" xfId="55127" xr:uid="{00000000-0005-0000-0000-0000B0E60000}"/>
    <cellStyle name="PSSpacer 7 2" xfId="59017" xr:uid="{00000000-0005-0000-0000-0000B1E60000}"/>
    <cellStyle name="PSSpacer 7 2 2" xfId="59018" xr:uid="{00000000-0005-0000-0000-0000B2E60000}"/>
    <cellStyle name="PSSpacer 7 3" xfId="59019" xr:uid="{00000000-0005-0000-0000-0000B3E60000}"/>
    <cellStyle name="PSSpacer 7 4" xfId="59020" xr:uid="{00000000-0005-0000-0000-0000B4E60000}"/>
    <cellStyle name="PSSpacer 7 4 2" xfId="59021" xr:uid="{00000000-0005-0000-0000-0000B5E60000}"/>
    <cellStyle name="PSSpacer 7 5" xfId="59022" xr:uid="{00000000-0005-0000-0000-0000B6E60000}"/>
    <cellStyle name="PSSpacer 7 5 2" xfId="59023" xr:uid="{00000000-0005-0000-0000-0000B7E60000}"/>
    <cellStyle name="PSSpacer 7 6" xfId="59016" xr:uid="{00000000-0005-0000-0000-0000B8E60000}"/>
    <cellStyle name="PSSpacer 8" xfId="59024" xr:uid="{00000000-0005-0000-0000-0000B9E60000}"/>
    <cellStyle name="PSSpacer 8 2" xfId="59025" xr:uid="{00000000-0005-0000-0000-0000BAE60000}"/>
    <cellStyle name="PSSpacer 8 3" xfId="59026" xr:uid="{00000000-0005-0000-0000-0000BBE60000}"/>
    <cellStyle name="PSSpacer 8 4" xfId="59027" xr:uid="{00000000-0005-0000-0000-0000BCE60000}"/>
    <cellStyle name="PSSpacer 8 4 2" xfId="59028" xr:uid="{00000000-0005-0000-0000-0000BDE60000}"/>
    <cellStyle name="PSSpacer 9" xfId="59029" xr:uid="{00000000-0005-0000-0000-0000BEE60000}"/>
    <cellStyle name="PSSpacer 9 2" xfId="59030" xr:uid="{00000000-0005-0000-0000-0000BFE60000}"/>
    <cellStyle name="PSSpacer 9 2 2" xfId="59031" xr:uid="{00000000-0005-0000-0000-0000C0E60000}"/>
    <cellStyle name="PSSpacer_OATT calc" xfId="55128" xr:uid="{00000000-0005-0000-0000-0000C1E60000}"/>
    <cellStyle name="Style 1" xfId="55129" xr:uid="{00000000-0005-0000-0000-0000C2E60000}"/>
    <cellStyle name="Title 2" xfId="55130" xr:uid="{00000000-0005-0000-0000-0000C3E60000}"/>
    <cellStyle name="Title 2 2" xfId="55131" xr:uid="{00000000-0005-0000-0000-0000C4E60000}"/>
    <cellStyle name="Title 2 2 2" xfId="59033" xr:uid="{00000000-0005-0000-0000-0000C5E60000}"/>
    <cellStyle name="Title 2 3" xfId="55132" xr:uid="{00000000-0005-0000-0000-0000C6E60000}"/>
    <cellStyle name="Title 2 4" xfId="55133" xr:uid="{00000000-0005-0000-0000-0000C7E60000}"/>
    <cellStyle name="Title 2 5" xfId="55325" xr:uid="{00000000-0005-0000-0000-0000C8E60000}"/>
    <cellStyle name="Title 2 6" xfId="59032" xr:uid="{00000000-0005-0000-0000-0000C9E60000}"/>
    <cellStyle name="Title 2_OATT calc" xfId="55134" xr:uid="{00000000-0005-0000-0000-0000CAE60000}"/>
    <cellStyle name="Title 3" xfId="55135" xr:uid="{00000000-0005-0000-0000-0000CBE60000}"/>
    <cellStyle name="Title 3 2" xfId="55136" xr:uid="{00000000-0005-0000-0000-0000CCE60000}"/>
    <cellStyle name="Title 3 2 2" xfId="55137" xr:uid="{00000000-0005-0000-0000-0000CDE60000}"/>
    <cellStyle name="Title 3 3" xfId="55138" xr:uid="{00000000-0005-0000-0000-0000CEE60000}"/>
    <cellStyle name="Title 3 4" xfId="55139" xr:uid="{00000000-0005-0000-0000-0000CFE60000}"/>
    <cellStyle name="Title 3 5" xfId="55326" xr:uid="{00000000-0005-0000-0000-0000D0E60000}"/>
    <cellStyle name="Title 3 6" xfId="59034" xr:uid="{00000000-0005-0000-0000-0000D1E60000}"/>
    <cellStyle name="Title 3_OATT calc" xfId="55140" xr:uid="{00000000-0005-0000-0000-0000D2E60000}"/>
    <cellStyle name="Title 4" xfId="55141" xr:uid="{00000000-0005-0000-0000-0000D3E60000}"/>
    <cellStyle name="Title 4 2" xfId="59035" xr:uid="{00000000-0005-0000-0000-0000D4E60000}"/>
    <cellStyle name="Title 5" xfId="55142" xr:uid="{00000000-0005-0000-0000-0000D5E60000}"/>
    <cellStyle name="Total 2" xfId="55143" xr:uid="{00000000-0005-0000-0000-0000D6E60000}"/>
    <cellStyle name="Total 2 2" xfId="55144" xr:uid="{00000000-0005-0000-0000-0000D7E60000}"/>
    <cellStyle name="Total 2 2 2" xfId="59038" xr:uid="{00000000-0005-0000-0000-0000D8E60000}"/>
    <cellStyle name="Total 2 2 3" xfId="59039" xr:uid="{00000000-0005-0000-0000-0000D9E60000}"/>
    <cellStyle name="Total 2 2 4" xfId="59040" xr:uid="{00000000-0005-0000-0000-0000DAE60000}"/>
    <cellStyle name="Total 2 2 5" xfId="59037" xr:uid="{00000000-0005-0000-0000-0000DBE60000}"/>
    <cellStyle name="Total 2 3" xfId="55145" xr:uid="{00000000-0005-0000-0000-0000DCE60000}"/>
    <cellStyle name="Total 2 4" xfId="55146" xr:uid="{00000000-0005-0000-0000-0000DDE60000}"/>
    <cellStyle name="Total 2 5" xfId="55327" xr:uid="{00000000-0005-0000-0000-0000DEE60000}"/>
    <cellStyle name="Total 2 6" xfId="59036" xr:uid="{00000000-0005-0000-0000-0000DFE60000}"/>
    <cellStyle name="Total 2_OATT calc" xfId="55147" xr:uid="{00000000-0005-0000-0000-0000E0E60000}"/>
    <cellStyle name="Total 3" xfId="55148" xr:uid="{00000000-0005-0000-0000-0000E1E60000}"/>
    <cellStyle name="Total 3 2" xfId="55149" xr:uid="{00000000-0005-0000-0000-0000E2E60000}"/>
    <cellStyle name="Total 3 2 2" xfId="55150" xr:uid="{00000000-0005-0000-0000-0000E3E60000}"/>
    <cellStyle name="Total 3 3" xfId="55151" xr:uid="{00000000-0005-0000-0000-0000E4E60000}"/>
    <cellStyle name="Total 3 4" xfId="55152" xr:uid="{00000000-0005-0000-0000-0000E5E60000}"/>
    <cellStyle name="Total 3 5" xfId="55328" xr:uid="{00000000-0005-0000-0000-0000E6E60000}"/>
    <cellStyle name="Total 3 6" xfId="59041" xr:uid="{00000000-0005-0000-0000-0000E7E60000}"/>
    <cellStyle name="Total 3_OATT calc" xfId="55153" xr:uid="{00000000-0005-0000-0000-0000E8E60000}"/>
    <cellStyle name="Total 4" xfId="55154" xr:uid="{00000000-0005-0000-0000-0000E9E60000}"/>
    <cellStyle name="Total 4 2" xfId="59042" xr:uid="{00000000-0005-0000-0000-0000EAE60000}"/>
    <cellStyle name="Total 5" xfId="55155" xr:uid="{00000000-0005-0000-0000-0000EBE60000}"/>
    <cellStyle name="Warning Text 2" xfId="55156" xr:uid="{00000000-0005-0000-0000-0000ECE60000}"/>
    <cellStyle name="Warning Text 2 2" xfId="55157" xr:uid="{00000000-0005-0000-0000-0000EDE60000}"/>
    <cellStyle name="Warning Text 2 2 2" xfId="59044" xr:uid="{00000000-0005-0000-0000-0000EEE60000}"/>
    <cellStyle name="Warning Text 2 3" xfId="55158" xr:uid="{00000000-0005-0000-0000-0000EFE60000}"/>
    <cellStyle name="Warning Text 2 4" xfId="55159" xr:uid="{00000000-0005-0000-0000-0000F0E60000}"/>
    <cellStyle name="Warning Text 2 5" xfId="55329" xr:uid="{00000000-0005-0000-0000-0000F1E60000}"/>
    <cellStyle name="Warning Text 2 6" xfId="59043" xr:uid="{00000000-0005-0000-0000-0000F2E60000}"/>
    <cellStyle name="Warning Text 2_OATT calc" xfId="55160" xr:uid="{00000000-0005-0000-0000-0000F3E60000}"/>
    <cellStyle name="Warning Text 3" xfId="55161" xr:uid="{00000000-0005-0000-0000-0000F4E60000}"/>
    <cellStyle name="Warning Text 3 2" xfId="55162" xr:uid="{00000000-0005-0000-0000-0000F5E60000}"/>
    <cellStyle name="Warning Text 3 3" xfId="59045" xr:uid="{00000000-0005-0000-0000-0000F6E60000}"/>
    <cellStyle name="Warning Text 3_OATT calc" xfId="55163" xr:uid="{00000000-0005-0000-0000-0000F7E60000}"/>
    <cellStyle name="Warning Text 4" xfId="55164" xr:uid="{00000000-0005-0000-0000-0000F8E60000}"/>
    <cellStyle name="Warning Text 4 2" xfId="59046" xr:uid="{00000000-0005-0000-0000-0000F9E60000}"/>
    <cellStyle name="Warning Text 5" xfId="55165" xr:uid="{00000000-0005-0000-0000-0000FAE6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4</xdr:col>
      <xdr:colOff>209835</xdr:colOff>
      <xdr:row>11</xdr:row>
      <xdr:rowOff>9659</xdr:rowOff>
    </xdr:to>
    <xdr:pic>
      <xdr:nvPicPr>
        <xdr:cNvPr id="3" name="Picture 2">
          <a:extLst>
            <a:ext uri="{FF2B5EF4-FFF2-40B4-BE49-F238E27FC236}">
              <a16:creationId xmlns:a16="http://schemas.microsoft.com/office/drawing/2014/main" id="{8FAFFBAC-60C4-45DF-8A58-83B0B9D26B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143000"/>
          <a:ext cx="2038635" cy="9621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pricing\I&amp;M\IN%20Case%202019\PRA%20Phase%202%20Compliance\PRA%20Trueup%20Calculation\12-2020%20Analysis\Need%20to%20dele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IN%20Case%202017\JCOS\Adjustments\Master%20Adjustment%20Workpape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 Approved JCOS Allocators"/>
      <sheetName val="RB-1"/>
      <sheetName val="WP-THR-1 Page 1"/>
      <sheetName val="WP-THR-1 Page 2"/>
      <sheetName val="RB-2"/>
      <sheetName val="WP RB-2"/>
      <sheetName val="RB-3"/>
      <sheetName val="RB-4"/>
      <sheetName val="RB-5"/>
      <sheetName val="DEP-1"/>
      <sheetName val="Reconciliation"/>
    </sheetNames>
    <sheetDataSet>
      <sheetData sheetId="0">
        <row r="10">
          <cell r="B10">
            <v>0.66233529999999996</v>
          </cell>
        </row>
        <row r="14">
          <cell r="B14">
            <v>0.68372330000000003</v>
          </cell>
        </row>
        <row r="36">
          <cell r="B36">
            <v>0.79245481673547258</v>
          </cell>
        </row>
        <row r="38">
          <cell r="B38">
            <v>0.79202258441343476</v>
          </cell>
        </row>
        <row r="40">
          <cell r="B40">
            <v>0.68186831634107659</v>
          </cell>
        </row>
        <row r="58">
          <cell r="B58">
            <v>0.68186831634107659</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JMS-2"/>
      <sheetName val="WP JMS-3 -Adj Summary - NOI"/>
      <sheetName val="WP JMS-4 Adj Summary - RB"/>
      <sheetName val="OR-1"/>
      <sheetName val="WP-JMS-5 Pg 1"/>
      <sheetName val="WP-JMS-5 Pg 2"/>
      <sheetName val="OR-2"/>
      <sheetName val="WP-JMS-6"/>
      <sheetName val="OR-3"/>
      <sheetName val="WP-JMS-15"/>
      <sheetName val="OR-4"/>
      <sheetName val="WP-JMS-16 Pg 1"/>
      <sheetName val="WP-JMS-16 Pg 2"/>
      <sheetName val="OR-5"/>
      <sheetName val="WP-JMS-17"/>
      <sheetName val="OR-6"/>
      <sheetName val="WP-JMS-7"/>
      <sheetName val="OR-7"/>
      <sheetName val="WP-JMS-18"/>
      <sheetName val="RIDER-1"/>
      <sheetName val="WP-CMH-13"/>
      <sheetName val="RIDER-2"/>
      <sheetName val="WP-CMH-14"/>
      <sheetName val="RIDER-3"/>
      <sheetName val="WP-CMH-15"/>
      <sheetName val="O&amp;M 1"/>
      <sheetName val="O&amp;M 2"/>
      <sheetName val="O&amp;M 3"/>
      <sheetName val="O&amp;M 4"/>
      <sheetName val="WP-AJW-1 Pg 1"/>
      <sheetName val="O&amp;M 5"/>
      <sheetName val="RB 1"/>
      <sheetName val="WP-JLB-4 Page 1"/>
      <sheetName val="WP-JLB-4 Page 2"/>
      <sheetName val="RB 2"/>
      <sheetName val="WP RB-2"/>
      <sheetName val="RB 3"/>
      <sheetName val="WP-JMS-8 Pg 1 Steam Accum Adj"/>
      <sheetName val="WP-JMS-8 Pg 2 Nuke Accum Adj"/>
      <sheetName val="WP-JMS-8 Pg 3 Hyd,Oth Gen Adj"/>
      <sheetName val="WP-JMS-8 Pg 4 Non Gen Plant Adj"/>
      <sheetName val="WP-JMS-8 Pg 5 Steam EPIS Act"/>
      <sheetName val="WP-JMS-8 Pg 6 Nuke EPIS Act"/>
      <sheetName val="WP-JMS-8 Pg 7 EPIS Activity"/>
      <sheetName val="RB 4"/>
      <sheetName val="RB 5"/>
      <sheetName val="WP-JMS-9 Pg 1 Steam Accum Adj"/>
      <sheetName val="WP-JMS-9 Pg 2 Nuke Accum Adj"/>
      <sheetName val="WP-JMS-9 Pg 3 Hyd,Oth Gen Accum"/>
      <sheetName val="WP-JMS-9 Pg 4 Non Gen Plant Acc"/>
      <sheetName val="RB 6"/>
      <sheetName val="RB 7"/>
      <sheetName val="RB 8"/>
      <sheetName val="RB 9"/>
      <sheetName val="RB 10"/>
      <sheetName val="RB 11"/>
      <sheetName val="RB 12"/>
      <sheetName val="DEF 1"/>
      <sheetName val="DEF 2"/>
      <sheetName val="DEF 3"/>
      <sheetName val="DEF 4"/>
      <sheetName val="DEP 1"/>
      <sheetName val="WP-JMS-10"/>
      <sheetName val="DEP 2"/>
      <sheetName val="WP-JMS-11"/>
      <sheetName val="DEP 3"/>
      <sheetName val="Template"/>
      <sheetName val="Inputs from JCOS"/>
      <sheetName val="Inputs from Capital Rid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ow r="3">
          <cell r="B3">
            <v>0.65210290000000004</v>
          </cell>
        </row>
        <row r="4">
          <cell r="B4">
            <v>0.63768320000000001</v>
          </cell>
        </row>
        <row r="5">
          <cell r="B5">
            <v>0.8189071</v>
          </cell>
        </row>
        <row r="6">
          <cell r="B6">
            <v>0.81794869999999997</v>
          </cell>
        </row>
        <row r="7">
          <cell r="B7">
            <v>0.78286909999999998</v>
          </cell>
        </row>
        <row r="9">
          <cell r="B9">
            <v>0.993704685965628</v>
          </cell>
        </row>
        <row r="10">
          <cell r="B10">
            <v>0.802344899024103</v>
          </cell>
        </row>
      </sheetData>
      <sheetData sheetId="6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B5"/>
  <sheetViews>
    <sheetView tabSelected="1" workbookViewId="0">
      <selection activeCell="B7" sqref="B7"/>
    </sheetView>
  </sheetViews>
  <sheetFormatPr defaultRowHeight="15"/>
  <sheetData>
    <row r="3" spans="2:2">
      <c r="B3" t="s">
        <v>0</v>
      </c>
    </row>
    <row r="4" spans="2:2">
      <c r="B4" t="s">
        <v>1</v>
      </c>
    </row>
    <row r="5" spans="2:2">
      <c r="B5" t="s">
        <v>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1"/>
  <sheetViews>
    <sheetView view="pageBreakPreview" zoomScaleNormal="100" zoomScaleSheetLayoutView="100" workbookViewId="0">
      <selection activeCell="A5" sqref="A5:E5"/>
    </sheetView>
  </sheetViews>
  <sheetFormatPr defaultColWidth="8.7109375" defaultRowHeight="12.75"/>
  <cols>
    <col min="1" max="1" width="5.140625" style="12" bestFit="1" customWidth="1"/>
    <col min="2" max="2" width="41.42578125" style="12" bestFit="1" customWidth="1"/>
    <col min="3" max="3" width="16" style="12" customWidth="1"/>
    <col min="4" max="4" width="3.42578125" style="12" customWidth="1"/>
    <col min="5" max="5" width="19.140625" style="12" bestFit="1" customWidth="1"/>
    <col min="6" max="16384" width="8.7109375" style="12"/>
  </cols>
  <sheetData>
    <row r="1" spans="1:5" ht="18" customHeight="1">
      <c r="A1" s="242" t="s">
        <v>3</v>
      </c>
      <c r="B1" s="242"/>
      <c r="C1" s="242"/>
      <c r="D1" s="242"/>
      <c r="E1" s="242"/>
    </row>
    <row r="2" spans="1:5" ht="18" customHeight="1">
      <c r="A2" s="242" t="s">
        <v>4</v>
      </c>
      <c r="B2" s="242"/>
      <c r="C2" s="242"/>
      <c r="D2" s="242"/>
      <c r="E2" s="242"/>
    </row>
    <row r="3" spans="1:5" ht="18" customHeight="1">
      <c r="A3" s="242" t="s">
        <v>5</v>
      </c>
      <c r="B3" s="242"/>
      <c r="C3" s="242"/>
      <c r="D3" s="242"/>
      <c r="E3" s="242"/>
    </row>
    <row r="4" spans="1:5" ht="18" customHeight="1">
      <c r="A4" s="242" t="s">
        <v>6</v>
      </c>
      <c r="B4" s="242"/>
      <c r="C4" s="242"/>
      <c r="D4" s="242"/>
      <c r="E4" s="242"/>
    </row>
    <row r="5" spans="1:5" ht="18" customHeight="1">
      <c r="A5" s="242" t="s">
        <v>7</v>
      </c>
      <c r="B5" s="242"/>
      <c r="C5" s="242"/>
      <c r="D5" s="242"/>
      <c r="E5" s="242"/>
    </row>
    <row r="6" spans="1:5" s="33" customFormat="1" ht="17.25" customHeight="1">
      <c r="A6" s="237"/>
      <c r="B6" s="237"/>
      <c r="C6" s="12"/>
      <c r="D6" s="12"/>
      <c r="E6" s="235"/>
    </row>
    <row r="7" spans="1:5">
      <c r="A7" s="31" t="s">
        <v>8</v>
      </c>
      <c r="B7" s="31" t="s">
        <v>9</v>
      </c>
      <c r="C7" s="16" t="s">
        <v>10</v>
      </c>
      <c r="D7" s="33"/>
      <c r="E7" s="32" t="s">
        <v>11</v>
      </c>
    </row>
    <row r="8" spans="1:5" ht="27">
      <c r="A8" s="10" t="s">
        <v>12</v>
      </c>
      <c r="B8" s="11" t="s">
        <v>13</v>
      </c>
      <c r="C8" s="10" t="s">
        <v>14</v>
      </c>
      <c r="E8" s="10" t="s">
        <v>15</v>
      </c>
    </row>
    <row r="9" spans="1:5" ht="15.75" customHeight="1">
      <c r="A9" s="17">
        <v>1</v>
      </c>
      <c r="B9" s="18" t="s">
        <v>16</v>
      </c>
      <c r="C9" s="212">
        <f>+'2_Jurisdictional View'!O95</f>
        <v>6885703735.5367918</v>
      </c>
      <c r="D9" s="213"/>
      <c r="E9" s="214">
        <f>+'2_Jurisdictional View'!M95</f>
        <v>6655567157</v>
      </c>
    </row>
    <row r="10" spans="1:5">
      <c r="A10" s="19">
        <v>2</v>
      </c>
      <c r="B10" s="20" t="s">
        <v>17</v>
      </c>
      <c r="C10" s="215">
        <f>+'2_Jurisdictional View'!O144</f>
        <v>-2404820027.5183587</v>
      </c>
      <c r="D10" s="213"/>
      <c r="E10" s="216">
        <f>+'2_Jurisdictional View'!M144</f>
        <v>-2293406349</v>
      </c>
    </row>
    <row r="11" spans="1:5" ht="15.75" customHeight="1">
      <c r="A11" s="19"/>
      <c r="B11" s="21"/>
      <c r="C11" s="217"/>
      <c r="D11" s="213"/>
      <c r="E11" s="218"/>
    </row>
    <row r="12" spans="1:5" ht="15.75" customHeight="1">
      <c r="A12" s="19">
        <f>+A10+1</f>
        <v>3</v>
      </c>
      <c r="B12" s="21" t="s">
        <v>18</v>
      </c>
      <c r="C12" s="219">
        <f>SUM(C9:C10)</f>
        <v>4480883708.0184326</v>
      </c>
      <c r="D12" s="213"/>
      <c r="E12" s="220">
        <f>SUM(E9:E10)</f>
        <v>4362160808</v>
      </c>
    </row>
    <row r="13" spans="1:5" ht="15.75" customHeight="1">
      <c r="A13" s="22"/>
      <c r="B13" s="23"/>
      <c r="C13" s="215"/>
      <c r="D13" s="213"/>
      <c r="E13" s="216"/>
    </row>
    <row r="14" spans="1:5" ht="15.75" customHeight="1">
      <c r="A14" s="22">
        <v>4</v>
      </c>
      <c r="B14" s="23" t="s">
        <v>19</v>
      </c>
      <c r="C14" s="212"/>
      <c r="D14" s="221"/>
      <c r="E14" s="222"/>
    </row>
    <row r="15" spans="1:5" ht="15.75" customHeight="1">
      <c r="A15" s="22">
        <v>5</v>
      </c>
      <c r="B15" s="23" t="s">
        <v>16</v>
      </c>
      <c r="C15" s="212">
        <f>'2_Jurisdictional View'!O44</f>
        <v>1126243190.5455222</v>
      </c>
      <c r="D15" s="221"/>
      <c r="E15" s="222">
        <f>+'2_Jurisdictional View'!M44</f>
        <v>1084345663</v>
      </c>
    </row>
    <row r="16" spans="1:5" ht="15.75" customHeight="1">
      <c r="A16" s="22">
        <v>6</v>
      </c>
      <c r="B16" s="30" t="s">
        <v>17</v>
      </c>
      <c r="C16" s="212">
        <f>'2_Jurisdictional View'!O110</f>
        <v>-332519562.82442808</v>
      </c>
      <c r="D16" s="221"/>
      <c r="E16" s="222">
        <f>+'2_Jurisdictional View'!M110</f>
        <v>-294164065</v>
      </c>
    </row>
    <row r="17" spans="1:5" ht="15.75" customHeight="1">
      <c r="A17" s="22">
        <v>7</v>
      </c>
      <c r="B17" s="13" t="s">
        <v>20</v>
      </c>
      <c r="C17" s="223">
        <f>SUM(C15:C16)</f>
        <v>793723627.72109413</v>
      </c>
      <c r="D17" s="221"/>
      <c r="E17" s="224">
        <f>SUM(E15:E16)</f>
        <v>790181598</v>
      </c>
    </row>
    <row r="18" spans="1:5" ht="10.5" customHeight="1">
      <c r="A18" s="22"/>
      <c r="B18" s="13"/>
      <c r="C18" s="215"/>
      <c r="D18" s="213"/>
      <c r="E18" s="216"/>
    </row>
    <row r="19" spans="1:5" ht="15.75" customHeight="1">
      <c r="A19" s="19"/>
      <c r="B19" s="21"/>
      <c r="C19" s="215"/>
      <c r="D19" s="213"/>
      <c r="E19" s="216"/>
    </row>
    <row r="20" spans="1:5" ht="15.75" customHeight="1" thickBot="1">
      <c r="A20" s="19">
        <v>8</v>
      </c>
      <c r="B20" s="21" t="s">
        <v>21</v>
      </c>
      <c r="C20" s="225">
        <f>C12-C17</f>
        <v>3687160080.2973385</v>
      </c>
      <c r="D20" s="213"/>
      <c r="E20" s="226">
        <f>E12-E17</f>
        <v>3571979210</v>
      </c>
    </row>
    <row r="21" spans="1:5" ht="15.75" customHeight="1" thickTop="1">
      <c r="A21" s="19"/>
      <c r="B21" s="21"/>
    </row>
    <row r="22" spans="1:5" ht="12.75" customHeight="1">
      <c r="A22" s="19"/>
      <c r="B22" s="21" t="s">
        <v>22</v>
      </c>
    </row>
    <row r="23" spans="1:5">
      <c r="A23" s="24"/>
      <c r="B23" s="25" t="s">
        <v>23</v>
      </c>
    </row>
    <row r="24" spans="1:5">
      <c r="A24" s="237"/>
    </row>
    <row r="25" spans="1:5">
      <c r="A25" s="237"/>
      <c r="C25" s="15"/>
      <c r="D25" s="15" t="s">
        <v>24</v>
      </c>
      <c r="E25" s="213">
        <f>+E20-C20</f>
        <v>-115180870.29733849</v>
      </c>
    </row>
    <row r="26" spans="1:5" ht="14.25">
      <c r="A26" s="237"/>
      <c r="B26" s="28"/>
      <c r="C26" s="29"/>
      <c r="D26" s="29" t="s">
        <v>25</v>
      </c>
      <c r="E26" s="26">
        <v>5.6099999999999997E-2</v>
      </c>
    </row>
    <row r="27" spans="1:5">
      <c r="A27" s="237"/>
      <c r="C27" s="15"/>
      <c r="D27" s="15"/>
    </row>
    <row r="28" spans="1:5">
      <c r="A28" s="237"/>
      <c r="C28" s="15"/>
      <c r="D28" s="15" t="s">
        <v>26</v>
      </c>
      <c r="E28" s="227">
        <f>+E25*E26</f>
        <v>-6461646.8236806886</v>
      </c>
    </row>
    <row r="29" spans="1:5" ht="14.25">
      <c r="A29" s="237"/>
      <c r="B29" s="28"/>
      <c r="C29" s="29"/>
      <c r="D29" s="29" t="s">
        <v>27</v>
      </c>
      <c r="E29" s="27">
        <v>1.3595999999999999</v>
      </c>
    </row>
    <row r="30" spans="1:5">
      <c r="A30" s="237"/>
      <c r="C30" s="15"/>
      <c r="D30" s="15"/>
    </row>
    <row r="31" spans="1:5">
      <c r="A31" s="237"/>
      <c r="C31" s="15"/>
      <c r="D31" s="15" t="s">
        <v>28</v>
      </c>
      <c r="E31" s="227">
        <f>+E28*E29</f>
        <v>-8785255.0214762632</v>
      </c>
    </row>
    <row r="32" spans="1:5" ht="14.25">
      <c r="A32" s="237"/>
      <c r="C32" s="15"/>
      <c r="D32" s="15" t="s">
        <v>29</v>
      </c>
      <c r="E32" s="228">
        <f>+'4_Depreciation Rev Req Calc'!U51</f>
        <v>-8622924.9600000009</v>
      </c>
    </row>
    <row r="33" spans="1:5">
      <c r="C33" s="15"/>
      <c r="D33" s="15"/>
    </row>
    <row r="34" spans="1:5" ht="13.5" thickBot="1">
      <c r="C34" s="15"/>
      <c r="D34" s="15" t="s">
        <v>30</v>
      </c>
      <c r="E34" s="229">
        <f>+E31+E32</f>
        <v>-17408179.981476262</v>
      </c>
    </row>
    <row r="35" spans="1:5" ht="13.5" thickTop="1">
      <c r="C35" s="15"/>
      <c r="D35" s="15"/>
    </row>
    <row r="38" spans="1:5" ht="14.25">
      <c r="A38" s="12" t="s">
        <v>31</v>
      </c>
    </row>
    <row r="39" spans="1:5" ht="14.25">
      <c r="A39" s="12" t="s">
        <v>32</v>
      </c>
    </row>
    <row r="40" spans="1:5" ht="14.25">
      <c r="A40" s="12" t="s">
        <v>33</v>
      </c>
    </row>
    <row r="41" spans="1:5" ht="14.25">
      <c r="A41" s="12" t="s">
        <v>34</v>
      </c>
    </row>
  </sheetData>
  <mergeCells count="5">
    <mergeCell ref="A1:E1"/>
    <mergeCell ref="A2:E2"/>
    <mergeCell ref="A3:E3"/>
    <mergeCell ref="A4:E4"/>
    <mergeCell ref="A5:E5"/>
  </mergeCells>
  <pageMargins left="0.7" right="0.7" top="0.75" bottom="0.75" header="0.3" footer="0.3"/>
  <pageSetup orientation="portrait" r:id="rId1"/>
  <headerFooter alignWithMargins="0">
    <oddHeader xml:space="preserve">&amp;R&amp;"Arial,Regular"&amp;10Cause No. 45235: Phase II Compliance
Item 1
Page &amp;P of &amp;N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50"/>
  <sheetViews>
    <sheetView zoomScale="82" zoomScaleNormal="82" zoomScaleSheetLayoutView="81" workbookViewId="0">
      <selection activeCell="A5" sqref="A5:E5"/>
    </sheetView>
  </sheetViews>
  <sheetFormatPr defaultColWidth="8.7109375" defaultRowHeight="12.75"/>
  <cols>
    <col min="1" max="1" width="9.140625" style="95" customWidth="1"/>
    <col min="2" max="2" width="59.42578125" style="94" bestFit="1" customWidth="1"/>
    <col min="3" max="3" width="19.5703125" style="94" bestFit="1" customWidth="1"/>
    <col min="4" max="4" width="13.28515625" style="94" bestFit="1" customWidth="1"/>
    <col min="5" max="5" width="12" style="94" bestFit="1" customWidth="1"/>
    <col min="6" max="6" width="16.5703125" style="94" bestFit="1" customWidth="1"/>
    <col min="7" max="7" width="15.7109375" style="94" bestFit="1" customWidth="1"/>
    <col min="8" max="8" width="16.42578125" style="94" bestFit="1" customWidth="1"/>
    <col min="9" max="9" width="2.7109375" style="96" customWidth="1"/>
    <col min="10" max="10" width="15.5703125" style="97" bestFit="1" customWidth="1"/>
    <col min="11" max="11" width="18.85546875" style="95" bestFit="1" customWidth="1"/>
    <col min="12" max="12" width="3.5703125" style="96" customWidth="1"/>
    <col min="13" max="13" width="19.140625" style="94" bestFit="1" customWidth="1"/>
    <col min="14" max="14" width="3.5703125" style="96" customWidth="1"/>
    <col min="15" max="15" width="15.7109375" style="94" bestFit="1" customWidth="1"/>
    <col min="16" max="16" width="3.5703125" style="94" customWidth="1"/>
    <col min="17" max="17" width="14.5703125" style="94" bestFit="1" customWidth="1"/>
    <col min="18" max="18" width="8.7109375" style="94"/>
    <col min="19" max="19" width="11.85546875" style="94" bestFit="1" customWidth="1"/>
    <col min="20" max="16384" width="8.7109375" style="94"/>
  </cols>
  <sheetData>
    <row r="1" spans="1:17">
      <c r="A1" s="243" t="s">
        <v>0</v>
      </c>
      <c r="B1" s="243"/>
      <c r="C1" s="243"/>
      <c r="D1" s="243"/>
      <c r="E1" s="243"/>
      <c r="F1" s="243"/>
      <c r="G1" s="243"/>
      <c r="H1" s="243"/>
      <c r="I1" s="243"/>
      <c r="J1" s="243"/>
      <c r="K1" s="243"/>
      <c r="L1" s="243"/>
      <c r="M1" s="243"/>
      <c r="N1" s="243"/>
      <c r="O1" s="243"/>
      <c r="P1" s="243"/>
      <c r="Q1" s="243"/>
    </row>
    <row r="2" spans="1:17">
      <c r="A2" s="243" t="s">
        <v>35</v>
      </c>
      <c r="B2" s="243"/>
      <c r="C2" s="243"/>
      <c r="D2" s="243"/>
      <c r="E2" s="243"/>
      <c r="F2" s="243"/>
      <c r="G2" s="243"/>
      <c r="H2" s="243"/>
      <c r="I2" s="243"/>
      <c r="J2" s="243"/>
      <c r="K2" s="243"/>
      <c r="L2" s="243"/>
      <c r="M2" s="243"/>
      <c r="N2" s="243"/>
      <c r="O2" s="243"/>
      <c r="P2" s="243"/>
      <c r="Q2" s="243"/>
    </row>
    <row r="3" spans="1:17">
      <c r="A3" s="243" t="s">
        <v>36</v>
      </c>
      <c r="B3" s="243"/>
      <c r="C3" s="243"/>
      <c r="D3" s="243"/>
      <c r="E3" s="243"/>
      <c r="F3" s="243"/>
      <c r="G3" s="243"/>
      <c r="H3" s="243"/>
      <c r="I3" s="243"/>
      <c r="J3" s="243"/>
      <c r="K3" s="243"/>
      <c r="L3" s="243"/>
      <c r="M3" s="243"/>
      <c r="N3" s="243"/>
      <c r="O3" s="243"/>
      <c r="P3" s="243"/>
      <c r="Q3" s="243"/>
    </row>
    <row r="4" spans="1:17">
      <c r="A4" s="238"/>
      <c r="K4" s="238"/>
      <c r="M4" s="98"/>
    </row>
    <row r="5" spans="1:17">
      <c r="A5" s="4"/>
      <c r="B5" s="1"/>
      <c r="C5" s="4"/>
      <c r="D5" s="37"/>
      <c r="E5" s="37"/>
      <c r="F5" s="4" t="s">
        <v>37</v>
      </c>
      <c r="G5" s="4"/>
      <c r="H5" s="4"/>
      <c r="I5" s="1"/>
      <c r="J5" s="38"/>
      <c r="K5" s="4"/>
      <c r="M5" s="98"/>
      <c r="O5" s="4" t="s">
        <v>38</v>
      </c>
    </row>
    <row r="6" spans="1:17">
      <c r="A6" s="4"/>
      <c r="B6" s="1"/>
      <c r="C6" s="5" t="s">
        <v>39</v>
      </c>
      <c r="D6" s="4" t="s">
        <v>40</v>
      </c>
      <c r="E6" s="50"/>
      <c r="F6" s="4" t="s">
        <v>41</v>
      </c>
      <c r="G6" s="4" t="s">
        <v>42</v>
      </c>
      <c r="H6" s="37" t="s">
        <v>37</v>
      </c>
      <c r="I6" s="1"/>
      <c r="J6" s="39" t="s">
        <v>43</v>
      </c>
      <c r="K6" s="4"/>
      <c r="M6" s="4"/>
      <c r="O6" s="5" t="s">
        <v>44</v>
      </c>
      <c r="Q6" s="238" t="s">
        <v>45</v>
      </c>
    </row>
    <row r="7" spans="1:17">
      <c r="A7" s="4" t="s">
        <v>46</v>
      </c>
      <c r="B7" s="4"/>
      <c r="C7" s="4" t="s">
        <v>37</v>
      </c>
      <c r="D7" s="4" t="s">
        <v>47</v>
      </c>
      <c r="E7" s="4" t="s">
        <v>48</v>
      </c>
      <c r="F7" s="4" t="s">
        <v>49</v>
      </c>
      <c r="G7" s="4" t="s">
        <v>50</v>
      </c>
      <c r="H7" s="4" t="s">
        <v>51</v>
      </c>
      <c r="I7" s="1"/>
      <c r="J7" s="39" t="s">
        <v>52</v>
      </c>
      <c r="K7" s="4"/>
      <c r="M7" s="4"/>
      <c r="O7" s="4" t="s">
        <v>53</v>
      </c>
      <c r="Q7" s="238" t="s">
        <v>54</v>
      </c>
    </row>
    <row r="8" spans="1:17">
      <c r="A8" s="6" t="s">
        <v>55</v>
      </c>
      <c r="B8" s="6" t="s">
        <v>13</v>
      </c>
      <c r="C8" s="6" t="s">
        <v>56</v>
      </c>
      <c r="D8" s="6" t="s">
        <v>57</v>
      </c>
      <c r="E8" s="6" t="s">
        <v>57</v>
      </c>
      <c r="F8" s="6" t="s">
        <v>58</v>
      </c>
      <c r="G8" s="6" t="s">
        <v>58</v>
      </c>
      <c r="H8" s="6" t="s">
        <v>58</v>
      </c>
      <c r="I8" s="1"/>
      <c r="J8" s="40" t="s">
        <v>59</v>
      </c>
      <c r="K8" s="6" t="s">
        <v>60</v>
      </c>
      <c r="M8" s="6" t="s">
        <v>53</v>
      </c>
      <c r="O8" s="6" t="s">
        <v>61</v>
      </c>
      <c r="Q8" s="99" t="s">
        <v>61</v>
      </c>
    </row>
    <row r="9" spans="1:17">
      <c r="A9" s="7"/>
      <c r="B9" s="51">
        <v>-1</v>
      </c>
      <c r="C9" s="51">
        <f>+B9-1</f>
        <v>-2</v>
      </c>
      <c r="D9" s="51">
        <f t="shared" ref="D9:H9" si="0">+C9-1</f>
        <v>-3</v>
      </c>
      <c r="E9" s="51">
        <f t="shared" si="0"/>
        <v>-4</v>
      </c>
      <c r="F9" s="51" t="s">
        <v>62</v>
      </c>
      <c r="G9" s="51">
        <v>-6</v>
      </c>
      <c r="H9" s="51">
        <f t="shared" si="0"/>
        <v>-7</v>
      </c>
      <c r="I9" s="41"/>
      <c r="J9" s="52">
        <v>-8</v>
      </c>
      <c r="K9" s="52">
        <f>+J9-1</f>
        <v>-9</v>
      </c>
      <c r="M9" s="51" t="s">
        <v>63</v>
      </c>
      <c r="O9" s="51">
        <v>-11</v>
      </c>
      <c r="Q9" s="100" t="s">
        <v>64</v>
      </c>
    </row>
    <row r="12" spans="1:17">
      <c r="A12" s="238">
        <v>1</v>
      </c>
      <c r="B12" s="8" t="s">
        <v>65</v>
      </c>
      <c r="K12" s="238"/>
    </row>
    <row r="13" spans="1:17">
      <c r="A13" s="238"/>
      <c r="B13" s="8"/>
      <c r="K13" s="238"/>
    </row>
    <row r="14" spans="1:17">
      <c r="A14" s="238">
        <f>+A12+1</f>
        <v>2</v>
      </c>
      <c r="B14" s="35" t="s">
        <v>66</v>
      </c>
      <c r="K14" s="238"/>
      <c r="O14" s="101"/>
    </row>
    <row r="15" spans="1:17">
      <c r="A15" s="238">
        <f>+A14+1</f>
        <v>3</v>
      </c>
      <c r="B15" s="35" t="s">
        <v>67</v>
      </c>
      <c r="C15" s="200">
        <v>254928204.06</v>
      </c>
      <c r="D15" s="200">
        <v>0</v>
      </c>
      <c r="E15" s="200">
        <v>0</v>
      </c>
      <c r="F15" s="200">
        <f>+C15+D15+E15</f>
        <v>254928204.06</v>
      </c>
      <c r="G15" s="200">
        <f>+'3_Adj Summary'!I11</f>
        <v>0</v>
      </c>
      <c r="H15" s="200">
        <f>+F15+G15</f>
        <v>254928204.06</v>
      </c>
      <c r="J15" s="97">
        <v>0.68186831634107659</v>
      </c>
      <c r="K15" s="238" t="s">
        <v>68</v>
      </c>
      <c r="M15" s="200">
        <f>ROUND(H15*J15,0)</f>
        <v>173827465</v>
      </c>
      <c r="N15" s="205"/>
      <c r="O15" s="200">
        <v>193350108.53713506</v>
      </c>
      <c r="P15" s="200"/>
      <c r="Q15" s="200">
        <f>+M15-O15</f>
        <v>-19522643.537135065</v>
      </c>
    </row>
    <row r="16" spans="1:17">
      <c r="A16" s="238">
        <f>+A15+1</f>
        <v>4</v>
      </c>
      <c r="B16" s="115" t="s">
        <v>69</v>
      </c>
      <c r="C16" s="201">
        <f>+C15</f>
        <v>254928204.06</v>
      </c>
      <c r="D16" s="201">
        <f t="shared" ref="D16:H16" si="1">+D15</f>
        <v>0</v>
      </c>
      <c r="E16" s="201">
        <f t="shared" si="1"/>
        <v>0</v>
      </c>
      <c r="F16" s="201">
        <f t="shared" si="1"/>
        <v>254928204.06</v>
      </c>
      <c r="G16" s="201">
        <f t="shared" si="1"/>
        <v>0</v>
      </c>
      <c r="H16" s="201">
        <f t="shared" si="1"/>
        <v>254928204.06</v>
      </c>
      <c r="J16" s="103"/>
      <c r="K16" s="111"/>
      <c r="M16" s="201">
        <f>+M15</f>
        <v>173827465</v>
      </c>
      <c r="N16" s="205"/>
      <c r="O16" s="201">
        <f>+O15</f>
        <v>193350108.53713506</v>
      </c>
      <c r="P16" s="200"/>
      <c r="Q16" s="201">
        <f>+Q15</f>
        <v>-19522643.537135065</v>
      </c>
    </row>
    <row r="17" spans="1:17">
      <c r="A17" s="238"/>
      <c r="B17" s="1"/>
      <c r="C17" s="200"/>
      <c r="D17" s="200"/>
      <c r="E17" s="200"/>
      <c r="F17" s="200"/>
      <c r="G17" s="200"/>
      <c r="H17" s="200"/>
      <c r="K17" s="238"/>
      <c r="M17" s="200"/>
      <c r="N17" s="205"/>
      <c r="O17" s="200"/>
      <c r="P17" s="200"/>
      <c r="Q17" s="200"/>
    </row>
    <row r="18" spans="1:17">
      <c r="A18" s="238">
        <f>+A16+1</f>
        <v>5</v>
      </c>
      <c r="B18" s="1" t="s">
        <v>70</v>
      </c>
      <c r="C18" s="200"/>
      <c r="D18" s="200"/>
      <c r="E18" s="200"/>
      <c r="F18" s="200"/>
      <c r="G18" s="200"/>
      <c r="H18" s="200"/>
      <c r="K18" s="238"/>
      <c r="M18" s="200"/>
      <c r="N18" s="205"/>
      <c r="O18" s="200"/>
      <c r="P18" s="200"/>
      <c r="Q18" s="200"/>
    </row>
    <row r="19" spans="1:17">
      <c r="A19" s="238">
        <f>+A18+1</f>
        <v>6</v>
      </c>
      <c r="B19" s="1" t="s">
        <v>71</v>
      </c>
      <c r="C19" s="200">
        <f>1219549975.8-C20</f>
        <v>1108140157.6700001</v>
      </c>
      <c r="D19" s="200">
        <v>0</v>
      </c>
      <c r="E19" s="200">
        <v>0</v>
      </c>
      <c r="F19" s="200">
        <f t="shared" ref="F19:F21" si="2">+C19+D19+E19</f>
        <v>1108140157.6700001</v>
      </c>
      <c r="G19" s="200">
        <f>+'3_Adj Summary'!I15</f>
        <v>8777567</v>
      </c>
      <c r="H19" s="200">
        <f t="shared" ref="H19:H21" si="3">+F19+G19</f>
        <v>1116917724.6700001</v>
      </c>
      <c r="J19" s="97">
        <v>0.66233529999999996</v>
      </c>
      <c r="K19" s="238" t="s">
        <v>72</v>
      </c>
      <c r="M19" s="200">
        <f t="shared" ref="M19:M21" si="4">ROUND(H19*J19,0)</f>
        <v>739774036</v>
      </c>
      <c r="N19" s="205"/>
      <c r="O19" s="200">
        <v>826832371.42919862</v>
      </c>
      <c r="P19" s="200"/>
      <c r="Q19" s="200">
        <f t="shared" ref="Q19:Q21" si="5">+M19-O19</f>
        <v>-87058335.429198623</v>
      </c>
    </row>
    <row r="20" spans="1:17">
      <c r="A20" s="238">
        <f>+A19+1</f>
        <v>7</v>
      </c>
      <c r="B20" s="1" t="s">
        <v>73</v>
      </c>
      <c r="C20" s="200">
        <v>111409818.13</v>
      </c>
      <c r="D20" s="200">
        <v>0</v>
      </c>
      <c r="E20" s="200">
        <v>0</v>
      </c>
      <c r="F20" s="200">
        <f t="shared" ref="F20" si="6">+C20+D20+E20</f>
        <v>111409818.13</v>
      </c>
      <c r="G20" s="200">
        <f>+'3_Adj Summary'!I16</f>
        <v>-3687308</v>
      </c>
      <c r="H20" s="200">
        <f t="shared" ref="H20" si="7">+F20+G20</f>
        <v>107722510.13</v>
      </c>
      <c r="J20" s="97">
        <v>0.66233529999999996</v>
      </c>
      <c r="K20" s="238" t="s">
        <v>72</v>
      </c>
      <c r="M20" s="200">
        <f t="shared" ref="M20" si="8">ROUND(H20*J20,0)</f>
        <v>71348421</v>
      </c>
      <c r="N20" s="205"/>
      <c r="O20" s="200">
        <v>0</v>
      </c>
      <c r="P20" s="200"/>
      <c r="Q20" s="200">
        <f t="shared" ref="Q20" si="9">+M20-O20</f>
        <v>71348421</v>
      </c>
    </row>
    <row r="21" spans="1:17">
      <c r="A21" s="238">
        <f>+A20+1</f>
        <v>8</v>
      </c>
      <c r="B21" s="1" t="s">
        <v>74</v>
      </c>
      <c r="C21" s="200">
        <v>9654655.3300000001</v>
      </c>
      <c r="D21" s="200">
        <v>0</v>
      </c>
      <c r="E21" s="200">
        <v>0</v>
      </c>
      <c r="F21" s="200">
        <f t="shared" si="2"/>
        <v>9654655.3300000001</v>
      </c>
      <c r="G21" s="200">
        <f>+'3_Adj Summary'!I17</f>
        <v>-9654655.3300000001</v>
      </c>
      <c r="H21" s="200">
        <f t="shared" si="3"/>
        <v>0</v>
      </c>
      <c r="J21" s="97">
        <v>0.66233529999999996</v>
      </c>
      <c r="K21" s="238" t="s">
        <v>72</v>
      </c>
      <c r="M21" s="200">
        <f t="shared" si="4"/>
        <v>0</v>
      </c>
      <c r="N21" s="205"/>
      <c r="O21" s="200">
        <v>0</v>
      </c>
      <c r="P21" s="200"/>
      <c r="Q21" s="200">
        <f t="shared" si="5"/>
        <v>0</v>
      </c>
    </row>
    <row r="22" spans="1:17">
      <c r="A22" s="238">
        <f>+A21+1</f>
        <v>9</v>
      </c>
      <c r="B22" s="115" t="s">
        <v>75</v>
      </c>
      <c r="C22" s="201">
        <f>SUM(C19:C21)</f>
        <v>1229204631.1300001</v>
      </c>
      <c r="D22" s="201">
        <f t="shared" ref="D22:H22" si="10">SUM(D19:D21)</f>
        <v>0</v>
      </c>
      <c r="E22" s="201">
        <f t="shared" si="10"/>
        <v>0</v>
      </c>
      <c r="F22" s="201">
        <f t="shared" si="10"/>
        <v>1229204631.1300001</v>
      </c>
      <c r="G22" s="201">
        <f t="shared" si="10"/>
        <v>-4564396.33</v>
      </c>
      <c r="H22" s="201">
        <f t="shared" si="10"/>
        <v>1224640234.8000002</v>
      </c>
      <c r="J22" s="103"/>
      <c r="K22" s="111"/>
      <c r="M22" s="201">
        <f>SUM(M19:M21)</f>
        <v>811122457</v>
      </c>
      <c r="N22" s="205"/>
      <c r="O22" s="201">
        <f>SUM(O19:O21)</f>
        <v>826832371.42919862</v>
      </c>
      <c r="P22" s="200"/>
      <c r="Q22" s="201">
        <f>SUM(Q19:Q21)</f>
        <v>-15709914.429198623</v>
      </c>
    </row>
    <row r="23" spans="1:17">
      <c r="A23" s="238"/>
      <c r="B23" s="2"/>
      <c r="C23" s="200"/>
      <c r="D23" s="200"/>
      <c r="E23" s="200"/>
      <c r="F23" s="200"/>
      <c r="G23" s="200"/>
      <c r="H23" s="200"/>
      <c r="K23" s="238"/>
      <c r="M23" s="200"/>
      <c r="N23" s="205"/>
      <c r="O23" s="200"/>
      <c r="P23" s="200"/>
      <c r="Q23" s="200"/>
    </row>
    <row r="24" spans="1:17">
      <c r="A24" s="238">
        <f>+A22+1</f>
        <v>10</v>
      </c>
      <c r="B24" s="1" t="s">
        <v>76</v>
      </c>
      <c r="C24" s="200"/>
      <c r="D24" s="200"/>
      <c r="E24" s="200"/>
      <c r="F24" s="200"/>
      <c r="G24" s="200"/>
      <c r="H24" s="200"/>
      <c r="K24" s="238"/>
      <c r="M24" s="200"/>
      <c r="N24" s="205"/>
      <c r="O24" s="200"/>
      <c r="P24" s="200"/>
      <c r="Q24" s="200"/>
    </row>
    <row r="25" spans="1:17">
      <c r="A25" s="238">
        <f>+A24+1</f>
        <v>11</v>
      </c>
      <c r="B25" s="1" t="s">
        <v>77</v>
      </c>
      <c r="C25" s="200">
        <v>3467752683.4099998</v>
      </c>
      <c r="D25" s="200">
        <v>0</v>
      </c>
      <c r="E25" s="200">
        <v>0</v>
      </c>
      <c r="F25" s="200">
        <f t="shared" ref="F25:F26" si="11">+C25+D25+E25</f>
        <v>3467752683.4099998</v>
      </c>
      <c r="G25" s="200">
        <f>+'3_Adj Summary'!I21</f>
        <v>-20000439</v>
      </c>
      <c r="H25" s="200">
        <f t="shared" ref="H25:H26" si="12">+F25+G25</f>
        <v>3447752244.4099998</v>
      </c>
      <c r="J25" s="97">
        <v>0.66233529999999996</v>
      </c>
      <c r="K25" s="238" t="s">
        <v>72</v>
      </c>
      <c r="M25" s="200">
        <f t="shared" ref="M25:M26" si="13">ROUND(H25*J25,0)</f>
        <v>2283568017</v>
      </c>
      <c r="N25" s="205"/>
      <c r="O25" s="200">
        <v>2387240545.0219903</v>
      </c>
      <c r="P25" s="200"/>
      <c r="Q25" s="200">
        <f t="shared" ref="Q25:Q26" si="14">+M25-O25</f>
        <v>-103672528.0219903</v>
      </c>
    </row>
    <row r="26" spans="1:17">
      <c r="A26" s="238">
        <f>+A25+1</f>
        <v>12</v>
      </c>
      <c r="B26" s="1" t="s">
        <v>78</v>
      </c>
      <c r="C26" s="200">
        <v>439029648.45999998</v>
      </c>
      <c r="D26" s="200">
        <v>0</v>
      </c>
      <c r="E26" s="200">
        <v>0</v>
      </c>
      <c r="F26" s="200">
        <f t="shared" si="11"/>
        <v>439029648.45999998</v>
      </c>
      <c r="G26" s="200">
        <f>+'3_Adj Summary'!I22</f>
        <v>-439029648.45999998</v>
      </c>
      <c r="H26" s="200">
        <f t="shared" si="12"/>
        <v>0</v>
      </c>
      <c r="J26" s="97">
        <v>0.66233529999999996</v>
      </c>
      <c r="K26" s="238" t="s">
        <v>72</v>
      </c>
      <c r="M26" s="200">
        <f t="shared" si="13"/>
        <v>0</v>
      </c>
      <c r="N26" s="205"/>
      <c r="O26" s="200">
        <v>0</v>
      </c>
      <c r="P26" s="200"/>
      <c r="Q26" s="200">
        <f t="shared" si="14"/>
        <v>0</v>
      </c>
    </row>
    <row r="27" spans="1:17">
      <c r="A27" s="238">
        <f>+A26+1</f>
        <v>13</v>
      </c>
      <c r="B27" s="115" t="s">
        <v>79</v>
      </c>
      <c r="C27" s="201">
        <f>SUM(C25:C26)</f>
        <v>3906782331.8699999</v>
      </c>
      <c r="D27" s="201">
        <f t="shared" ref="D27:H27" si="15">SUM(D25:D26)</f>
        <v>0</v>
      </c>
      <c r="E27" s="201">
        <f t="shared" si="15"/>
        <v>0</v>
      </c>
      <c r="F27" s="201">
        <f t="shared" si="15"/>
        <v>3906782331.8699999</v>
      </c>
      <c r="G27" s="201">
        <f t="shared" si="15"/>
        <v>-459030087.45999998</v>
      </c>
      <c r="H27" s="201">
        <f t="shared" si="15"/>
        <v>3447752244.4099998</v>
      </c>
      <c r="J27" s="103"/>
      <c r="K27" s="111"/>
      <c r="M27" s="201">
        <f>SUM(M25:M26)</f>
        <v>2283568017</v>
      </c>
      <c r="N27" s="205"/>
      <c r="O27" s="201">
        <f>SUM(O25:O26)</f>
        <v>2387240545.0219903</v>
      </c>
      <c r="P27" s="200"/>
      <c r="Q27" s="201">
        <f>SUM(Q25:Q26)</f>
        <v>-103672528.0219903</v>
      </c>
    </row>
    <row r="28" spans="1:17">
      <c r="A28" s="238"/>
      <c r="B28" s="2"/>
      <c r="C28" s="200"/>
      <c r="D28" s="200"/>
      <c r="E28" s="200"/>
      <c r="F28" s="200"/>
      <c r="G28" s="200"/>
      <c r="H28" s="200"/>
      <c r="K28" s="238"/>
      <c r="M28" s="200"/>
      <c r="N28" s="205"/>
      <c r="O28" s="200"/>
      <c r="P28" s="200"/>
      <c r="Q28" s="200"/>
    </row>
    <row r="29" spans="1:17">
      <c r="A29" s="238">
        <f>+A27+1</f>
        <v>14</v>
      </c>
      <c r="B29" s="1" t="s">
        <v>80</v>
      </c>
      <c r="C29" s="200"/>
      <c r="D29" s="200"/>
      <c r="E29" s="200"/>
      <c r="F29" s="200"/>
      <c r="G29" s="200"/>
      <c r="H29" s="200"/>
      <c r="K29" s="238"/>
      <c r="M29" s="200"/>
      <c r="N29" s="205"/>
      <c r="O29" s="200"/>
      <c r="P29" s="200"/>
      <c r="Q29" s="200"/>
    </row>
    <row r="30" spans="1:17">
      <c r="A30" s="238">
        <f>+A29+1</f>
        <v>15</v>
      </c>
      <c r="B30" s="1" t="s">
        <v>81</v>
      </c>
      <c r="C30" s="200">
        <v>55978217.089999996</v>
      </c>
      <c r="D30" s="200">
        <v>0</v>
      </c>
      <c r="E30" s="200">
        <v>0</v>
      </c>
      <c r="F30" s="200">
        <f t="shared" ref="F30:F31" si="16">+C30+D30+E30</f>
        <v>55978217.089999996</v>
      </c>
      <c r="G30" s="200">
        <f>+'3_Adj Summary'!I26</f>
        <v>0</v>
      </c>
      <c r="H30" s="200">
        <f t="shared" ref="H30:H31" si="17">+F30+G30</f>
        <v>55978217.089999996</v>
      </c>
      <c r="J30" s="97">
        <v>0.66233529999999996</v>
      </c>
      <c r="K30" s="238" t="s">
        <v>72</v>
      </c>
      <c r="M30" s="200">
        <f t="shared" ref="M30:M31" si="18">ROUND(H30*J30,0)</f>
        <v>37076349</v>
      </c>
      <c r="N30" s="205"/>
      <c r="O30" s="200">
        <v>36507499.503869586</v>
      </c>
      <c r="P30" s="200"/>
      <c r="Q30" s="200">
        <f t="shared" ref="Q30:Q31" si="19">+M30-O30</f>
        <v>568849.49613041431</v>
      </c>
    </row>
    <row r="31" spans="1:17">
      <c r="A31" s="238">
        <f>+A30+1</f>
        <v>16</v>
      </c>
      <c r="B31" s="1" t="s">
        <v>82</v>
      </c>
      <c r="C31" s="200">
        <v>318519.82</v>
      </c>
      <c r="D31" s="200">
        <v>0</v>
      </c>
      <c r="E31" s="200">
        <v>0</v>
      </c>
      <c r="F31" s="200">
        <f t="shared" si="16"/>
        <v>318519.82</v>
      </c>
      <c r="G31" s="200">
        <f>+'3_Adj Summary'!I27</f>
        <v>-318519.82</v>
      </c>
      <c r="H31" s="200">
        <f t="shared" si="17"/>
        <v>0</v>
      </c>
      <c r="J31" s="97">
        <v>0.66233529999999996</v>
      </c>
      <c r="K31" s="238" t="s">
        <v>72</v>
      </c>
      <c r="M31" s="200">
        <f t="shared" si="18"/>
        <v>0</v>
      </c>
      <c r="N31" s="205"/>
      <c r="O31" s="200">
        <v>0</v>
      </c>
      <c r="P31" s="200"/>
      <c r="Q31" s="200">
        <f t="shared" si="19"/>
        <v>0</v>
      </c>
    </row>
    <row r="32" spans="1:17">
      <c r="A32" s="238">
        <f>+A31+1</f>
        <v>17</v>
      </c>
      <c r="B32" s="115" t="s">
        <v>83</v>
      </c>
      <c r="C32" s="201">
        <f>SUM(C30:C31)</f>
        <v>56296736.909999996</v>
      </c>
      <c r="D32" s="201">
        <f t="shared" ref="D32:H32" si="20">SUM(D30:D31)</f>
        <v>0</v>
      </c>
      <c r="E32" s="201">
        <f t="shared" si="20"/>
        <v>0</v>
      </c>
      <c r="F32" s="201">
        <f t="shared" si="20"/>
        <v>56296736.909999996</v>
      </c>
      <c r="G32" s="201">
        <f t="shared" si="20"/>
        <v>-318519.82</v>
      </c>
      <c r="H32" s="201">
        <f t="shared" si="20"/>
        <v>55978217.089999996</v>
      </c>
      <c r="J32" s="103"/>
      <c r="K32" s="111"/>
      <c r="M32" s="201">
        <f>SUM(M30:M31)</f>
        <v>37076349</v>
      </c>
      <c r="N32" s="205"/>
      <c r="O32" s="201">
        <f>SUM(O30:O31)</f>
        <v>36507499.503869586</v>
      </c>
      <c r="P32" s="200"/>
      <c r="Q32" s="201">
        <f>SUM(Q30:Q31)</f>
        <v>568849.49613041431</v>
      </c>
    </row>
    <row r="33" spans="1:17">
      <c r="A33" s="238"/>
      <c r="B33" s="2"/>
      <c r="C33" s="200"/>
      <c r="D33" s="200"/>
      <c r="E33" s="200"/>
      <c r="F33" s="200"/>
      <c r="G33" s="200"/>
      <c r="H33" s="200"/>
      <c r="K33" s="238"/>
      <c r="M33" s="200"/>
      <c r="N33" s="205"/>
      <c r="O33" s="200"/>
      <c r="P33" s="200"/>
      <c r="Q33" s="200"/>
    </row>
    <row r="34" spans="1:17">
      <c r="A34" s="238">
        <f>+A32+1</f>
        <v>18</v>
      </c>
      <c r="B34" s="1" t="s">
        <v>84</v>
      </c>
      <c r="C34" s="200"/>
      <c r="D34" s="200"/>
      <c r="E34" s="200"/>
      <c r="F34" s="200"/>
      <c r="G34" s="200"/>
      <c r="H34" s="200"/>
      <c r="K34" s="238"/>
      <c r="M34" s="200"/>
      <c r="N34" s="205"/>
      <c r="O34" s="200"/>
      <c r="P34" s="200"/>
      <c r="Q34" s="200"/>
    </row>
    <row r="35" spans="1:17">
      <c r="A35" s="238">
        <f>+A34+1</f>
        <v>19</v>
      </c>
      <c r="B35" s="1" t="s">
        <v>85</v>
      </c>
      <c r="C35" s="200">
        <v>42521977.32</v>
      </c>
      <c r="D35" s="200">
        <v>0</v>
      </c>
      <c r="E35" s="200">
        <v>0</v>
      </c>
      <c r="F35" s="200">
        <f>+C35+D35+E35</f>
        <v>42521977.32</v>
      </c>
      <c r="G35" s="200">
        <f>+'3_Adj Summary'!I31</f>
        <v>0</v>
      </c>
      <c r="H35" s="200">
        <f>+F35+G35</f>
        <v>42521977.32</v>
      </c>
      <c r="J35" s="97">
        <v>0.66233529999999996</v>
      </c>
      <c r="K35" s="238" t="s">
        <v>72</v>
      </c>
      <c r="M35" s="200">
        <f>ROUND(H35*J35,0)</f>
        <v>28163807</v>
      </c>
      <c r="N35" s="205"/>
      <c r="O35" s="200">
        <v>24593275.728533946</v>
      </c>
      <c r="P35" s="200"/>
      <c r="Q35" s="200">
        <f>+M35-O35</f>
        <v>3570531.271466054</v>
      </c>
    </row>
    <row r="36" spans="1:17">
      <c r="A36" s="238">
        <f>+A35+1</f>
        <v>20</v>
      </c>
      <c r="B36" s="115" t="s">
        <v>86</v>
      </c>
      <c r="C36" s="201">
        <f>+C35</f>
        <v>42521977.32</v>
      </c>
      <c r="D36" s="201">
        <f t="shared" ref="D36:H36" si="21">+D35</f>
        <v>0</v>
      </c>
      <c r="E36" s="201">
        <f t="shared" si="21"/>
        <v>0</v>
      </c>
      <c r="F36" s="201">
        <f t="shared" si="21"/>
        <v>42521977.32</v>
      </c>
      <c r="G36" s="201">
        <f t="shared" si="21"/>
        <v>0</v>
      </c>
      <c r="H36" s="201">
        <f t="shared" si="21"/>
        <v>42521977.32</v>
      </c>
      <c r="J36" s="103"/>
      <c r="K36" s="111"/>
      <c r="M36" s="201">
        <f>+M35</f>
        <v>28163807</v>
      </c>
      <c r="N36" s="205"/>
      <c r="O36" s="201">
        <f>+O35</f>
        <v>24593275.728533946</v>
      </c>
      <c r="P36" s="200"/>
      <c r="Q36" s="201">
        <f>+Q35</f>
        <v>3570531.271466054</v>
      </c>
    </row>
    <row r="37" spans="1:17">
      <c r="A37" s="238"/>
      <c r="B37" s="2"/>
      <c r="C37" s="200"/>
      <c r="D37" s="200"/>
      <c r="E37" s="200"/>
      <c r="F37" s="200"/>
      <c r="G37" s="200"/>
      <c r="H37" s="200"/>
      <c r="K37" s="238"/>
      <c r="M37" s="200"/>
      <c r="N37" s="205"/>
      <c r="O37" s="200"/>
      <c r="P37" s="200"/>
      <c r="Q37" s="200"/>
    </row>
    <row r="38" spans="1:17">
      <c r="A38" s="238">
        <f>+A36+1</f>
        <v>21</v>
      </c>
      <c r="B38" s="2" t="s">
        <v>87</v>
      </c>
      <c r="C38" s="201">
        <f>SUM(C22,C27,C32,C36)</f>
        <v>5234805677.2299995</v>
      </c>
      <c r="D38" s="201">
        <f t="shared" ref="D38:H38" si="22">SUM(D22,D27,D32,D36)</f>
        <v>0</v>
      </c>
      <c r="E38" s="201">
        <f t="shared" si="22"/>
        <v>0</v>
      </c>
      <c r="F38" s="201">
        <f t="shared" si="22"/>
        <v>5234805677.2299995</v>
      </c>
      <c r="G38" s="201">
        <f t="shared" si="22"/>
        <v>-463913003.60999995</v>
      </c>
      <c r="H38" s="201">
        <f t="shared" si="22"/>
        <v>4770892673.6199999</v>
      </c>
      <c r="I38" s="104"/>
      <c r="J38" s="103"/>
      <c r="K38" s="111"/>
      <c r="M38" s="201">
        <f>SUM(M22,M27,M32,M36)</f>
        <v>3159930630</v>
      </c>
      <c r="N38" s="205"/>
      <c r="O38" s="201">
        <f>SUM(O22,O27,O32,O36)</f>
        <v>3275173691.6835923</v>
      </c>
      <c r="P38" s="200"/>
      <c r="Q38" s="201">
        <f>SUM(Q22,Q27,Q32,Q36)</f>
        <v>-115243061.68359247</v>
      </c>
    </row>
    <row r="39" spans="1:17">
      <c r="A39" s="238"/>
      <c r="B39" s="2"/>
      <c r="C39" s="200"/>
      <c r="D39" s="200"/>
      <c r="E39" s="200"/>
      <c r="F39" s="200"/>
      <c r="G39" s="200"/>
      <c r="H39" s="200"/>
      <c r="K39" s="238"/>
      <c r="M39" s="200"/>
      <c r="N39" s="205"/>
      <c r="O39" s="200"/>
      <c r="P39" s="200"/>
      <c r="Q39" s="200"/>
    </row>
    <row r="40" spans="1:17">
      <c r="A40" s="238">
        <f>+A38+1</f>
        <v>22</v>
      </c>
      <c r="B40" s="1" t="s">
        <v>88</v>
      </c>
      <c r="C40" s="200">
        <v>1696204441.03</v>
      </c>
      <c r="D40" s="200">
        <v>0</v>
      </c>
      <c r="E40" s="200">
        <v>0</v>
      </c>
      <c r="F40" s="200">
        <f>+C40+D40+E40</f>
        <v>1696204441.03</v>
      </c>
      <c r="G40" s="200">
        <f>+'3_Adj Summary'!I36</f>
        <v>0</v>
      </c>
      <c r="H40" s="200">
        <f>+F40+G40</f>
        <v>1696204441.03</v>
      </c>
      <c r="J40" s="97">
        <v>0.66233529999999996</v>
      </c>
      <c r="K40" s="238" t="s">
        <v>72</v>
      </c>
      <c r="M40" s="200">
        <f>ROUND(H40*J40,0)</f>
        <v>1123456077</v>
      </c>
      <c r="N40" s="205"/>
      <c r="O40" s="200">
        <v>1164460237.2278292</v>
      </c>
      <c r="P40" s="200"/>
      <c r="Q40" s="200">
        <f>+M40-O40</f>
        <v>-41004160.227829218</v>
      </c>
    </row>
    <row r="41" spans="1:17">
      <c r="A41" s="238">
        <f>+A40+1</f>
        <v>23</v>
      </c>
      <c r="B41" s="115" t="s">
        <v>89</v>
      </c>
      <c r="C41" s="201">
        <f>+C40</f>
        <v>1696204441.03</v>
      </c>
      <c r="D41" s="201">
        <f t="shared" ref="D41:H41" si="23">+D40</f>
        <v>0</v>
      </c>
      <c r="E41" s="201">
        <f t="shared" si="23"/>
        <v>0</v>
      </c>
      <c r="F41" s="201">
        <f t="shared" si="23"/>
        <v>1696204441.03</v>
      </c>
      <c r="G41" s="201">
        <f t="shared" si="23"/>
        <v>0</v>
      </c>
      <c r="H41" s="201">
        <f t="shared" si="23"/>
        <v>1696204441.03</v>
      </c>
      <c r="J41" s="103"/>
      <c r="K41" s="111"/>
      <c r="M41" s="201">
        <f>+M40</f>
        <v>1123456077</v>
      </c>
      <c r="N41" s="205"/>
      <c r="O41" s="201">
        <f>+O40</f>
        <v>1164460237.2278292</v>
      </c>
      <c r="P41" s="200"/>
      <c r="Q41" s="201">
        <f>+Q40</f>
        <v>-41004160.227829218</v>
      </c>
    </row>
    <row r="42" spans="1:17">
      <c r="A42" s="238"/>
      <c r="B42" s="2"/>
      <c r="C42" s="200"/>
      <c r="D42" s="200"/>
      <c r="E42" s="200"/>
      <c r="F42" s="200"/>
      <c r="G42" s="200"/>
      <c r="H42" s="200"/>
      <c r="K42" s="238"/>
      <c r="M42" s="200"/>
      <c r="N42" s="205"/>
      <c r="O42" s="200"/>
      <c r="P42" s="200"/>
      <c r="Q42" s="200"/>
    </row>
    <row r="43" spans="1:17">
      <c r="A43" s="238">
        <f>+A41+1</f>
        <v>24</v>
      </c>
      <c r="B43" s="3" t="s">
        <v>90</v>
      </c>
      <c r="C43" s="200">
        <v>59049267.590000004</v>
      </c>
      <c r="D43" s="200">
        <v>0</v>
      </c>
      <c r="E43" s="200">
        <v>0</v>
      </c>
      <c r="F43" s="200">
        <f t="shared" ref="F43:F44" si="24">+C43+D43+E43</f>
        <v>59049267.590000004</v>
      </c>
      <c r="G43" s="200">
        <f>+'3_Adj Summary'!I39</f>
        <v>0</v>
      </c>
      <c r="H43" s="200">
        <f t="shared" ref="H43:H44" si="25">+F43+G43</f>
        <v>59049267.590000004</v>
      </c>
      <c r="J43" s="97">
        <v>0.66233529999999996</v>
      </c>
      <c r="K43" s="238" t="s">
        <v>72</v>
      </c>
      <c r="M43" s="200">
        <f t="shared" ref="M43:M44" si="26">ROUND(H43*J43,0)</f>
        <v>39110414</v>
      </c>
      <c r="N43" s="205"/>
      <c r="O43" s="200">
        <v>38217046.682307072</v>
      </c>
      <c r="P43" s="200"/>
      <c r="Q43" s="200">
        <f t="shared" ref="Q43:Q44" si="27">+M43-O43</f>
        <v>893367.31769292802</v>
      </c>
    </row>
    <row r="44" spans="1:17">
      <c r="A44" s="238">
        <f>+A43+1</f>
        <v>25</v>
      </c>
      <c r="B44" s="1" t="s">
        <v>88</v>
      </c>
      <c r="C44" s="200">
        <f>+C45-C43</f>
        <v>1637155173.4400001</v>
      </c>
      <c r="D44" s="200">
        <v>0</v>
      </c>
      <c r="E44" s="200">
        <v>0</v>
      </c>
      <c r="F44" s="200">
        <f t="shared" si="24"/>
        <v>1637155173.4400001</v>
      </c>
      <c r="G44" s="200">
        <f>+'3_Adj Summary'!I40</f>
        <v>0</v>
      </c>
      <c r="H44" s="200">
        <f t="shared" si="25"/>
        <v>1637155173.4400001</v>
      </c>
      <c r="J44" s="97">
        <v>0.66233529999999996</v>
      </c>
      <c r="K44" s="238" t="s">
        <v>72</v>
      </c>
      <c r="M44" s="200">
        <f t="shared" si="26"/>
        <v>1084345663</v>
      </c>
      <c r="N44" s="205"/>
      <c r="O44" s="200">
        <v>1126243190.5455222</v>
      </c>
      <c r="P44" s="200"/>
      <c r="Q44" s="200">
        <f t="shared" si="27"/>
        <v>-41897527.545522213</v>
      </c>
    </row>
    <row r="45" spans="1:17">
      <c r="A45" s="238">
        <f>+A44+1</f>
        <v>26</v>
      </c>
      <c r="B45" s="115" t="s">
        <v>91</v>
      </c>
      <c r="C45" s="202">
        <f>+C41</f>
        <v>1696204441.03</v>
      </c>
      <c r="D45" s="202">
        <f t="shared" ref="D45:H45" si="28">+D41</f>
        <v>0</v>
      </c>
      <c r="E45" s="202">
        <f t="shared" si="28"/>
        <v>0</v>
      </c>
      <c r="F45" s="202">
        <f t="shared" si="28"/>
        <v>1696204441.03</v>
      </c>
      <c r="G45" s="202">
        <f t="shared" si="28"/>
        <v>0</v>
      </c>
      <c r="H45" s="202">
        <f t="shared" si="28"/>
        <v>1696204441.03</v>
      </c>
      <c r="J45" s="105"/>
      <c r="K45" s="112"/>
      <c r="M45" s="202">
        <f>SUM(M43:M44)</f>
        <v>1123456077</v>
      </c>
      <c r="N45" s="205"/>
      <c r="O45" s="202">
        <f>SUM(O43:O44)</f>
        <v>1164460237.2278292</v>
      </c>
      <c r="P45" s="200"/>
      <c r="Q45" s="202">
        <f>SUM(Q43:Q44)</f>
        <v>-41004160.227829285</v>
      </c>
    </row>
    <row r="46" spans="1:17">
      <c r="A46" s="238"/>
      <c r="B46" s="2"/>
      <c r="C46" s="200"/>
      <c r="D46" s="200"/>
      <c r="E46" s="200"/>
      <c r="F46" s="200"/>
      <c r="G46" s="200"/>
      <c r="H46" s="200"/>
      <c r="K46" s="238"/>
      <c r="M46" s="200"/>
      <c r="N46" s="205"/>
      <c r="O46" s="200"/>
      <c r="P46" s="200"/>
      <c r="Q46" s="200"/>
    </row>
    <row r="47" spans="1:17">
      <c r="A47" s="238">
        <f>+A45+1</f>
        <v>27</v>
      </c>
      <c r="B47" s="1" t="s">
        <v>92</v>
      </c>
      <c r="C47" s="200"/>
      <c r="D47" s="200"/>
      <c r="E47" s="200"/>
      <c r="F47" s="200"/>
      <c r="G47" s="200"/>
      <c r="H47" s="200"/>
      <c r="K47" s="238"/>
      <c r="M47" s="200"/>
      <c r="N47" s="205"/>
      <c r="O47" s="200"/>
      <c r="P47" s="200"/>
      <c r="Q47" s="200"/>
    </row>
    <row r="48" spans="1:17">
      <c r="A48" s="238"/>
      <c r="B48" s="1"/>
      <c r="C48" s="200"/>
      <c r="D48" s="200"/>
      <c r="E48" s="200"/>
      <c r="F48" s="200"/>
      <c r="G48" s="200"/>
      <c r="H48" s="200"/>
      <c r="K48" s="238"/>
      <c r="M48" s="200"/>
      <c r="N48" s="205"/>
      <c r="O48" s="200"/>
      <c r="P48" s="200"/>
      <c r="Q48" s="200"/>
    </row>
    <row r="49" spans="1:17">
      <c r="A49" s="238">
        <f>+A47+1</f>
        <v>28</v>
      </c>
      <c r="B49" s="1" t="s">
        <v>93</v>
      </c>
      <c r="C49" s="200">
        <v>20358916.640000001</v>
      </c>
      <c r="D49" s="200">
        <v>0</v>
      </c>
      <c r="E49" s="200">
        <v>0</v>
      </c>
      <c r="F49" s="200">
        <f t="shared" ref="F49:F63" si="29">+C49+D49+E49</f>
        <v>20358916.640000001</v>
      </c>
      <c r="G49" s="200">
        <f>+'3_Adj Summary'!I45</f>
        <v>0</v>
      </c>
      <c r="H49" s="200">
        <f t="shared" ref="H49:H63" si="30">+F49+G49</f>
        <v>20358916.640000001</v>
      </c>
      <c r="J49" s="97">
        <v>1</v>
      </c>
      <c r="K49" s="238" t="s">
        <v>94</v>
      </c>
      <c r="M49" s="200">
        <f t="shared" ref="M49:M63" si="31">ROUND(H49*J49,0)</f>
        <v>20358917</v>
      </c>
      <c r="N49" s="205"/>
      <c r="O49" s="200">
        <v>20747275.220777262</v>
      </c>
      <c r="P49" s="200"/>
      <c r="Q49" s="200">
        <f t="shared" ref="Q49:Q63" si="32">+M49-O49</f>
        <v>-388358.220777262</v>
      </c>
    </row>
    <row r="50" spans="1:17">
      <c r="A50" s="238">
        <f>+A49+1</f>
        <v>29</v>
      </c>
      <c r="B50" s="1" t="s">
        <v>95</v>
      </c>
      <c r="C50" s="200">
        <v>32691042.899999999</v>
      </c>
      <c r="D50" s="200">
        <v>0</v>
      </c>
      <c r="E50" s="200">
        <v>0</v>
      </c>
      <c r="F50" s="200">
        <f t="shared" si="29"/>
        <v>32691042.899999999</v>
      </c>
      <c r="G50" s="200">
        <f>+'3_Adj Summary'!I46</f>
        <v>0</v>
      </c>
      <c r="H50" s="200">
        <f t="shared" si="30"/>
        <v>32691042.899999999</v>
      </c>
      <c r="J50" s="97">
        <v>1</v>
      </c>
      <c r="K50" s="238" t="s">
        <v>94</v>
      </c>
      <c r="M50" s="200">
        <f t="shared" si="31"/>
        <v>32691043</v>
      </c>
      <c r="N50" s="205"/>
      <c r="O50" s="200">
        <v>30110030.499759</v>
      </c>
      <c r="P50" s="200"/>
      <c r="Q50" s="200">
        <f t="shared" si="32"/>
        <v>2581012.5002410002</v>
      </c>
    </row>
    <row r="51" spans="1:17">
      <c r="A51" s="238">
        <f t="shared" ref="A51:A64" si="33">+A50+1</f>
        <v>30</v>
      </c>
      <c r="B51" s="1" t="s">
        <v>96</v>
      </c>
      <c r="C51" s="200">
        <v>379401089.64999998</v>
      </c>
      <c r="D51" s="200">
        <v>0</v>
      </c>
      <c r="E51" s="200">
        <v>0</v>
      </c>
      <c r="F51" s="200">
        <f t="shared" si="29"/>
        <v>379401089.64999998</v>
      </c>
      <c r="G51" s="200">
        <f>+'3_Adj Summary'!I47</f>
        <v>0</v>
      </c>
      <c r="H51" s="200">
        <f t="shared" si="30"/>
        <v>379401089.64999998</v>
      </c>
      <c r="J51" s="97">
        <v>1</v>
      </c>
      <c r="K51" s="238" t="s">
        <v>94</v>
      </c>
      <c r="M51" s="200">
        <f t="shared" si="31"/>
        <v>379401090</v>
      </c>
      <c r="N51" s="205"/>
      <c r="O51" s="200">
        <v>355555741.08053404</v>
      </c>
      <c r="P51" s="200"/>
      <c r="Q51" s="200">
        <f t="shared" si="32"/>
        <v>23845348.919465959</v>
      </c>
    </row>
    <row r="52" spans="1:17">
      <c r="A52" s="238">
        <f t="shared" si="33"/>
        <v>31</v>
      </c>
      <c r="B52" s="1" t="s">
        <v>97</v>
      </c>
      <c r="C52" s="200">
        <v>5606730.2199999997</v>
      </c>
      <c r="D52" s="200">
        <v>0</v>
      </c>
      <c r="E52" s="200">
        <v>0</v>
      </c>
      <c r="F52" s="200">
        <f t="shared" si="29"/>
        <v>5606730.2199999997</v>
      </c>
      <c r="G52" s="200">
        <f>+'3_Adj Summary'!I48</f>
        <v>0</v>
      </c>
      <c r="H52" s="200">
        <f t="shared" si="30"/>
        <v>5606730.2199999997</v>
      </c>
      <c r="J52" s="97">
        <v>1</v>
      </c>
      <c r="K52" s="238" t="s">
        <v>94</v>
      </c>
      <c r="M52" s="200">
        <f t="shared" si="31"/>
        <v>5606730</v>
      </c>
      <c r="N52" s="205"/>
      <c r="O52" s="200">
        <v>5606730.2199999997</v>
      </c>
      <c r="P52" s="200"/>
      <c r="Q52" s="200">
        <f t="shared" si="32"/>
        <v>-0.21999999973922968</v>
      </c>
    </row>
    <row r="53" spans="1:17">
      <c r="A53" s="238">
        <f t="shared" si="33"/>
        <v>32</v>
      </c>
      <c r="B53" s="1" t="s">
        <v>98</v>
      </c>
      <c r="C53" s="200">
        <v>252111754.85999998</v>
      </c>
      <c r="D53" s="200">
        <v>0</v>
      </c>
      <c r="E53" s="200">
        <v>0</v>
      </c>
      <c r="F53" s="200">
        <f t="shared" si="29"/>
        <v>252111754.85999998</v>
      </c>
      <c r="G53" s="200">
        <f>+'3_Adj Summary'!I49</f>
        <v>0</v>
      </c>
      <c r="H53" s="200">
        <f t="shared" si="30"/>
        <v>252111754.85999998</v>
      </c>
      <c r="J53" s="97">
        <v>1</v>
      </c>
      <c r="K53" s="238" t="s">
        <v>94</v>
      </c>
      <c r="M53" s="200">
        <f t="shared" si="31"/>
        <v>252111755</v>
      </c>
      <c r="N53" s="205"/>
      <c r="O53" s="200">
        <v>259463714.99859452</v>
      </c>
      <c r="P53" s="200"/>
      <c r="Q53" s="200">
        <f t="shared" si="32"/>
        <v>-7351959.9985945225</v>
      </c>
    </row>
    <row r="54" spans="1:17">
      <c r="A54" s="238">
        <f t="shared" si="33"/>
        <v>33</v>
      </c>
      <c r="B54" s="1" t="s">
        <v>99</v>
      </c>
      <c r="C54" s="200">
        <v>387905109.5</v>
      </c>
      <c r="D54" s="200">
        <v>0</v>
      </c>
      <c r="E54" s="200">
        <v>0</v>
      </c>
      <c r="F54" s="200">
        <f t="shared" si="29"/>
        <v>387905109.5</v>
      </c>
      <c r="G54" s="200">
        <f>+'3_Adj Summary'!I50</f>
        <v>0</v>
      </c>
      <c r="H54" s="200">
        <f t="shared" si="30"/>
        <v>387905109.5</v>
      </c>
      <c r="J54" s="97">
        <v>1</v>
      </c>
      <c r="K54" s="238" t="s">
        <v>94</v>
      </c>
      <c r="M54" s="200">
        <f t="shared" si="31"/>
        <v>387905110</v>
      </c>
      <c r="N54" s="205"/>
      <c r="O54" s="200">
        <v>404864914.76386678</v>
      </c>
      <c r="P54" s="200"/>
      <c r="Q54" s="200">
        <f t="shared" si="32"/>
        <v>-16959804.763866782</v>
      </c>
    </row>
    <row r="55" spans="1:17">
      <c r="A55" s="238">
        <f t="shared" si="33"/>
        <v>34</v>
      </c>
      <c r="B55" s="1" t="s">
        <v>100</v>
      </c>
      <c r="C55" s="200">
        <v>144882339.76000002</v>
      </c>
      <c r="D55" s="200">
        <v>0</v>
      </c>
      <c r="E55" s="200">
        <v>0</v>
      </c>
      <c r="F55" s="200">
        <f t="shared" si="29"/>
        <v>144882339.76000002</v>
      </c>
      <c r="G55" s="200">
        <f>+'3_Adj Summary'!I51</f>
        <v>0</v>
      </c>
      <c r="H55" s="200">
        <f t="shared" si="30"/>
        <v>144882339.76000002</v>
      </c>
      <c r="J55" s="97">
        <v>1</v>
      </c>
      <c r="K55" s="238" t="s">
        <v>94</v>
      </c>
      <c r="M55" s="200">
        <f t="shared" si="31"/>
        <v>144882340</v>
      </c>
      <c r="N55" s="205"/>
      <c r="O55" s="200">
        <v>136575470.75999999</v>
      </c>
      <c r="P55" s="200"/>
      <c r="Q55" s="200">
        <f t="shared" si="32"/>
        <v>8306869.2400000095</v>
      </c>
    </row>
    <row r="56" spans="1:17">
      <c r="A56" s="238">
        <f t="shared" si="33"/>
        <v>35</v>
      </c>
      <c r="B56" s="1" t="s">
        <v>101</v>
      </c>
      <c r="C56" s="200">
        <v>255708977.84</v>
      </c>
      <c r="D56" s="200">
        <v>0</v>
      </c>
      <c r="E56" s="200">
        <v>0</v>
      </c>
      <c r="F56" s="200">
        <f t="shared" si="29"/>
        <v>255708977.84</v>
      </c>
      <c r="G56" s="200">
        <f>+'3_Adj Summary'!I52</f>
        <v>0</v>
      </c>
      <c r="H56" s="200">
        <f t="shared" si="30"/>
        <v>255708977.84</v>
      </c>
      <c r="J56" s="97">
        <v>1</v>
      </c>
      <c r="K56" s="238" t="s">
        <v>94</v>
      </c>
      <c r="M56" s="200">
        <f t="shared" si="31"/>
        <v>255708978</v>
      </c>
      <c r="N56" s="205"/>
      <c r="O56" s="200">
        <v>270099434.08999997</v>
      </c>
      <c r="P56" s="200"/>
      <c r="Q56" s="200">
        <f t="shared" si="32"/>
        <v>-14390456.089999974</v>
      </c>
    </row>
    <row r="57" spans="1:17">
      <c r="A57" s="238">
        <f t="shared" si="33"/>
        <v>36</v>
      </c>
      <c r="B57" s="1" t="s">
        <v>102</v>
      </c>
      <c r="C57" s="200">
        <v>318204324.26999998</v>
      </c>
      <c r="D57" s="200">
        <v>0</v>
      </c>
      <c r="E57" s="200">
        <v>0</v>
      </c>
      <c r="F57" s="200">
        <f t="shared" si="29"/>
        <v>318204324.26999998</v>
      </c>
      <c r="G57" s="200">
        <f>+'3_Adj Summary'!I53</f>
        <v>0</v>
      </c>
      <c r="H57" s="200">
        <f t="shared" si="30"/>
        <v>318204324.26999998</v>
      </c>
      <c r="J57" s="97">
        <v>1</v>
      </c>
      <c r="K57" s="238" t="s">
        <v>94</v>
      </c>
      <c r="M57" s="200">
        <f t="shared" si="31"/>
        <v>318204324</v>
      </c>
      <c r="N57" s="205"/>
      <c r="O57" s="200">
        <v>342418502.94</v>
      </c>
      <c r="P57" s="200"/>
      <c r="Q57" s="200">
        <f t="shared" si="32"/>
        <v>-24214178.939999998</v>
      </c>
    </row>
    <row r="58" spans="1:17">
      <c r="A58" s="238">
        <f t="shared" si="33"/>
        <v>37</v>
      </c>
      <c r="B58" s="1" t="s">
        <v>103</v>
      </c>
      <c r="C58" s="200">
        <v>166556147.25</v>
      </c>
      <c r="D58" s="200">
        <v>0</v>
      </c>
      <c r="E58" s="200">
        <v>0</v>
      </c>
      <c r="F58" s="200">
        <f t="shared" si="29"/>
        <v>166556147.25</v>
      </c>
      <c r="G58" s="200">
        <f>+'3_Adj Summary'!I54</f>
        <v>0</v>
      </c>
      <c r="H58" s="200">
        <f t="shared" si="30"/>
        <v>166556147.25</v>
      </c>
      <c r="J58" s="97">
        <v>1</v>
      </c>
      <c r="K58" s="238" t="s">
        <v>94</v>
      </c>
      <c r="M58" s="200">
        <f t="shared" si="31"/>
        <v>166556147</v>
      </c>
      <c r="N58" s="205"/>
      <c r="O58" s="200">
        <v>183960290.15000001</v>
      </c>
      <c r="P58" s="200"/>
      <c r="Q58" s="200">
        <f t="shared" si="32"/>
        <v>-17404143.150000006</v>
      </c>
    </row>
    <row r="59" spans="1:17">
      <c r="A59" s="238">
        <f t="shared" si="33"/>
        <v>38</v>
      </c>
      <c r="B59" s="1" t="s">
        <v>104</v>
      </c>
      <c r="C59" s="200">
        <v>76501486.879999995</v>
      </c>
      <c r="D59" s="200">
        <v>0</v>
      </c>
      <c r="E59" s="200">
        <v>0</v>
      </c>
      <c r="F59" s="200">
        <f t="shared" si="29"/>
        <v>76501486.879999995</v>
      </c>
      <c r="G59" s="200">
        <f>+'3_Adj Summary'!I55</f>
        <v>0</v>
      </c>
      <c r="H59" s="200">
        <f t="shared" si="30"/>
        <v>76501486.879999995</v>
      </c>
      <c r="J59" s="97">
        <v>1</v>
      </c>
      <c r="K59" s="238" t="s">
        <v>94</v>
      </c>
      <c r="M59" s="200">
        <f t="shared" si="31"/>
        <v>76501487</v>
      </c>
      <c r="N59" s="205"/>
      <c r="O59" s="200">
        <v>85751590.289312288</v>
      </c>
      <c r="P59" s="200"/>
      <c r="Q59" s="200">
        <f t="shared" si="32"/>
        <v>-9250103.2893122882</v>
      </c>
    </row>
    <row r="60" spans="1:17">
      <c r="A60" s="238">
        <f t="shared" si="33"/>
        <v>39</v>
      </c>
      <c r="B60" s="1" t="s">
        <v>105</v>
      </c>
      <c r="C60" s="200">
        <v>3714977.41</v>
      </c>
      <c r="D60" s="200">
        <v>0</v>
      </c>
      <c r="E60" s="200">
        <v>0</v>
      </c>
      <c r="F60" s="200">
        <f t="shared" si="29"/>
        <v>3714977.41</v>
      </c>
      <c r="G60" s="200">
        <f>+'3_Adj Summary'!I56</f>
        <v>-3714977.41</v>
      </c>
      <c r="H60" s="200">
        <f t="shared" si="30"/>
        <v>0</v>
      </c>
      <c r="J60" s="97">
        <v>1</v>
      </c>
      <c r="K60" s="238" t="s">
        <v>94</v>
      </c>
      <c r="M60" s="200">
        <f t="shared" si="31"/>
        <v>0</v>
      </c>
      <c r="N60" s="205"/>
      <c r="O60" s="200">
        <v>0</v>
      </c>
      <c r="P60" s="200"/>
      <c r="Q60" s="200">
        <f t="shared" si="32"/>
        <v>0</v>
      </c>
    </row>
    <row r="61" spans="1:17">
      <c r="A61" s="238">
        <f t="shared" si="33"/>
        <v>40</v>
      </c>
      <c r="B61" s="1" t="s">
        <v>106</v>
      </c>
      <c r="C61" s="200">
        <v>20434794.710000001</v>
      </c>
      <c r="D61" s="200">
        <v>0</v>
      </c>
      <c r="E61" s="200">
        <v>0</v>
      </c>
      <c r="F61" s="200">
        <f t="shared" si="29"/>
        <v>20434794.710000001</v>
      </c>
      <c r="G61" s="200">
        <f>+'3_Adj Summary'!I57</f>
        <v>0</v>
      </c>
      <c r="H61" s="200">
        <f t="shared" si="30"/>
        <v>20434794.710000001</v>
      </c>
      <c r="J61" s="97">
        <v>1</v>
      </c>
      <c r="K61" s="238" t="s">
        <v>94</v>
      </c>
      <c r="M61" s="200">
        <f t="shared" si="31"/>
        <v>20434795</v>
      </c>
      <c r="N61" s="205"/>
      <c r="O61" s="200">
        <v>22851697.120000001</v>
      </c>
      <c r="P61" s="200"/>
      <c r="Q61" s="200">
        <f t="shared" si="32"/>
        <v>-2416902.120000001</v>
      </c>
    </row>
    <row r="62" spans="1:17">
      <c r="A62" s="238">
        <f t="shared" si="33"/>
        <v>41</v>
      </c>
      <c r="B62" s="1" t="s">
        <v>107</v>
      </c>
      <c r="C62" s="200">
        <v>0</v>
      </c>
      <c r="D62" s="200">
        <v>0</v>
      </c>
      <c r="E62" s="200">
        <v>0</v>
      </c>
      <c r="F62" s="200">
        <f t="shared" si="29"/>
        <v>0</v>
      </c>
      <c r="G62" s="200">
        <f>+'3_Adj Summary'!I58</f>
        <v>0</v>
      </c>
      <c r="H62" s="200">
        <f t="shared" si="30"/>
        <v>0</v>
      </c>
      <c r="J62" s="97">
        <v>1</v>
      </c>
      <c r="K62" s="238" t="s">
        <v>94</v>
      </c>
      <c r="M62" s="200">
        <f t="shared" si="31"/>
        <v>0</v>
      </c>
      <c r="N62" s="205"/>
      <c r="O62" s="200">
        <v>0</v>
      </c>
      <c r="P62" s="200"/>
      <c r="Q62" s="200">
        <f t="shared" si="32"/>
        <v>0</v>
      </c>
    </row>
    <row r="63" spans="1:17">
      <c r="A63" s="238">
        <f t="shared" si="33"/>
        <v>42</v>
      </c>
      <c r="B63" s="1" t="s">
        <v>108</v>
      </c>
      <c r="C63" s="200">
        <v>18113667.670000002</v>
      </c>
      <c r="D63" s="200">
        <v>0</v>
      </c>
      <c r="E63" s="200">
        <v>0</v>
      </c>
      <c r="F63" s="200">
        <f t="shared" si="29"/>
        <v>18113667.670000002</v>
      </c>
      <c r="G63" s="200">
        <f>+'3_Adj Summary'!I59</f>
        <v>0</v>
      </c>
      <c r="H63" s="200">
        <f t="shared" si="30"/>
        <v>18113667.670000002</v>
      </c>
      <c r="J63" s="97">
        <v>1</v>
      </c>
      <c r="K63" s="238" t="s">
        <v>94</v>
      </c>
      <c r="M63" s="200">
        <f t="shared" si="31"/>
        <v>18113668</v>
      </c>
      <c r="N63" s="205"/>
      <c r="O63" s="200">
        <v>19873533.780000001</v>
      </c>
      <c r="P63" s="200"/>
      <c r="Q63" s="200">
        <f t="shared" si="32"/>
        <v>-1759865.7800000012</v>
      </c>
    </row>
    <row r="64" spans="1:17">
      <c r="A64" s="238">
        <f t="shared" si="33"/>
        <v>43</v>
      </c>
      <c r="B64" s="115" t="s">
        <v>109</v>
      </c>
      <c r="C64" s="201">
        <f>SUM(C49:C63)</f>
        <v>2082191359.5600002</v>
      </c>
      <c r="D64" s="201">
        <f t="shared" ref="D64:H64" si="34">SUM(D49:D63)</f>
        <v>0</v>
      </c>
      <c r="E64" s="201">
        <f t="shared" si="34"/>
        <v>0</v>
      </c>
      <c r="F64" s="201">
        <f t="shared" si="34"/>
        <v>2082191359.5600002</v>
      </c>
      <c r="G64" s="201">
        <f t="shared" si="34"/>
        <v>-3714977.41</v>
      </c>
      <c r="H64" s="201">
        <f t="shared" si="34"/>
        <v>2078476382.1500001</v>
      </c>
      <c r="J64" s="103"/>
      <c r="K64" s="111"/>
      <c r="M64" s="201">
        <f>SUM(M49:M63)</f>
        <v>2078476384</v>
      </c>
      <c r="N64" s="205"/>
      <c r="O64" s="201">
        <f>SUM(O49:O63)</f>
        <v>2137878925.9128439</v>
      </c>
      <c r="P64" s="200"/>
      <c r="Q64" s="201">
        <f>SUM(Q49:Q63)</f>
        <v>-59402541.912843868</v>
      </c>
    </row>
    <row r="65" spans="1:17">
      <c r="A65" s="238"/>
      <c r="B65" s="1"/>
      <c r="C65" s="200"/>
      <c r="D65" s="200"/>
      <c r="E65" s="200"/>
      <c r="F65" s="200"/>
      <c r="G65" s="200"/>
      <c r="H65" s="200"/>
      <c r="K65" s="238"/>
      <c r="M65" s="200"/>
      <c r="N65" s="205"/>
      <c r="O65" s="200"/>
      <c r="P65" s="200"/>
      <c r="Q65" s="200"/>
    </row>
    <row r="66" spans="1:17">
      <c r="A66" s="238">
        <f>+A64+1</f>
        <v>44</v>
      </c>
      <c r="B66" s="1" t="s">
        <v>93</v>
      </c>
      <c r="C66" s="200">
        <v>7095997.6799999997</v>
      </c>
      <c r="D66" s="200">
        <v>0</v>
      </c>
      <c r="E66" s="200">
        <v>0</v>
      </c>
      <c r="F66" s="200">
        <f t="shared" ref="F66:F79" si="35">+C66+D66+E66</f>
        <v>7095997.6799999997</v>
      </c>
      <c r="G66" s="200">
        <f>+'3_Adj Summary'!I62</f>
        <v>0</v>
      </c>
      <c r="H66" s="200">
        <f t="shared" ref="H66:H79" si="36">+F66+G66</f>
        <v>7095997.6799999997</v>
      </c>
      <c r="J66" s="97">
        <v>0</v>
      </c>
      <c r="K66" s="238" t="s">
        <v>110</v>
      </c>
      <c r="M66" s="200">
        <f t="shared" ref="M66:M80" si="37">ROUND(H66*J66,0)</f>
        <v>0</v>
      </c>
      <c r="N66" s="205"/>
      <c r="O66" s="200">
        <v>0</v>
      </c>
      <c r="P66" s="200"/>
      <c r="Q66" s="200">
        <f t="shared" ref="Q66:Q79" si="38">+M66-O66</f>
        <v>0</v>
      </c>
    </row>
    <row r="67" spans="1:17">
      <c r="A67" s="238">
        <f>+A66+1</f>
        <v>45</v>
      </c>
      <c r="B67" s="1" t="s">
        <v>95</v>
      </c>
      <c r="C67" s="200">
        <v>4510461.5600000005</v>
      </c>
      <c r="D67" s="200">
        <v>0</v>
      </c>
      <c r="E67" s="200">
        <v>0</v>
      </c>
      <c r="F67" s="200">
        <f t="shared" si="35"/>
        <v>4510461.5600000005</v>
      </c>
      <c r="G67" s="200">
        <f>+'3_Adj Summary'!I63</f>
        <v>0</v>
      </c>
      <c r="H67" s="200">
        <f t="shared" si="36"/>
        <v>4510461.5600000005</v>
      </c>
      <c r="J67" s="97">
        <v>0</v>
      </c>
      <c r="K67" s="238" t="s">
        <v>110</v>
      </c>
      <c r="M67" s="200">
        <f t="shared" si="37"/>
        <v>0</v>
      </c>
      <c r="N67" s="205"/>
      <c r="O67" s="200">
        <v>0</v>
      </c>
      <c r="P67" s="200"/>
      <c r="Q67" s="200">
        <f t="shared" si="38"/>
        <v>0</v>
      </c>
    </row>
    <row r="68" spans="1:17">
      <c r="A68" s="238">
        <f t="shared" ref="A68:A81" si="39">+A67+1</f>
        <v>46</v>
      </c>
      <c r="B68" s="1" t="s">
        <v>96</v>
      </c>
      <c r="C68" s="200">
        <v>96403577.760000005</v>
      </c>
      <c r="D68" s="200">
        <v>0</v>
      </c>
      <c r="E68" s="200">
        <v>0</v>
      </c>
      <c r="F68" s="200">
        <f t="shared" si="35"/>
        <v>96403577.760000005</v>
      </c>
      <c r="G68" s="200">
        <f>+'3_Adj Summary'!I64</f>
        <v>0</v>
      </c>
      <c r="H68" s="200">
        <f t="shared" si="36"/>
        <v>96403577.760000005</v>
      </c>
      <c r="J68" s="97">
        <v>0</v>
      </c>
      <c r="K68" s="238" t="s">
        <v>110</v>
      </c>
      <c r="M68" s="200">
        <f t="shared" si="37"/>
        <v>0</v>
      </c>
      <c r="N68" s="205"/>
      <c r="O68" s="200">
        <v>0</v>
      </c>
      <c r="P68" s="200"/>
      <c r="Q68" s="200">
        <f t="shared" si="38"/>
        <v>0</v>
      </c>
    </row>
    <row r="69" spans="1:17">
      <c r="A69" s="238">
        <f t="shared" si="39"/>
        <v>47</v>
      </c>
      <c r="B69" s="1" t="s">
        <v>97</v>
      </c>
      <c r="C69" s="200">
        <v>0</v>
      </c>
      <c r="D69" s="200">
        <v>0</v>
      </c>
      <c r="E69" s="200">
        <v>0</v>
      </c>
      <c r="F69" s="200">
        <f t="shared" si="35"/>
        <v>0</v>
      </c>
      <c r="G69" s="200">
        <f>+'3_Adj Summary'!I65</f>
        <v>0</v>
      </c>
      <c r="H69" s="200">
        <f t="shared" si="36"/>
        <v>0</v>
      </c>
      <c r="J69" s="97">
        <v>0</v>
      </c>
      <c r="K69" s="238" t="s">
        <v>110</v>
      </c>
      <c r="M69" s="200">
        <f t="shared" si="37"/>
        <v>0</v>
      </c>
      <c r="N69" s="205"/>
      <c r="O69" s="200">
        <v>0</v>
      </c>
      <c r="P69" s="200"/>
      <c r="Q69" s="200">
        <f t="shared" si="38"/>
        <v>0</v>
      </c>
    </row>
    <row r="70" spans="1:17">
      <c r="A70" s="238">
        <f t="shared" si="39"/>
        <v>48</v>
      </c>
      <c r="B70" s="1" t="s">
        <v>98</v>
      </c>
      <c r="C70" s="200">
        <v>80503821.900000006</v>
      </c>
      <c r="D70" s="200">
        <v>0</v>
      </c>
      <c r="E70" s="200">
        <v>0</v>
      </c>
      <c r="F70" s="200">
        <f t="shared" si="35"/>
        <v>80503821.900000006</v>
      </c>
      <c r="G70" s="200">
        <f>+'3_Adj Summary'!I66</f>
        <v>0</v>
      </c>
      <c r="H70" s="200">
        <f t="shared" si="36"/>
        <v>80503821.900000006</v>
      </c>
      <c r="J70" s="97">
        <v>0</v>
      </c>
      <c r="K70" s="238" t="s">
        <v>110</v>
      </c>
      <c r="M70" s="200">
        <f t="shared" si="37"/>
        <v>0</v>
      </c>
      <c r="N70" s="205"/>
      <c r="O70" s="200">
        <v>0</v>
      </c>
      <c r="P70" s="200"/>
      <c r="Q70" s="200">
        <f t="shared" si="38"/>
        <v>0</v>
      </c>
    </row>
    <row r="71" spans="1:17">
      <c r="A71" s="238">
        <f t="shared" si="39"/>
        <v>49</v>
      </c>
      <c r="B71" s="1" t="s">
        <v>99</v>
      </c>
      <c r="C71" s="200">
        <v>139324818.69</v>
      </c>
      <c r="D71" s="200">
        <v>0</v>
      </c>
      <c r="E71" s="200">
        <v>0</v>
      </c>
      <c r="F71" s="200">
        <f t="shared" si="35"/>
        <v>139324818.69</v>
      </c>
      <c r="G71" s="200">
        <f>+'3_Adj Summary'!I67</f>
        <v>0</v>
      </c>
      <c r="H71" s="200">
        <f t="shared" si="36"/>
        <v>139324818.69</v>
      </c>
      <c r="J71" s="97">
        <v>0</v>
      </c>
      <c r="K71" s="238" t="s">
        <v>110</v>
      </c>
      <c r="M71" s="200">
        <f t="shared" si="37"/>
        <v>0</v>
      </c>
      <c r="N71" s="205"/>
      <c r="O71" s="200">
        <v>0</v>
      </c>
      <c r="P71" s="200"/>
      <c r="Q71" s="200">
        <f t="shared" si="38"/>
        <v>0</v>
      </c>
    </row>
    <row r="72" spans="1:17">
      <c r="A72" s="238">
        <f t="shared" si="39"/>
        <v>50</v>
      </c>
      <c r="B72" s="1" t="s">
        <v>100</v>
      </c>
      <c r="C72" s="200">
        <v>12573949.91</v>
      </c>
      <c r="D72" s="200">
        <v>0</v>
      </c>
      <c r="E72" s="200">
        <v>0</v>
      </c>
      <c r="F72" s="200">
        <f t="shared" si="35"/>
        <v>12573949.91</v>
      </c>
      <c r="G72" s="200">
        <f>+'3_Adj Summary'!I68</f>
        <v>0</v>
      </c>
      <c r="H72" s="200">
        <f t="shared" si="36"/>
        <v>12573949.91</v>
      </c>
      <c r="J72" s="97">
        <v>0</v>
      </c>
      <c r="K72" s="238" t="s">
        <v>110</v>
      </c>
      <c r="M72" s="200">
        <f t="shared" si="37"/>
        <v>0</v>
      </c>
      <c r="N72" s="205"/>
      <c r="O72" s="200">
        <v>0</v>
      </c>
      <c r="P72" s="200"/>
      <c r="Q72" s="200">
        <f t="shared" si="38"/>
        <v>0</v>
      </c>
    </row>
    <row r="73" spans="1:17">
      <c r="A73" s="238">
        <f t="shared" si="39"/>
        <v>51</v>
      </c>
      <c r="B73" s="1" t="s">
        <v>101</v>
      </c>
      <c r="C73" s="200">
        <v>37852911.890000001</v>
      </c>
      <c r="D73" s="200">
        <v>0</v>
      </c>
      <c r="E73" s="200">
        <v>0</v>
      </c>
      <c r="F73" s="200">
        <f t="shared" si="35"/>
        <v>37852911.890000001</v>
      </c>
      <c r="G73" s="200">
        <f>+'3_Adj Summary'!I69</f>
        <v>0</v>
      </c>
      <c r="H73" s="200">
        <f t="shared" si="36"/>
        <v>37852911.890000001</v>
      </c>
      <c r="J73" s="97">
        <v>0</v>
      </c>
      <c r="K73" s="238" t="s">
        <v>110</v>
      </c>
      <c r="M73" s="200">
        <f t="shared" si="37"/>
        <v>0</v>
      </c>
      <c r="N73" s="205"/>
      <c r="O73" s="200">
        <v>0</v>
      </c>
      <c r="P73" s="200"/>
      <c r="Q73" s="200">
        <f t="shared" si="38"/>
        <v>0</v>
      </c>
    </row>
    <row r="74" spans="1:17">
      <c r="A74" s="238">
        <f t="shared" si="39"/>
        <v>52</v>
      </c>
      <c r="B74" s="1" t="s">
        <v>102</v>
      </c>
      <c r="C74" s="200">
        <v>52380638.509999998</v>
      </c>
      <c r="D74" s="200">
        <v>0</v>
      </c>
      <c r="E74" s="200">
        <v>0</v>
      </c>
      <c r="F74" s="200">
        <f t="shared" si="35"/>
        <v>52380638.509999998</v>
      </c>
      <c r="G74" s="200">
        <f>+'3_Adj Summary'!I70</f>
        <v>0</v>
      </c>
      <c r="H74" s="200">
        <f t="shared" si="36"/>
        <v>52380638.509999998</v>
      </c>
      <c r="J74" s="97">
        <v>0</v>
      </c>
      <c r="K74" s="238" t="s">
        <v>110</v>
      </c>
      <c r="M74" s="200">
        <f t="shared" si="37"/>
        <v>0</v>
      </c>
      <c r="N74" s="205"/>
      <c r="O74" s="200">
        <v>0</v>
      </c>
      <c r="P74" s="200"/>
      <c r="Q74" s="200">
        <f t="shared" si="38"/>
        <v>0</v>
      </c>
    </row>
    <row r="75" spans="1:17">
      <c r="A75" s="238">
        <f t="shared" si="39"/>
        <v>53</v>
      </c>
      <c r="B75" s="1" t="s">
        <v>103</v>
      </c>
      <c r="C75" s="200">
        <v>33052678.5</v>
      </c>
      <c r="D75" s="200">
        <v>0</v>
      </c>
      <c r="E75" s="200">
        <v>0</v>
      </c>
      <c r="F75" s="200">
        <f t="shared" si="35"/>
        <v>33052678.5</v>
      </c>
      <c r="G75" s="200">
        <f>+'3_Adj Summary'!I71</f>
        <v>0</v>
      </c>
      <c r="H75" s="200">
        <f t="shared" si="36"/>
        <v>33052678.5</v>
      </c>
      <c r="J75" s="97">
        <v>0</v>
      </c>
      <c r="K75" s="238" t="s">
        <v>110</v>
      </c>
      <c r="M75" s="200">
        <f t="shared" si="37"/>
        <v>0</v>
      </c>
      <c r="N75" s="205"/>
      <c r="O75" s="200">
        <v>0</v>
      </c>
      <c r="P75" s="200"/>
      <c r="Q75" s="200">
        <f t="shared" si="38"/>
        <v>0</v>
      </c>
    </row>
    <row r="76" spans="1:17">
      <c r="A76" s="238">
        <f t="shared" si="39"/>
        <v>54</v>
      </c>
      <c r="B76" s="1" t="s">
        <v>104</v>
      </c>
      <c r="C76" s="200">
        <v>17478850.609999999</v>
      </c>
      <c r="D76" s="200">
        <v>0</v>
      </c>
      <c r="E76" s="200">
        <v>0</v>
      </c>
      <c r="F76" s="200">
        <f t="shared" si="35"/>
        <v>17478850.609999999</v>
      </c>
      <c r="G76" s="200">
        <f>+'3_Adj Summary'!I72</f>
        <v>0</v>
      </c>
      <c r="H76" s="200">
        <f t="shared" si="36"/>
        <v>17478850.609999999</v>
      </c>
      <c r="J76" s="97">
        <v>0</v>
      </c>
      <c r="K76" s="238" t="s">
        <v>110</v>
      </c>
      <c r="M76" s="200">
        <f t="shared" si="37"/>
        <v>0</v>
      </c>
      <c r="N76" s="205"/>
      <c r="O76" s="200">
        <v>0</v>
      </c>
      <c r="P76" s="200"/>
      <c r="Q76" s="200">
        <f t="shared" si="38"/>
        <v>0</v>
      </c>
    </row>
    <row r="77" spans="1:17">
      <c r="A77" s="238">
        <f t="shared" si="39"/>
        <v>55</v>
      </c>
      <c r="B77" s="1" t="s">
        <v>105</v>
      </c>
      <c r="C77" s="234">
        <v>4752468.51</v>
      </c>
      <c r="D77" s="200">
        <v>0</v>
      </c>
      <c r="E77" s="200">
        <v>0</v>
      </c>
      <c r="F77" s="200">
        <f t="shared" si="35"/>
        <v>4752468.51</v>
      </c>
      <c r="G77" s="200">
        <f>+'3_Adj Summary'!I73</f>
        <v>0</v>
      </c>
      <c r="H77" s="200">
        <f t="shared" si="36"/>
        <v>4752468.51</v>
      </c>
      <c r="J77" s="97">
        <v>0</v>
      </c>
      <c r="K77" s="238" t="s">
        <v>110</v>
      </c>
      <c r="M77" s="200">
        <f t="shared" si="37"/>
        <v>0</v>
      </c>
      <c r="N77" s="205"/>
      <c r="O77" s="200">
        <v>0</v>
      </c>
      <c r="P77" s="200"/>
      <c r="Q77" s="200">
        <f t="shared" si="38"/>
        <v>0</v>
      </c>
    </row>
    <row r="78" spans="1:17">
      <c r="A78" s="238">
        <f t="shared" si="39"/>
        <v>56</v>
      </c>
      <c r="B78" s="1" t="s">
        <v>106</v>
      </c>
      <c r="C78" s="200">
        <v>8344652.8899999997</v>
      </c>
      <c r="D78" s="200">
        <v>0</v>
      </c>
      <c r="E78" s="200">
        <v>0</v>
      </c>
      <c r="F78" s="200">
        <f t="shared" si="35"/>
        <v>8344652.8899999997</v>
      </c>
      <c r="G78" s="200">
        <f>+'3_Adj Summary'!I74</f>
        <v>0</v>
      </c>
      <c r="H78" s="200">
        <f t="shared" si="36"/>
        <v>8344652.8899999997</v>
      </c>
      <c r="J78" s="97">
        <v>0</v>
      </c>
      <c r="K78" s="238" t="s">
        <v>110</v>
      </c>
      <c r="M78" s="200">
        <f t="shared" si="37"/>
        <v>0</v>
      </c>
      <c r="N78" s="205"/>
      <c r="O78" s="200">
        <v>0</v>
      </c>
      <c r="P78" s="200"/>
      <c r="Q78" s="200">
        <f t="shared" si="38"/>
        <v>0</v>
      </c>
    </row>
    <row r="79" spans="1:17">
      <c r="A79" s="238">
        <f t="shared" si="39"/>
        <v>57</v>
      </c>
      <c r="B79" s="1" t="s">
        <v>107</v>
      </c>
      <c r="C79" s="200">
        <v>0</v>
      </c>
      <c r="D79" s="200">
        <v>0</v>
      </c>
      <c r="E79" s="200">
        <v>0</v>
      </c>
      <c r="F79" s="200">
        <f t="shared" si="35"/>
        <v>0</v>
      </c>
      <c r="G79" s="200">
        <f>+'3_Adj Summary'!I75</f>
        <v>0</v>
      </c>
      <c r="H79" s="200">
        <f t="shared" si="36"/>
        <v>0</v>
      </c>
      <c r="J79" s="97">
        <v>0</v>
      </c>
      <c r="K79" s="238" t="s">
        <v>110</v>
      </c>
      <c r="M79" s="200">
        <f t="shared" si="37"/>
        <v>0</v>
      </c>
      <c r="N79" s="205"/>
      <c r="O79" s="200">
        <v>0</v>
      </c>
      <c r="P79" s="200"/>
      <c r="Q79" s="200">
        <f t="shared" si="38"/>
        <v>0</v>
      </c>
    </row>
    <row r="80" spans="1:17">
      <c r="A80" s="238">
        <f t="shared" si="39"/>
        <v>58</v>
      </c>
      <c r="B80" s="1" t="s">
        <v>108</v>
      </c>
      <c r="C80" s="200">
        <v>5882009.1200000001</v>
      </c>
      <c r="D80" s="200">
        <v>0</v>
      </c>
      <c r="E80" s="200">
        <v>0</v>
      </c>
      <c r="F80" s="200">
        <f t="shared" ref="F80" si="40">+C80+D80+E80</f>
        <v>5882009.1200000001</v>
      </c>
      <c r="G80" s="200">
        <f>+'3_Adj Summary'!I76</f>
        <v>0</v>
      </c>
      <c r="H80" s="200">
        <f t="shared" ref="H80" si="41">+F80+G80</f>
        <v>5882009.1200000001</v>
      </c>
      <c r="J80" s="97">
        <v>0</v>
      </c>
      <c r="K80" s="238" t="s">
        <v>110</v>
      </c>
      <c r="M80" s="200">
        <f t="shared" si="37"/>
        <v>0</v>
      </c>
      <c r="N80" s="205"/>
      <c r="O80" s="200">
        <v>0</v>
      </c>
      <c r="P80" s="200"/>
      <c r="Q80" s="200">
        <f t="shared" ref="Q80" si="42">+M80-O80</f>
        <v>0</v>
      </c>
    </row>
    <row r="81" spans="1:17">
      <c r="A81" s="238">
        <f t="shared" si="39"/>
        <v>59</v>
      </c>
      <c r="B81" s="115" t="s">
        <v>111</v>
      </c>
      <c r="C81" s="201">
        <f>SUM(C66:C80)</f>
        <v>500156837.53000003</v>
      </c>
      <c r="D81" s="201">
        <f t="shared" ref="D81:H81" si="43">SUM(D66:D80)</f>
        <v>0</v>
      </c>
      <c r="E81" s="201">
        <f t="shared" si="43"/>
        <v>0</v>
      </c>
      <c r="F81" s="201">
        <f t="shared" si="43"/>
        <v>500156837.53000003</v>
      </c>
      <c r="G81" s="201">
        <f t="shared" si="43"/>
        <v>0</v>
      </c>
      <c r="H81" s="201">
        <f t="shared" si="43"/>
        <v>500156837.53000003</v>
      </c>
      <c r="J81" s="103"/>
      <c r="K81" s="111"/>
      <c r="M81" s="201">
        <f>SUM(M66:M80)</f>
        <v>0</v>
      </c>
      <c r="N81" s="205"/>
      <c r="O81" s="201">
        <f>SUM(O66:O80)</f>
        <v>0</v>
      </c>
      <c r="P81" s="200"/>
      <c r="Q81" s="201">
        <f>SUM(Q66:Q80)</f>
        <v>0</v>
      </c>
    </row>
    <row r="82" spans="1:17">
      <c r="A82" s="238"/>
      <c r="B82" s="1"/>
      <c r="C82" s="200"/>
      <c r="D82" s="200"/>
      <c r="E82" s="200"/>
      <c r="F82" s="200"/>
      <c r="G82" s="200"/>
      <c r="H82" s="200"/>
      <c r="K82" s="238"/>
      <c r="M82" s="200"/>
      <c r="N82" s="205"/>
      <c r="O82" s="200"/>
      <c r="P82" s="200"/>
      <c r="Q82" s="200"/>
    </row>
    <row r="83" spans="1:17">
      <c r="A83" s="238">
        <f>+A81+1</f>
        <v>60</v>
      </c>
      <c r="B83" s="2" t="s">
        <v>112</v>
      </c>
      <c r="C83" s="201">
        <f>+C81+C64</f>
        <v>2582348197.0900002</v>
      </c>
      <c r="D83" s="201">
        <f t="shared" ref="D83:H83" si="44">+D81+D64</f>
        <v>0</v>
      </c>
      <c r="E83" s="201">
        <f t="shared" si="44"/>
        <v>0</v>
      </c>
      <c r="F83" s="201">
        <f t="shared" si="44"/>
        <v>2582348197.0900002</v>
      </c>
      <c r="G83" s="201">
        <f t="shared" si="44"/>
        <v>-3714977.41</v>
      </c>
      <c r="H83" s="201">
        <f t="shared" si="44"/>
        <v>2578633219.6800003</v>
      </c>
      <c r="J83" s="103"/>
      <c r="K83" s="111"/>
      <c r="M83" s="201">
        <f>+M81+M64</f>
        <v>2078476384</v>
      </c>
      <c r="N83" s="205"/>
      <c r="O83" s="201">
        <f>+O81+O64</f>
        <v>2137878925.9128439</v>
      </c>
      <c r="P83" s="200"/>
      <c r="Q83" s="201">
        <f>+Q81+Q64</f>
        <v>-59402541.912843868</v>
      </c>
    </row>
    <row r="84" spans="1:17">
      <c r="A84" s="238"/>
      <c r="B84" s="2"/>
      <c r="C84" s="200"/>
      <c r="D84" s="200"/>
      <c r="E84" s="200"/>
      <c r="F84" s="200"/>
      <c r="G84" s="200"/>
      <c r="H84" s="200"/>
      <c r="K84" s="238"/>
      <c r="M84" s="200"/>
      <c r="N84" s="205"/>
      <c r="O84" s="200"/>
      <c r="P84" s="200"/>
      <c r="Q84" s="200"/>
    </row>
    <row r="85" spans="1:17">
      <c r="A85" s="238">
        <f>+A83+1</f>
        <v>61</v>
      </c>
      <c r="B85" s="1" t="s">
        <v>113</v>
      </c>
      <c r="C85" s="200"/>
      <c r="D85" s="200"/>
      <c r="E85" s="200"/>
      <c r="F85" s="200"/>
      <c r="G85" s="200"/>
      <c r="H85" s="200"/>
      <c r="K85" s="238"/>
      <c r="M85" s="200"/>
      <c r="N85" s="205"/>
      <c r="O85" s="200"/>
      <c r="P85" s="200"/>
      <c r="Q85" s="200"/>
    </row>
    <row r="86" spans="1:17">
      <c r="A86" s="238">
        <f>+A85+1</f>
        <v>62</v>
      </c>
      <c r="B86" s="1" t="s">
        <v>113</v>
      </c>
      <c r="C86" s="200">
        <v>175806088.23999995</v>
      </c>
      <c r="D86" s="200">
        <v>0</v>
      </c>
      <c r="E86" s="200">
        <v>0</v>
      </c>
      <c r="F86" s="200">
        <f t="shared" ref="F86:F88" si="45">+C86+D86+E86</f>
        <v>175806088.23999995</v>
      </c>
      <c r="G86" s="200">
        <f>+'3_Adj Summary'!I82</f>
        <v>0</v>
      </c>
      <c r="H86" s="200">
        <f t="shared" ref="H86:H88" si="46">+F86+G86</f>
        <v>175806088.23999995</v>
      </c>
      <c r="J86" s="97">
        <v>0.68186831634107659</v>
      </c>
      <c r="K86" s="238" t="s">
        <v>114</v>
      </c>
      <c r="M86" s="200">
        <f t="shared" ref="M86:M88" si="47">ROUND(H86*J86,0)</f>
        <v>119876601</v>
      </c>
      <c r="N86" s="205"/>
      <c r="O86" s="200">
        <v>114840772.17539062</v>
      </c>
      <c r="P86" s="200"/>
      <c r="Q86" s="200">
        <f t="shared" ref="Q86:Q88" si="48">+M86-O86</f>
        <v>5035828.8246093839</v>
      </c>
    </row>
    <row r="87" spans="1:17">
      <c r="A87" s="238">
        <f t="shared" ref="A87:A89" si="49">+A86+1</f>
        <v>63</v>
      </c>
      <c r="B87" s="1" t="s">
        <v>115</v>
      </c>
      <c r="C87" s="200">
        <v>335374.81</v>
      </c>
      <c r="D87" s="200">
        <v>0</v>
      </c>
      <c r="E87" s="200">
        <v>0</v>
      </c>
      <c r="F87" s="200">
        <f t="shared" si="45"/>
        <v>335374.81</v>
      </c>
      <c r="G87" s="200">
        <f>+'3_Adj Summary'!I83</f>
        <v>-335374.81</v>
      </c>
      <c r="H87" s="200">
        <f t="shared" si="46"/>
        <v>0</v>
      </c>
      <c r="J87" s="97">
        <v>1</v>
      </c>
      <c r="K87" s="238" t="s">
        <v>94</v>
      </c>
      <c r="M87" s="200">
        <f t="shared" si="47"/>
        <v>0</v>
      </c>
      <c r="N87" s="205"/>
      <c r="O87" s="200">
        <v>0</v>
      </c>
      <c r="P87" s="200"/>
      <c r="Q87" s="200">
        <f t="shared" si="48"/>
        <v>0</v>
      </c>
    </row>
    <row r="88" spans="1:17">
      <c r="A88" s="238">
        <f t="shared" si="49"/>
        <v>64</v>
      </c>
      <c r="B88" s="1" t="s">
        <v>116</v>
      </c>
      <c r="C88" s="200">
        <v>742980.45</v>
      </c>
      <c r="D88" s="200">
        <v>0</v>
      </c>
      <c r="E88" s="200">
        <v>0</v>
      </c>
      <c r="F88" s="200">
        <f t="shared" si="45"/>
        <v>742980.45</v>
      </c>
      <c r="G88" s="200">
        <f>+'3_Adj Summary'!I84</f>
        <v>-742980.45</v>
      </c>
      <c r="H88" s="200">
        <f t="shared" si="46"/>
        <v>0</v>
      </c>
      <c r="J88" s="97">
        <v>0.68186831634107659</v>
      </c>
      <c r="K88" s="238" t="s">
        <v>114</v>
      </c>
      <c r="M88" s="200">
        <f t="shared" si="47"/>
        <v>0</v>
      </c>
      <c r="N88" s="205"/>
      <c r="O88" s="200">
        <v>0</v>
      </c>
      <c r="P88" s="200"/>
      <c r="Q88" s="200">
        <f t="shared" si="48"/>
        <v>0</v>
      </c>
    </row>
    <row r="89" spans="1:17">
      <c r="A89" s="238">
        <f t="shared" si="49"/>
        <v>65</v>
      </c>
      <c r="B89" s="115" t="s">
        <v>117</v>
      </c>
      <c r="C89" s="201">
        <f>SUM(C86:C88)</f>
        <v>176884443.49999994</v>
      </c>
      <c r="D89" s="201">
        <f t="shared" ref="D89:H89" si="50">SUM(D86:D88)</f>
        <v>0</v>
      </c>
      <c r="E89" s="201">
        <f t="shared" si="50"/>
        <v>0</v>
      </c>
      <c r="F89" s="201">
        <f t="shared" si="50"/>
        <v>176884443.49999994</v>
      </c>
      <c r="G89" s="201">
        <f t="shared" si="50"/>
        <v>-1078355.26</v>
      </c>
      <c r="H89" s="201">
        <f t="shared" si="50"/>
        <v>175806088.23999995</v>
      </c>
      <c r="J89" s="103"/>
      <c r="K89" s="111"/>
      <c r="M89" s="201">
        <f>SUM(M86:M88)</f>
        <v>119876601</v>
      </c>
      <c r="N89" s="205"/>
      <c r="O89" s="201">
        <f>SUM(O86:O88)</f>
        <v>114840772.17539062</v>
      </c>
      <c r="P89" s="200"/>
      <c r="Q89" s="201">
        <f>SUM(Q86:Q88)</f>
        <v>5035828.8246093839</v>
      </c>
    </row>
    <row r="90" spans="1:17">
      <c r="A90" s="238"/>
      <c r="B90" s="2"/>
      <c r="C90" s="200"/>
      <c r="D90" s="200"/>
      <c r="E90" s="200"/>
      <c r="F90" s="200"/>
      <c r="G90" s="200"/>
      <c r="H90" s="200"/>
      <c r="K90" s="238"/>
      <c r="M90" s="200"/>
      <c r="N90" s="205"/>
      <c r="O90" s="200"/>
      <c r="P90" s="200"/>
      <c r="Q90" s="200"/>
    </row>
    <row r="91" spans="1:17">
      <c r="A91" s="238">
        <f>+A89+1</f>
        <v>66</v>
      </c>
      <c r="B91" s="2" t="s">
        <v>118</v>
      </c>
      <c r="C91" s="201">
        <f>+C89+C83+C41+C38+C16</f>
        <v>9945170962.9099979</v>
      </c>
      <c r="D91" s="201">
        <f t="shared" ref="D91:H91" si="51">+D89+D83+D41+D38+D16</f>
        <v>0</v>
      </c>
      <c r="E91" s="201">
        <f t="shared" si="51"/>
        <v>0</v>
      </c>
      <c r="F91" s="201">
        <f t="shared" si="51"/>
        <v>9945170962.9099979</v>
      </c>
      <c r="G91" s="201">
        <f t="shared" si="51"/>
        <v>-468706336.27999997</v>
      </c>
      <c r="H91" s="201">
        <f t="shared" si="51"/>
        <v>9476464626.6299992</v>
      </c>
      <c r="J91" s="103"/>
      <c r="K91" s="111"/>
      <c r="M91" s="201">
        <f>+M89+M83+M41+M38+M16</f>
        <v>6655567157</v>
      </c>
      <c r="N91" s="205"/>
      <c r="O91" s="201">
        <f>+O89+O83+O41+O38+O16</f>
        <v>6885703735.5367918</v>
      </c>
      <c r="P91" s="200"/>
      <c r="Q91" s="201">
        <f>+Q89+Q83+Q41+Q38+Q16</f>
        <v>-230136578.53679124</v>
      </c>
    </row>
    <row r="92" spans="1:17">
      <c r="A92" s="238"/>
      <c r="B92" s="2"/>
      <c r="C92" s="200"/>
      <c r="D92" s="200"/>
      <c r="E92" s="200"/>
      <c r="F92" s="200"/>
      <c r="G92" s="200"/>
      <c r="H92" s="200"/>
      <c r="K92" s="238"/>
      <c r="M92" s="200"/>
      <c r="N92" s="205"/>
      <c r="O92" s="200"/>
      <c r="P92" s="200"/>
      <c r="Q92" s="200"/>
    </row>
    <row r="93" spans="1:17">
      <c r="A93" s="238">
        <f>+A91+1</f>
        <v>67</v>
      </c>
      <c r="B93" s="2" t="s">
        <v>119</v>
      </c>
      <c r="C93" s="200">
        <v>0</v>
      </c>
      <c r="D93" s="200"/>
      <c r="E93" s="200"/>
      <c r="F93" s="200">
        <f>+C93+D93+E93</f>
        <v>0</v>
      </c>
      <c r="G93" s="200">
        <f>+'3_Adj Summary'!I89</f>
        <v>0</v>
      </c>
      <c r="H93" s="200">
        <f>+F93+G93</f>
        <v>0</v>
      </c>
      <c r="K93" s="238"/>
      <c r="M93" s="200"/>
      <c r="N93" s="205"/>
      <c r="O93" s="200"/>
      <c r="P93" s="200"/>
      <c r="Q93" s="200"/>
    </row>
    <row r="94" spans="1:17">
      <c r="A94" s="238"/>
      <c r="B94" s="2"/>
      <c r="C94" s="200"/>
      <c r="D94" s="200"/>
      <c r="E94" s="200"/>
      <c r="F94" s="200"/>
      <c r="G94" s="200"/>
      <c r="H94" s="200"/>
      <c r="K94" s="238"/>
      <c r="M94" s="200"/>
      <c r="N94" s="205"/>
      <c r="O94" s="200"/>
      <c r="P94" s="200"/>
      <c r="Q94" s="200"/>
    </row>
    <row r="95" spans="1:17" ht="13.5" thickBot="1">
      <c r="A95" s="238">
        <f>+A93+1</f>
        <v>68</v>
      </c>
      <c r="B95" s="9" t="s">
        <v>120</v>
      </c>
      <c r="C95" s="203">
        <f>+C91+C93</f>
        <v>9945170962.9099979</v>
      </c>
      <c r="D95" s="203">
        <f t="shared" ref="D95:H95" si="52">+D91+D93</f>
        <v>0</v>
      </c>
      <c r="E95" s="203">
        <f t="shared" si="52"/>
        <v>0</v>
      </c>
      <c r="F95" s="203">
        <f t="shared" si="52"/>
        <v>9945170962.9099979</v>
      </c>
      <c r="G95" s="203">
        <f t="shared" si="52"/>
        <v>-468706336.27999997</v>
      </c>
      <c r="H95" s="203">
        <f t="shared" si="52"/>
        <v>9476464626.6299992</v>
      </c>
      <c r="J95" s="106"/>
      <c r="K95" s="113"/>
      <c r="M95" s="203">
        <f>+M91+M93</f>
        <v>6655567157</v>
      </c>
      <c r="N95" s="205"/>
      <c r="O95" s="203">
        <f>+O91+O93</f>
        <v>6885703735.5367918</v>
      </c>
      <c r="P95" s="200"/>
      <c r="Q95" s="203">
        <f>+Q91+Q93</f>
        <v>-230136578.53679124</v>
      </c>
    </row>
    <row r="96" spans="1:17" ht="13.5" thickTop="1">
      <c r="A96" s="238"/>
      <c r="B96" s="2"/>
      <c r="C96" s="200"/>
      <c r="D96" s="200"/>
      <c r="E96" s="200"/>
      <c r="F96" s="200"/>
      <c r="G96" s="200"/>
      <c r="H96" s="200"/>
      <c r="K96" s="238"/>
      <c r="M96" s="200"/>
      <c r="N96" s="205"/>
      <c r="O96" s="200"/>
      <c r="P96" s="200"/>
      <c r="Q96" s="200"/>
    </row>
    <row r="97" spans="1:17">
      <c r="A97" s="238">
        <f>+A95+1</f>
        <v>69</v>
      </c>
      <c r="B97" s="1" t="s">
        <v>121</v>
      </c>
      <c r="C97" s="200"/>
      <c r="D97" s="200"/>
      <c r="E97" s="200"/>
      <c r="F97" s="200"/>
      <c r="G97" s="200"/>
      <c r="H97" s="200"/>
      <c r="K97" s="238"/>
      <c r="M97" s="200"/>
      <c r="N97" s="205"/>
      <c r="O97" s="200"/>
      <c r="P97" s="200"/>
      <c r="Q97" s="200"/>
    </row>
    <row r="98" spans="1:17">
      <c r="A98" s="238">
        <f>+A97+1</f>
        <v>70</v>
      </c>
      <c r="B98" s="1" t="s">
        <v>122</v>
      </c>
      <c r="C98" s="200"/>
      <c r="D98" s="200"/>
      <c r="E98" s="200"/>
      <c r="F98" s="200"/>
      <c r="G98" s="200"/>
      <c r="H98" s="200"/>
      <c r="K98" s="238"/>
      <c r="M98" s="200"/>
      <c r="N98" s="205"/>
      <c r="O98" s="200"/>
      <c r="P98" s="200"/>
      <c r="Q98" s="200"/>
    </row>
    <row r="99" spans="1:17">
      <c r="A99" s="238">
        <f t="shared" ref="A99:A104" si="53">+A98+1</f>
        <v>71</v>
      </c>
      <c r="B99" s="1" t="s">
        <v>123</v>
      </c>
      <c r="C99" s="200">
        <f>-473005948.62-34005845.76-7751403.2</f>
        <v>-514763197.57999998</v>
      </c>
      <c r="D99" s="200">
        <v>0</v>
      </c>
      <c r="E99" s="200">
        <v>0</v>
      </c>
      <c r="F99" s="200">
        <f t="shared" ref="F99:F103" si="54">+C99+D99+E99</f>
        <v>-514763197.57999998</v>
      </c>
      <c r="G99" s="200">
        <f>+'3_Adj Summary'!I98</f>
        <v>-27799805</v>
      </c>
      <c r="H99" s="200">
        <f t="shared" ref="H99:H103" si="55">+F99+G99</f>
        <v>-542563002.57999992</v>
      </c>
      <c r="J99" s="97">
        <v>0.66233529999999996</v>
      </c>
      <c r="K99" s="238" t="s">
        <v>72</v>
      </c>
      <c r="M99" s="200">
        <f t="shared" ref="M99:M103" si="56">ROUND(H99*J99,0)</f>
        <v>-359358629</v>
      </c>
      <c r="N99" s="205"/>
      <c r="O99" s="200">
        <v>-354528995.34940171</v>
      </c>
      <c r="P99" s="200"/>
      <c r="Q99" s="200">
        <f t="shared" ref="Q99:Q103" si="57">+M99-O99</f>
        <v>-4829633.6505982876</v>
      </c>
    </row>
    <row r="100" spans="1:17">
      <c r="A100" s="238">
        <f t="shared" si="53"/>
        <v>72</v>
      </c>
      <c r="B100" s="1" t="s">
        <v>124</v>
      </c>
      <c r="C100" s="200">
        <v>-6679574.0700000003</v>
      </c>
      <c r="D100" s="200">
        <v>0</v>
      </c>
      <c r="E100" s="200">
        <v>0</v>
      </c>
      <c r="F100" s="200">
        <f t="shared" si="54"/>
        <v>-6679574.0700000003</v>
      </c>
      <c r="G100" s="200">
        <f>+'3_Adj Summary'!I99</f>
        <v>219039</v>
      </c>
      <c r="H100" s="200">
        <f t="shared" ref="H100" si="58">+F100+G100</f>
        <v>-6460535.0700000003</v>
      </c>
      <c r="J100" s="97">
        <v>0.66233529999999996</v>
      </c>
      <c r="K100" s="238" t="s">
        <v>72</v>
      </c>
      <c r="M100" s="200">
        <f t="shared" ref="M100" si="59">ROUND(H100*J100,0)</f>
        <v>-4279040</v>
      </c>
      <c r="N100" s="205"/>
      <c r="O100" s="200">
        <v>0</v>
      </c>
      <c r="P100" s="200"/>
      <c r="Q100" s="200">
        <f t="shared" si="57"/>
        <v>-4279040</v>
      </c>
    </row>
    <row r="101" spans="1:17">
      <c r="A101" s="238">
        <f t="shared" si="53"/>
        <v>73</v>
      </c>
      <c r="B101" s="1" t="s">
        <v>125</v>
      </c>
      <c r="C101" s="200">
        <v>-1411112478.54</v>
      </c>
      <c r="D101" s="200">
        <v>0</v>
      </c>
      <c r="E101" s="200">
        <v>0</v>
      </c>
      <c r="F101" s="200">
        <f t="shared" si="54"/>
        <v>-1411112478.54</v>
      </c>
      <c r="G101" s="200">
        <f>+'3_Adj Summary'!I100</f>
        <v>21205857</v>
      </c>
      <c r="H101" s="200">
        <f t="shared" si="55"/>
        <v>-1389906621.54</v>
      </c>
      <c r="J101" s="97">
        <v>0.66233529999999996</v>
      </c>
      <c r="K101" s="238" t="s">
        <v>72</v>
      </c>
      <c r="M101" s="200">
        <f t="shared" si="56"/>
        <v>-920584219</v>
      </c>
      <c r="N101" s="205"/>
      <c r="O101" s="200">
        <v>-955107333.79978836</v>
      </c>
      <c r="P101" s="200"/>
      <c r="Q101" s="200">
        <f t="shared" si="57"/>
        <v>34523114.799788356</v>
      </c>
    </row>
    <row r="102" spans="1:17">
      <c r="A102" s="238">
        <f t="shared" si="53"/>
        <v>74</v>
      </c>
      <c r="B102" s="1" t="s">
        <v>126</v>
      </c>
      <c r="C102" s="200">
        <f>-1651475-460.99</f>
        <v>-1651935.99</v>
      </c>
      <c r="D102" s="200">
        <v>0</v>
      </c>
      <c r="E102" s="200">
        <v>0</v>
      </c>
      <c r="F102" s="200">
        <f t="shared" si="54"/>
        <v>-1651935.99</v>
      </c>
      <c r="G102" s="200">
        <f>+'3_Adj Summary'!I101</f>
        <v>1651935.99</v>
      </c>
      <c r="H102" s="200">
        <f t="shared" si="55"/>
        <v>0</v>
      </c>
      <c r="J102" s="97">
        <v>0.66233529999999996</v>
      </c>
      <c r="K102" s="238" t="s">
        <v>72</v>
      </c>
      <c r="M102" s="200">
        <f t="shared" si="56"/>
        <v>0</v>
      </c>
      <c r="N102" s="205"/>
      <c r="O102" s="200">
        <v>0</v>
      </c>
      <c r="P102" s="200"/>
      <c r="Q102" s="200">
        <f t="shared" si="57"/>
        <v>0</v>
      </c>
    </row>
    <row r="103" spans="1:17">
      <c r="A103" s="238">
        <f t="shared" si="53"/>
        <v>75</v>
      </c>
      <c r="B103" s="1" t="s">
        <v>127</v>
      </c>
      <c r="C103" s="200">
        <v>-147643731.69999999</v>
      </c>
      <c r="D103" s="200">
        <v>0</v>
      </c>
      <c r="E103" s="200">
        <v>0</v>
      </c>
      <c r="F103" s="200">
        <f t="shared" si="54"/>
        <v>-147643731.69999999</v>
      </c>
      <c r="G103" s="200">
        <f>+'3_Adj Summary'!I102</f>
        <v>147643731.69999999</v>
      </c>
      <c r="H103" s="200">
        <f t="shared" si="55"/>
        <v>0</v>
      </c>
      <c r="J103" s="97">
        <v>0.66233529999999996</v>
      </c>
      <c r="K103" s="238" t="s">
        <v>72</v>
      </c>
      <c r="M103" s="200">
        <f t="shared" si="56"/>
        <v>0</v>
      </c>
      <c r="N103" s="205"/>
      <c r="O103" s="200">
        <v>0</v>
      </c>
      <c r="P103" s="200"/>
      <c r="Q103" s="200">
        <f t="shared" si="57"/>
        <v>0</v>
      </c>
    </row>
    <row r="104" spans="1:17">
      <c r="A104" s="238">
        <f t="shared" si="53"/>
        <v>76</v>
      </c>
      <c r="B104" s="115" t="s">
        <v>87</v>
      </c>
      <c r="C104" s="201">
        <f>SUM(C99:C103)</f>
        <v>-2081850917.8800001</v>
      </c>
      <c r="D104" s="201">
        <f t="shared" ref="D104:H104" si="60">SUM(D99:D103)</f>
        <v>0</v>
      </c>
      <c r="E104" s="201">
        <f t="shared" si="60"/>
        <v>0</v>
      </c>
      <c r="F104" s="201">
        <f t="shared" si="60"/>
        <v>-2081850917.8800001</v>
      </c>
      <c r="G104" s="201">
        <f t="shared" si="60"/>
        <v>142920758.69</v>
      </c>
      <c r="H104" s="201">
        <f t="shared" si="60"/>
        <v>-1938930159.1900001</v>
      </c>
      <c r="J104" s="103"/>
      <c r="K104" s="111"/>
      <c r="M104" s="201">
        <f>SUM(M99:M103)</f>
        <v>-1284221888</v>
      </c>
      <c r="N104" s="205"/>
      <c r="O104" s="201">
        <f>SUM(O99:O103)</f>
        <v>-1309636329.1491899</v>
      </c>
      <c r="P104" s="200"/>
      <c r="Q104" s="201">
        <f>SUM(Q99:Q103)</f>
        <v>25414441.149190068</v>
      </c>
    </row>
    <row r="105" spans="1:17">
      <c r="A105" s="238"/>
      <c r="B105" s="1"/>
      <c r="C105" s="200"/>
      <c r="D105" s="200"/>
      <c r="E105" s="200"/>
      <c r="F105" s="200"/>
      <c r="G105" s="200"/>
      <c r="H105" s="200"/>
      <c r="K105" s="238"/>
      <c r="M105" s="200"/>
      <c r="N105" s="205"/>
      <c r="O105" s="200"/>
      <c r="P105" s="200"/>
      <c r="Q105" s="200"/>
    </row>
    <row r="106" spans="1:17">
      <c r="A106" s="238">
        <f>+A104+1</f>
        <v>77</v>
      </c>
      <c r="B106" s="1" t="s">
        <v>128</v>
      </c>
      <c r="C106" s="200">
        <v>-463720218.49000001</v>
      </c>
      <c r="D106" s="200">
        <v>0</v>
      </c>
      <c r="E106" s="200">
        <v>0</v>
      </c>
      <c r="F106" s="200">
        <f>+C106+D106+E106</f>
        <v>-463720218.49000001</v>
      </c>
      <c r="G106" s="200">
        <f>+'3_Adj Summary'!I105</f>
        <v>8495166</v>
      </c>
      <c r="H106" s="200">
        <f>+F106+G106</f>
        <v>-455225052.49000001</v>
      </c>
      <c r="J106" s="97">
        <v>0.66233529999999996</v>
      </c>
      <c r="K106" s="238" t="s">
        <v>72</v>
      </c>
      <c r="M106" s="200">
        <f>ROUND(H106*J106,0)</f>
        <v>-301511622</v>
      </c>
      <c r="N106" s="205"/>
      <c r="O106" s="200">
        <v>-343803018.9748587</v>
      </c>
      <c r="P106" s="200"/>
      <c r="Q106" s="200">
        <f>+M106-O106</f>
        <v>42291396.974858701</v>
      </c>
    </row>
    <row r="107" spans="1:17">
      <c r="A107" s="238">
        <f>+A106+1</f>
        <v>78</v>
      </c>
      <c r="B107" s="115" t="s">
        <v>89</v>
      </c>
      <c r="C107" s="201">
        <f>+C106</f>
        <v>-463720218.49000001</v>
      </c>
      <c r="D107" s="201">
        <f t="shared" ref="D107:H107" si="61">+D106</f>
        <v>0</v>
      </c>
      <c r="E107" s="201">
        <f t="shared" si="61"/>
        <v>0</v>
      </c>
      <c r="F107" s="201">
        <f t="shared" si="61"/>
        <v>-463720218.49000001</v>
      </c>
      <c r="G107" s="201">
        <f t="shared" si="61"/>
        <v>8495166</v>
      </c>
      <c r="H107" s="201">
        <f t="shared" si="61"/>
        <v>-455225052.49000001</v>
      </c>
      <c r="J107" s="103"/>
      <c r="K107" s="111"/>
      <c r="M107" s="201">
        <f>+M106</f>
        <v>-301511622</v>
      </c>
      <c r="N107" s="205"/>
      <c r="O107" s="201">
        <f>+O106</f>
        <v>-343803018.9748587</v>
      </c>
      <c r="P107" s="200"/>
      <c r="Q107" s="201">
        <f>+Q106</f>
        <v>42291396.974858701</v>
      </c>
    </row>
    <row r="108" spans="1:17">
      <c r="A108" s="238"/>
      <c r="B108" s="1"/>
      <c r="C108" s="200"/>
      <c r="D108" s="200"/>
      <c r="E108" s="200"/>
      <c r="F108" s="200"/>
      <c r="G108" s="200"/>
      <c r="H108" s="200"/>
      <c r="K108" s="238"/>
      <c r="M108" s="200"/>
      <c r="N108" s="205"/>
      <c r="O108" s="200"/>
      <c r="P108" s="200"/>
      <c r="Q108" s="200"/>
    </row>
    <row r="109" spans="1:17">
      <c r="A109" s="238">
        <f>+A107+1</f>
        <v>79</v>
      </c>
      <c r="B109" s="2" t="s">
        <v>129</v>
      </c>
      <c r="C109" s="200">
        <v>-11389148.949999999</v>
      </c>
      <c r="D109" s="200">
        <v>0</v>
      </c>
      <c r="E109" s="200">
        <v>0</v>
      </c>
      <c r="F109" s="200">
        <f t="shared" ref="F109:F110" si="62">+C109+D109+E109</f>
        <v>-11389148.949999999</v>
      </c>
      <c r="G109" s="200">
        <f>+G106-G110</f>
        <v>295738.72006304748</v>
      </c>
      <c r="H109" s="200">
        <f t="shared" ref="H109:H110" si="63">+F109+G109</f>
        <v>-11093410.229936952</v>
      </c>
      <c r="J109" s="97">
        <v>0.66233529999999996</v>
      </c>
      <c r="K109" s="238" t="s">
        <v>72</v>
      </c>
      <c r="M109" s="200">
        <f t="shared" ref="M109:M110" si="64">ROUND(H109*J109,0)</f>
        <v>-7347557</v>
      </c>
      <c r="N109" s="205"/>
      <c r="O109" s="200">
        <v>-11283456.150430644</v>
      </c>
      <c r="P109" s="200"/>
      <c r="Q109" s="200">
        <f t="shared" ref="Q109:Q110" si="65">+M109-O109</f>
        <v>3935899.1504306439</v>
      </c>
    </row>
    <row r="110" spans="1:17">
      <c r="A110" s="238">
        <f>+A109+1</f>
        <v>80</v>
      </c>
      <c r="B110" s="2" t="s">
        <v>88</v>
      </c>
      <c r="C110" s="200">
        <v>-452331069.54000002</v>
      </c>
      <c r="D110" s="200">
        <v>0</v>
      </c>
      <c r="E110" s="200">
        <v>0</v>
      </c>
      <c r="F110" s="200">
        <f t="shared" si="62"/>
        <v>-452331069.54000002</v>
      </c>
      <c r="G110" s="200">
        <f>+C44/C45*G106</f>
        <v>8199427.2799369525</v>
      </c>
      <c r="H110" s="200">
        <f t="shared" si="63"/>
        <v>-444131642.26006305</v>
      </c>
      <c r="J110" s="97">
        <v>0.66233529999999996</v>
      </c>
      <c r="K110" s="238" t="s">
        <v>72</v>
      </c>
      <c r="M110" s="200">
        <f t="shared" si="64"/>
        <v>-294164065</v>
      </c>
      <c r="N110" s="205"/>
      <c r="O110" s="200">
        <v>-332519562.82442808</v>
      </c>
      <c r="P110" s="200"/>
      <c r="Q110" s="200">
        <f t="shared" si="65"/>
        <v>38355497.824428082</v>
      </c>
    </row>
    <row r="111" spans="1:17">
      <c r="A111" s="238">
        <f>+A110+1</f>
        <v>81</v>
      </c>
      <c r="B111" s="115" t="s">
        <v>130</v>
      </c>
      <c r="C111" s="202">
        <f>SUM(C109:C110)</f>
        <v>-463720218.49000001</v>
      </c>
      <c r="D111" s="202">
        <f t="shared" ref="D111:H111" si="66">SUM(D109:D110)</f>
        <v>0</v>
      </c>
      <c r="E111" s="202">
        <f t="shared" si="66"/>
        <v>0</v>
      </c>
      <c r="F111" s="202">
        <f t="shared" si="66"/>
        <v>-463720218.49000001</v>
      </c>
      <c r="G111" s="202">
        <f t="shared" si="66"/>
        <v>8495166</v>
      </c>
      <c r="H111" s="202">
        <f t="shared" si="66"/>
        <v>-455225052.49000001</v>
      </c>
      <c r="J111" s="105"/>
      <c r="K111" s="112"/>
      <c r="M111" s="202">
        <f>SUM(M109:M110)</f>
        <v>-301511622</v>
      </c>
      <c r="N111" s="205"/>
      <c r="O111" s="202">
        <f>SUM(O109:O110)</f>
        <v>-343803018.9748587</v>
      </c>
      <c r="P111" s="200"/>
      <c r="Q111" s="202">
        <f>SUM(Q109:Q110)</f>
        <v>42291396.974858724</v>
      </c>
    </row>
    <row r="112" spans="1:17">
      <c r="A112" s="238"/>
      <c r="B112" s="2"/>
      <c r="C112" s="200"/>
      <c r="D112" s="200"/>
      <c r="E112" s="200"/>
      <c r="F112" s="200"/>
      <c r="G112" s="200"/>
      <c r="H112" s="200"/>
      <c r="K112" s="238"/>
      <c r="M112" s="200"/>
      <c r="N112" s="205"/>
      <c r="O112" s="200"/>
      <c r="P112" s="200"/>
      <c r="Q112" s="200"/>
    </row>
    <row r="113" spans="1:17">
      <c r="A113" s="238">
        <f>+A111+1</f>
        <v>82</v>
      </c>
      <c r="B113" s="1" t="s">
        <v>131</v>
      </c>
      <c r="C113" s="200">
        <v>-706726457.65999997</v>
      </c>
      <c r="D113" s="200">
        <v>0</v>
      </c>
      <c r="E113" s="200">
        <v>0</v>
      </c>
      <c r="F113" s="200">
        <f t="shared" ref="F113:F115" si="67">+C113+D113+E113</f>
        <v>-706726457.65999997</v>
      </c>
      <c r="G113" s="200">
        <f>+'3_Adj Summary'!I112</f>
        <v>-1031490</v>
      </c>
      <c r="H113" s="200">
        <f t="shared" ref="H113:H115" si="68">+F113+G113</f>
        <v>-707757947.65999997</v>
      </c>
      <c r="J113" s="97">
        <v>0.79202258441343476</v>
      </c>
      <c r="K113" s="238" t="s">
        <v>132</v>
      </c>
      <c r="M113" s="200">
        <f t="shared" ref="M113:M115" si="69">ROUND(H113*J113,0)</f>
        <v>-560560279</v>
      </c>
      <c r="N113" s="205"/>
      <c r="O113" s="200">
        <v>-582556461.36065567</v>
      </c>
      <c r="P113" s="200"/>
      <c r="Q113" s="200">
        <f t="shared" ref="Q113:Q115" si="70">+M113-O113</f>
        <v>21996182.360655665</v>
      </c>
    </row>
    <row r="114" spans="1:17">
      <c r="A114" s="238">
        <f>+A113+1</f>
        <v>83</v>
      </c>
      <c r="B114" s="1" t="s">
        <v>133</v>
      </c>
      <c r="C114" s="200">
        <v>-3747078.33</v>
      </c>
      <c r="D114" s="200">
        <v>0</v>
      </c>
      <c r="E114" s="200">
        <v>0</v>
      </c>
      <c r="F114" s="200">
        <f t="shared" si="67"/>
        <v>-3747078.33</v>
      </c>
      <c r="G114" s="200">
        <f>+'3_Adj Summary'!I113</f>
        <v>0</v>
      </c>
      <c r="H114" s="200">
        <f t="shared" si="68"/>
        <v>-3747078.33</v>
      </c>
      <c r="J114" s="97">
        <v>1</v>
      </c>
      <c r="K114" s="238" t="s">
        <v>94</v>
      </c>
      <c r="M114" s="200">
        <f t="shared" si="69"/>
        <v>-3747078</v>
      </c>
      <c r="N114" s="205"/>
      <c r="O114" s="200">
        <v>-2969376.97</v>
      </c>
      <c r="P114" s="200"/>
      <c r="Q114" s="200">
        <f t="shared" si="70"/>
        <v>-777701.0299999998</v>
      </c>
    </row>
    <row r="115" spans="1:17">
      <c r="A115" s="238">
        <f>+A114+1</f>
        <v>84</v>
      </c>
      <c r="B115" s="1" t="s">
        <v>134</v>
      </c>
      <c r="C115" s="200">
        <v>-3714977.41</v>
      </c>
      <c r="D115" s="200">
        <v>0</v>
      </c>
      <c r="E115" s="200">
        <v>0</v>
      </c>
      <c r="F115" s="200">
        <f t="shared" si="67"/>
        <v>-3714977.41</v>
      </c>
      <c r="G115" s="200">
        <f>+'3_Adj Summary'!I114</f>
        <v>3714977.41</v>
      </c>
      <c r="H115" s="200">
        <f t="shared" si="68"/>
        <v>0</v>
      </c>
      <c r="J115" s="97">
        <v>1</v>
      </c>
      <c r="K115" s="238" t="s">
        <v>94</v>
      </c>
      <c r="M115" s="200">
        <f t="shared" si="69"/>
        <v>0</v>
      </c>
      <c r="N115" s="205"/>
      <c r="O115" s="200">
        <v>0</v>
      </c>
      <c r="P115" s="200"/>
      <c r="Q115" s="200">
        <f t="shared" si="70"/>
        <v>0</v>
      </c>
    </row>
    <row r="116" spans="1:17">
      <c r="A116" s="238">
        <f>+A115+1</f>
        <v>85</v>
      </c>
      <c r="B116" s="115" t="s">
        <v>112</v>
      </c>
      <c r="C116" s="201">
        <f>SUM(C113:C115)</f>
        <v>-714188513.39999998</v>
      </c>
      <c r="D116" s="201">
        <f t="shared" ref="D116:H116" si="71">SUM(D113:D115)</f>
        <v>0</v>
      </c>
      <c r="E116" s="201">
        <f t="shared" si="71"/>
        <v>0</v>
      </c>
      <c r="F116" s="201">
        <f t="shared" si="71"/>
        <v>-714188513.39999998</v>
      </c>
      <c r="G116" s="201">
        <f t="shared" si="71"/>
        <v>2683487.41</v>
      </c>
      <c r="H116" s="201">
        <f t="shared" si="71"/>
        <v>-711505025.99000001</v>
      </c>
      <c r="J116" s="103"/>
      <c r="K116" s="111"/>
      <c r="M116" s="201">
        <f>SUM(M113:M115)</f>
        <v>-564307357</v>
      </c>
      <c r="N116" s="205"/>
      <c r="O116" s="201">
        <f>SUM(O113:O115)</f>
        <v>-585525838.33065569</v>
      </c>
      <c r="P116" s="200"/>
      <c r="Q116" s="201">
        <f>SUM(Q113:Q115)</f>
        <v>21218481.330655664</v>
      </c>
    </row>
    <row r="117" spans="1:17">
      <c r="A117" s="238"/>
      <c r="B117" s="1"/>
      <c r="C117" s="200"/>
      <c r="D117" s="200"/>
      <c r="E117" s="200"/>
      <c r="F117" s="200"/>
      <c r="G117" s="200"/>
      <c r="H117" s="200"/>
      <c r="K117" s="238"/>
      <c r="M117" s="200"/>
      <c r="N117" s="205"/>
      <c r="O117" s="200"/>
      <c r="P117" s="200"/>
      <c r="Q117" s="200"/>
    </row>
    <row r="118" spans="1:17">
      <c r="A118" s="238">
        <f>+A116+1</f>
        <v>86</v>
      </c>
      <c r="B118" s="1" t="s">
        <v>114</v>
      </c>
      <c r="C118" s="200">
        <v>-32197606.579999998</v>
      </c>
      <c r="D118" s="200">
        <v>0</v>
      </c>
      <c r="E118" s="200">
        <v>0</v>
      </c>
      <c r="F118" s="200">
        <f t="shared" ref="F118:F120" si="72">+C118+D118+E118</f>
        <v>-32197606.579999998</v>
      </c>
      <c r="G118" s="200">
        <f>+'3_Adj Summary'!I117</f>
        <v>581920</v>
      </c>
      <c r="H118" s="200">
        <f t="shared" ref="H118:H120" si="73">+F118+G118</f>
        <v>-31615686.579999998</v>
      </c>
      <c r="J118" s="97">
        <v>0.68186831634107659</v>
      </c>
      <c r="K118" s="238" t="s">
        <v>113</v>
      </c>
      <c r="M118" s="200">
        <f t="shared" ref="M118:M120" si="74">ROUND(H118*J118,0)</f>
        <v>-21557735</v>
      </c>
      <c r="N118" s="205"/>
      <c r="O118" s="200">
        <v>-22828535.393706523</v>
      </c>
      <c r="P118" s="200"/>
      <c r="Q118" s="200">
        <f t="shared" ref="Q118:Q120" si="75">+M118-O118</f>
        <v>1270800.3937065229</v>
      </c>
    </row>
    <row r="119" spans="1:17">
      <c r="A119" s="238">
        <f>+A118+1</f>
        <v>87</v>
      </c>
      <c r="B119" s="1" t="s">
        <v>135</v>
      </c>
      <c r="C119" s="200">
        <f>-C87</f>
        <v>-335374.81</v>
      </c>
      <c r="D119" s="200">
        <v>0</v>
      </c>
      <c r="E119" s="200">
        <v>0</v>
      </c>
      <c r="F119" s="200">
        <f t="shared" si="72"/>
        <v>-335374.81</v>
      </c>
      <c r="G119" s="200">
        <f>+'3_Adj Summary'!I118</f>
        <v>335374.81</v>
      </c>
      <c r="H119" s="200">
        <f t="shared" si="73"/>
        <v>0</v>
      </c>
      <c r="J119" s="97">
        <v>1</v>
      </c>
      <c r="K119" s="238" t="s">
        <v>94</v>
      </c>
      <c r="M119" s="200">
        <f t="shared" si="74"/>
        <v>0</v>
      </c>
      <c r="N119" s="205"/>
      <c r="O119" s="200">
        <v>0</v>
      </c>
      <c r="P119" s="200"/>
      <c r="Q119" s="200">
        <f t="shared" si="75"/>
        <v>0</v>
      </c>
    </row>
    <row r="120" spans="1:17">
      <c r="A120" s="238">
        <f>+A119+1</f>
        <v>88</v>
      </c>
      <c r="B120" s="1" t="s">
        <v>136</v>
      </c>
      <c r="C120" s="200">
        <v>169658.47</v>
      </c>
      <c r="D120" s="200">
        <v>0</v>
      </c>
      <c r="E120" s="200">
        <v>0</v>
      </c>
      <c r="F120" s="200">
        <f t="shared" si="72"/>
        <v>169658.47</v>
      </c>
      <c r="G120" s="200">
        <f>+'3_Adj Summary'!I119</f>
        <v>-169658.47</v>
      </c>
      <c r="H120" s="200">
        <f t="shared" si="73"/>
        <v>0</v>
      </c>
      <c r="J120" s="97">
        <v>0.68186831634107659</v>
      </c>
      <c r="K120" s="238" t="s">
        <v>113</v>
      </c>
      <c r="M120" s="200">
        <f t="shared" si="74"/>
        <v>0</v>
      </c>
      <c r="N120" s="205"/>
      <c r="O120" s="200">
        <v>0</v>
      </c>
      <c r="P120" s="200"/>
      <c r="Q120" s="200">
        <f t="shared" si="75"/>
        <v>0</v>
      </c>
    </row>
    <row r="121" spans="1:17">
      <c r="A121" s="238">
        <f>+A120+1</f>
        <v>89</v>
      </c>
      <c r="B121" s="115" t="s">
        <v>117</v>
      </c>
      <c r="C121" s="201">
        <f>SUM(C118:C120)</f>
        <v>-32363322.919999998</v>
      </c>
      <c r="D121" s="201">
        <f t="shared" ref="D121:H121" si="76">SUM(D118:D120)</f>
        <v>0</v>
      </c>
      <c r="E121" s="201">
        <f t="shared" si="76"/>
        <v>0</v>
      </c>
      <c r="F121" s="201">
        <f t="shared" si="76"/>
        <v>-32363322.919999998</v>
      </c>
      <c r="G121" s="201">
        <f t="shared" si="76"/>
        <v>747636.34000000008</v>
      </c>
      <c r="H121" s="201">
        <f t="shared" si="76"/>
        <v>-31615686.579999998</v>
      </c>
      <c r="J121" s="103"/>
      <c r="K121" s="111"/>
      <c r="M121" s="201">
        <f>SUM(M118:M120)</f>
        <v>-21557735</v>
      </c>
      <c r="N121" s="205"/>
      <c r="O121" s="201">
        <f>SUM(O118:O120)</f>
        <v>-22828535.393706523</v>
      </c>
      <c r="P121" s="200"/>
      <c r="Q121" s="201">
        <f>SUM(Q118:Q120)</f>
        <v>1270800.3937065229</v>
      </c>
    </row>
    <row r="122" spans="1:17">
      <c r="A122" s="238"/>
      <c r="B122" s="1"/>
      <c r="C122" s="200"/>
      <c r="D122" s="200"/>
      <c r="E122" s="200"/>
      <c r="F122" s="200"/>
      <c r="G122" s="200"/>
      <c r="H122" s="200"/>
      <c r="K122" s="238"/>
      <c r="M122" s="200"/>
      <c r="N122" s="205"/>
      <c r="O122" s="200"/>
      <c r="P122" s="200"/>
      <c r="Q122" s="200"/>
    </row>
    <row r="123" spans="1:17">
      <c r="A123" s="238">
        <f>+A121+1</f>
        <v>90</v>
      </c>
      <c r="B123" s="1" t="s">
        <v>137</v>
      </c>
      <c r="C123" s="201">
        <f>SUM(C104,C107,C116,C121)</f>
        <v>-3292122972.6900001</v>
      </c>
      <c r="D123" s="201">
        <f t="shared" ref="D123:H123" si="77">SUM(D104,D107,D116,D121)</f>
        <v>0</v>
      </c>
      <c r="E123" s="201">
        <f t="shared" si="77"/>
        <v>0</v>
      </c>
      <c r="F123" s="201">
        <f t="shared" si="77"/>
        <v>-3292122972.6900001</v>
      </c>
      <c r="G123" s="201">
        <f t="shared" si="77"/>
        <v>154847048.44</v>
      </c>
      <c r="H123" s="201">
        <f t="shared" si="77"/>
        <v>-3137275924.25</v>
      </c>
      <c r="J123" s="103"/>
      <c r="K123" s="111"/>
      <c r="M123" s="201">
        <f>SUM(M104,M107,M116,M121)</f>
        <v>-2171598602</v>
      </c>
      <c r="N123" s="205"/>
      <c r="O123" s="201">
        <f>SUM(O104,O107,O116,O121)</f>
        <v>-2261793721.8484106</v>
      </c>
      <c r="P123" s="200"/>
      <c r="Q123" s="201">
        <f>SUM(Q104,Q107,Q116,Q121)</f>
        <v>90195119.848410964</v>
      </c>
    </row>
    <row r="124" spans="1:17">
      <c r="A124" s="238"/>
      <c r="B124" s="2"/>
      <c r="C124" s="200"/>
      <c r="D124" s="200"/>
      <c r="E124" s="200"/>
      <c r="F124" s="200"/>
      <c r="G124" s="200"/>
      <c r="H124" s="200"/>
      <c r="K124" s="238"/>
      <c r="M124" s="200"/>
      <c r="N124" s="205"/>
      <c r="O124" s="200"/>
      <c r="P124" s="200"/>
      <c r="Q124" s="200"/>
    </row>
    <row r="125" spans="1:17">
      <c r="A125" s="238">
        <f>+A123+1</f>
        <v>91</v>
      </c>
      <c r="B125" s="1" t="s">
        <v>138</v>
      </c>
      <c r="C125" s="200"/>
      <c r="D125" s="200"/>
      <c r="E125" s="200"/>
      <c r="F125" s="200"/>
      <c r="G125" s="200"/>
      <c r="H125" s="200"/>
      <c r="K125" s="238"/>
      <c r="M125" s="200"/>
      <c r="N125" s="205"/>
      <c r="O125" s="200"/>
      <c r="P125" s="200"/>
      <c r="Q125" s="200"/>
    </row>
    <row r="126" spans="1:17">
      <c r="A126" s="238">
        <f>+A125+1</f>
        <v>92</v>
      </c>
      <c r="B126" s="1" t="s">
        <v>139</v>
      </c>
      <c r="C126" s="200">
        <v>-101978655.78</v>
      </c>
      <c r="D126" s="200">
        <v>0</v>
      </c>
      <c r="E126" s="200">
        <v>0</v>
      </c>
      <c r="F126" s="200">
        <f>+C126+D126+E126</f>
        <v>-101978655.78</v>
      </c>
      <c r="G126" s="200">
        <f>+'3_Adj Summary'!I125</f>
        <v>0</v>
      </c>
      <c r="H126" s="200">
        <f>+F126+G126</f>
        <v>-101978655.78</v>
      </c>
      <c r="J126" s="97">
        <v>0.68186831634107659</v>
      </c>
      <c r="K126" s="238" t="s">
        <v>68</v>
      </c>
      <c r="M126" s="200">
        <f>ROUND(H126*J126,0)</f>
        <v>-69536014</v>
      </c>
      <c r="N126" s="205"/>
      <c r="O126" s="200">
        <v>-88828453.280327663</v>
      </c>
      <c r="P126" s="200"/>
      <c r="Q126" s="200">
        <f>+M126-O126</f>
        <v>19292439.280327663</v>
      </c>
    </row>
    <row r="127" spans="1:17">
      <c r="A127" s="238">
        <f>+A126+1</f>
        <v>93</v>
      </c>
      <c r="B127" s="115" t="s">
        <v>140</v>
      </c>
      <c r="C127" s="201">
        <f>+C126</f>
        <v>-101978655.78</v>
      </c>
      <c r="D127" s="201">
        <f t="shared" ref="D127:H127" si="78">+D126</f>
        <v>0</v>
      </c>
      <c r="E127" s="201">
        <f t="shared" si="78"/>
        <v>0</v>
      </c>
      <c r="F127" s="201">
        <f t="shared" si="78"/>
        <v>-101978655.78</v>
      </c>
      <c r="G127" s="201">
        <f t="shared" si="78"/>
        <v>0</v>
      </c>
      <c r="H127" s="201">
        <f t="shared" si="78"/>
        <v>-101978655.78</v>
      </c>
      <c r="J127" s="103"/>
      <c r="K127" s="111"/>
      <c r="M127" s="201">
        <f>+M126</f>
        <v>-69536014</v>
      </c>
      <c r="N127" s="205"/>
      <c r="O127" s="201">
        <f>+O126</f>
        <v>-88828453.280327663</v>
      </c>
      <c r="P127" s="200"/>
      <c r="Q127" s="201">
        <f>+Q126</f>
        <v>19292439.280327663</v>
      </c>
    </row>
    <row r="128" spans="1:17">
      <c r="A128" s="238"/>
      <c r="B128" s="1"/>
      <c r="C128" s="200"/>
      <c r="D128" s="200"/>
      <c r="E128" s="200"/>
      <c r="F128" s="200"/>
      <c r="G128" s="200"/>
      <c r="H128" s="200"/>
      <c r="K128" s="238"/>
      <c r="M128" s="200"/>
      <c r="N128" s="205"/>
      <c r="O128" s="200"/>
      <c r="P128" s="200"/>
      <c r="Q128" s="200"/>
    </row>
    <row r="129" spans="1:17">
      <c r="A129" s="238">
        <f>+A127+1</f>
        <v>94</v>
      </c>
      <c r="B129" s="1" t="s">
        <v>141</v>
      </c>
      <c r="C129" s="200">
        <v>-73594713.269999996</v>
      </c>
      <c r="D129" s="200">
        <v>0</v>
      </c>
      <c r="E129" s="200">
        <v>0</v>
      </c>
      <c r="F129" s="200">
        <f>+C129+D129+E129</f>
        <v>-73594713.269999996</v>
      </c>
      <c r="G129" s="200">
        <f>+'3_Adj Summary'!I128</f>
        <v>0</v>
      </c>
      <c r="H129" s="200">
        <f t="shared" ref="H129:H130" si="79">+F129+G129</f>
        <v>-73594713.269999996</v>
      </c>
      <c r="J129" s="97">
        <v>0.66233529999999996</v>
      </c>
      <c r="K129" s="238" t="s">
        <v>72</v>
      </c>
      <c r="M129" s="200">
        <f t="shared" ref="M129:M130" si="80">ROUND(H129*J129,0)</f>
        <v>-48744376</v>
      </c>
      <c r="N129" s="205"/>
      <c r="O129" s="200">
        <v>-49042875.168749012</v>
      </c>
      <c r="P129" s="200"/>
      <c r="Q129" s="200">
        <f t="shared" ref="Q129:Q130" si="81">+M129-O129</f>
        <v>298499.16874901205</v>
      </c>
    </row>
    <row r="130" spans="1:17">
      <c r="A130" s="238">
        <f>+A129+1</f>
        <v>95</v>
      </c>
      <c r="B130" s="1" t="s">
        <v>125</v>
      </c>
      <c r="C130" s="200">
        <v>0</v>
      </c>
      <c r="D130" s="200">
        <v>0</v>
      </c>
      <c r="E130" s="200">
        <v>0</v>
      </c>
      <c r="F130" s="200">
        <f>+C130+D130+E130</f>
        <v>0</v>
      </c>
      <c r="G130" s="200">
        <f>+'3_Adj Summary'!I129</f>
        <v>0</v>
      </c>
      <c r="H130" s="200">
        <f t="shared" si="79"/>
        <v>0</v>
      </c>
      <c r="J130" s="97">
        <v>0.66233529999999996</v>
      </c>
      <c r="K130" s="238" t="s">
        <v>72</v>
      </c>
      <c r="M130" s="200">
        <f t="shared" si="80"/>
        <v>0</v>
      </c>
      <c r="N130" s="205"/>
      <c r="O130" s="200">
        <v>0</v>
      </c>
      <c r="P130" s="200"/>
      <c r="Q130" s="200">
        <f t="shared" si="81"/>
        <v>0</v>
      </c>
    </row>
    <row r="131" spans="1:17">
      <c r="A131" s="238">
        <f>+A130+1</f>
        <v>96</v>
      </c>
      <c r="B131" s="115" t="s">
        <v>87</v>
      </c>
      <c r="C131" s="201">
        <f>SUM(C129:C130)</f>
        <v>-73594713.269999996</v>
      </c>
      <c r="D131" s="201">
        <f t="shared" ref="D131:H131" si="82">SUM(D129:D130)</f>
        <v>0</v>
      </c>
      <c r="E131" s="201">
        <f t="shared" si="82"/>
        <v>0</v>
      </c>
      <c r="F131" s="201">
        <f t="shared" si="82"/>
        <v>-73594713.269999996</v>
      </c>
      <c r="G131" s="201">
        <f t="shared" si="82"/>
        <v>0</v>
      </c>
      <c r="H131" s="201">
        <f t="shared" si="82"/>
        <v>-73594713.269999996</v>
      </c>
      <c r="J131" s="103"/>
      <c r="K131" s="111"/>
      <c r="M131" s="201">
        <f>SUM(M129:M130)</f>
        <v>-48744376</v>
      </c>
      <c r="N131" s="205"/>
      <c r="O131" s="201">
        <f>SUM(O129:O130)</f>
        <v>-49042875.168749012</v>
      </c>
      <c r="P131" s="200"/>
      <c r="Q131" s="201">
        <f>SUM(Q129:Q130)</f>
        <v>298499.16874901205</v>
      </c>
    </row>
    <row r="132" spans="1:17">
      <c r="A132" s="238"/>
      <c r="B132" s="1"/>
      <c r="C132" s="200"/>
      <c r="D132" s="200"/>
      <c r="E132" s="200"/>
      <c r="F132" s="200"/>
      <c r="G132" s="200"/>
      <c r="H132" s="200"/>
      <c r="K132" s="238"/>
      <c r="M132" s="200"/>
      <c r="N132" s="205"/>
      <c r="O132" s="200"/>
      <c r="P132" s="200"/>
      <c r="Q132" s="200"/>
    </row>
    <row r="133" spans="1:17">
      <c r="A133" s="238">
        <f>+A131+1</f>
        <v>97</v>
      </c>
      <c r="B133" s="1" t="s">
        <v>88</v>
      </c>
      <c r="C133" s="200"/>
      <c r="D133" s="200"/>
      <c r="E133" s="200"/>
      <c r="F133" s="200">
        <f>+C133+D133+E133</f>
        <v>0</v>
      </c>
      <c r="G133" s="200">
        <f>+'3_Adj Summary'!I132</f>
        <v>0</v>
      </c>
      <c r="H133" s="200">
        <f>+F133+G133</f>
        <v>0</v>
      </c>
      <c r="J133" s="97">
        <v>0.66233529999999996</v>
      </c>
      <c r="K133" s="238" t="s">
        <v>72</v>
      </c>
      <c r="M133" s="200">
        <f>ROUND(H133*J133,0)</f>
        <v>0</v>
      </c>
      <c r="N133" s="205"/>
      <c r="O133" s="200">
        <v>0</v>
      </c>
      <c r="P133" s="200"/>
      <c r="Q133" s="200">
        <f>+M133-O133</f>
        <v>0</v>
      </c>
    </row>
    <row r="134" spans="1:17">
      <c r="A134" s="238">
        <f>+A133+1</f>
        <v>98</v>
      </c>
      <c r="B134" s="115" t="s">
        <v>89</v>
      </c>
      <c r="C134" s="201">
        <f>+C133</f>
        <v>0</v>
      </c>
      <c r="D134" s="201">
        <f t="shared" ref="D134:H134" si="83">+D133</f>
        <v>0</v>
      </c>
      <c r="E134" s="201">
        <f t="shared" si="83"/>
        <v>0</v>
      </c>
      <c r="F134" s="201">
        <f t="shared" si="83"/>
        <v>0</v>
      </c>
      <c r="G134" s="201">
        <f t="shared" si="83"/>
        <v>0</v>
      </c>
      <c r="H134" s="201">
        <f t="shared" si="83"/>
        <v>0</v>
      </c>
      <c r="J134" s="103"/>
      <c r="K134" s="111"/>
      <c r="M134" s="201">
        <f>+M133</f>
        <v>0</v>
      </c>
      <c r="N134" s="205"/>
      <c r="O134" s="201">
        <f>+O133</f>
        <v>0</v>
      </c>
      <c r="P134" s="200"/>
      <c r="Q134" s="201">
        <f>+Q133</f>
        <v>0</v>
      </c>
    </row>
    <row r="135" spans="1:17">
      <c r="A135" s="238"/>
      <c r="B135" s="1"/>
      <c r="C135" s="200"/>
      <c r="D135" s="200"/>
      <c r="E135" s="200"/>
      <c r="F135" s="200"/>
      <c r="G135" s="200"/>
      <c r="H135" s="200"/>
      <c r="K135" s="238"/>
      <c r="M135" s="200"/>
      <c r="N135" s="205"/>
      <c r="O135" s="200"/>
      <c r="P135" s="200"/>
      <c r="Q135" s="200"/>
    </row>
    <row r="136" spans="1:17">
      <c r="A136" s="238">
        <f>+A134+1</f>
        <v>99</v>
      </c>
      <c r="B136" s="1" t="s">
        <v>131</v>
      </c>
      <c r="C136" s="200"/>
      <c r="D136" s="200"/>
      <c r="E136" s="200"/>
      <c r="F136" s="200">
        <f>+C136+D136+E136</f>
        <v>0</v>
      </c>
      <c r="G136" s="200">
        <f>+'3_Adj Summary'!I135</f>
        <v>0</v>
      </c>
      <c r="H136" s="200">
        <f>+F136+G136</f>
        <v>0</v>
      </c>
      <c r="J136" s="97">
        <v>0.79245481673547258</v>
      </c>
      <c r="K136" s="238" t="s">
        <v>92</v>
      </c>
      <c r="M136" s="200">
        <f>ROUND(H136*J136,0)</f>
        <v>0</v>
      </c>
      <c r="N136" s="205"/>
      <c r="O136" s="200">
        <v>0</v>
      </c>
      <c r="P136" s="200"/>
      <c r="Q136" s="200">
        <f>+M136-O136</f>
        <v>0</v>
      </c>
    </row>
    <row r="137" spans="1:17">
      <c r="A137" s="238">
        <f>+A136+1</f>
        <v>100</v>
      </c>
      <c r="B137" s="115" t="s">
        <v>112</v>
      </c>
      <c r="C137" s="201">
        <f>+C136</f>
        <v>0</v>
      </c>
      <c r="D137" s="201">
        <f t="shared" ref="D137:H137" si="84">+D136</f>
        <v>0</v>
      </c>
      <c r="E137" s="201">
        <f t="shared" si="84"/>
        <v>0</v>
      </c>
      <c r="F137" s="201">
        <f t="shared" si="84"/>
        <v>0</v>
      </c>
      <c r="G137" s="201">
        <f t="shared" si="84"/>
        <v>0</v>
      </c>
      <c r="H137" s="201">
        <f t="shared" si="84"/>
        <v>0</v>
      </c>
      <c r="J137" s="103"/>
      <c r="K137" s="111"/>
      <c r="M137" s="201">
        <f>+M136</f>
        <v>0</v>
      </c>
      <c r="N137" s="205"/>
      <c r="O137" s="201">
        <f>+O136</f>
        <v>0</v>
      </c>
      <c r="P137" s="200"/>
      <c r="Q137" s="201">
        <f>+Q136</f>
        <v>0</v>
      </c>
    </row>
    <row r="138" spans="1:17">
      <c r="A138" s="238"/>
      <c r="B138" s="1"/>
      <c r="C138" s="200"/>
      <c r="D138" s="200"/>
      <c r="E138" s="200"/>
      <c r="F138" s="200"/>
      <c r="G138" s="200"/>
      <c r="H138" s="200"/>
      <c r="K138" s="238"/>
      <c r="M138" s="200"/>
      <c r="N138" s="205"/>
      <c r="O138" s="200"/>
      <c r="P138" s="200"/>
      <c r="Q138" s="200"/>
    </row>
    <row r="139" spans="1:17">
      <c r="A139" s="238">
        <f>+A137+1</f>
        <v>101</v>
      </c>
      <c r="B139" s="1" t="s">
        <v>114</v>
      </c>
      <c r="C139" s="200">
        <v>-5173076.41</v>
      </c>
      <c r="D139" s="200">
        <v>0</v>
      </c>
      <c r="E139" s="200">
        <v>0</v>
      </c>
      <c r="F139" s="200">
        <f>+C139+D139+E139</f>
        <v>-5173076.41</v>
      </c>
      <c r="G139" s="200">
        <f>+'3_Adj Summary'!I138</f>
        <v>0</v>
      </c>
      <c r="H139" s="200">
        <f>+F139+G139</f>
        <v>-5173076.41</v>
      </c>
      <c r="J139" s="97">
        <v>0.68186831634107659</v>
      </c>
      <c r="K139" s="238" t="s">
        <v>113</v>
      </c>
      <c r="M139" s="200">
        <f>ROUND(H139*J139,0)</f>
        <v>-3527357</v>
      </c>
      <c r="N139" s="205"/>
      <c r="O139" s="200">
        <v>-5154977.2208714914</v>
      </c>
      <c r="P139" s="200"/>
      <c r="Q139" s="200">
        <f>+M139-O139</f>
        <v>1627620.2208714914</v>
      </c>
    </row>
    <row r="140" spans="1:17">
      <c r="A140" s="238">
        <f>+A139+1</f>
        <v>102</v>
      </c>
      <c r="B140" s="115" t="s">
        <v>117</v>
      </c>
      <c r="C140" s="201">
        <f>+C139</f>
        <v>-5173076.41</v>
      </c>
      <c r="D140" s="201">
        <f t="shared" ref="D140:H140" si="85">+D139</f>
        <v>0</v>
      </c>
      <c r="E140" s="201">
        <f t="shared" si="85"/>
        <v>0</v>
      </c>
      <c r="F140" s="201">
        <f t="shared" si="85"/>
        <v>-5173076.41</v>
      </c>
      <c r="G140" s="201">
        <f t="shared" si="85"/>
        <v>0</v>
      </c>
      <c r="H140" s="201">
        <f t="shared" si="85"/>
        <v>-5173076.41</v>
      </c>
      <c r="J140" s="103"/>
      <c r="K140" s="111"/>
      <c r="M140" s="201">
        <f>+M139</f>
        <v>-3527357</v>
      </c>
      <c r="N140" s="205"/>
      <c r="O140" s="201">
        <f>+O139</f>
        <v>-5154977.2208714914</v>
      </c>
      <c r="P140" s="200"/>
      <c r="Q140" s="201">
        <f>+Q139</f>
        <v>1627620.2208714914</v>
      </c>
    </row>
    <row r="141" spans="1:17">
      <c r="A141" s="238"/>
      <c r="B141" s="1"/>
      <c r="C141" s="200"/>
      <c r="D141" s="200"/>
      <c r="E141" s="200"/>
      <c r="F141" s="200"/>
      <c r="G141" s="200"/>
      <c r="H141" s="200"/>
      <c r="K141" s="238"/>
      <c r="M141" s="200"/>
      <c r="N141" s="205"/>
      <c r="O141" s="200"/>
      <c r="P141" s="200"/>
      <c r="Q141" s="200"/>
    </row>
    <row r="142" spans="1:17">
      <c r="A142" s="238">
        <f>+A140+1</f>
        <v>103</v>
      </c>
      <c r="B142" s="1" t="s">
        <v>142</v>
      </c>
      <c r="C142" s="201">
        <f>SUM(C127,C131,C134,C137,C140)</f>
        <v>-180746445.46000001</v>
      </c>
      <c r="D142" s="201">
        <f t="shared" ref="D142:H142" si="86">SUM(D127,D131,D134,D137,D140)</f>
        <v>0</v>
      </c>
      <c r="E142" s="201">
        <f t="shared" si="86"/>
        <v>0</v>
      </c>
      <c r="F142" s="201">
        <f t="shared" si="86"/>
        <v>-180746445.46000001</v>
      </c>
      <c r="G142" s="201">
        <f t="shared" si="86"/>
        <v>0</v>
      </c>
      <c r="H142" s="201">
        <f t="shared" si="86"/>
        <v>-180746445.46000001</v>
      </c>
      <c r="J142" s="103"/>
      <c r="K142" s="111"/>
      <c r="M142" s="201">
        <f>SUM(M127,M131,M134,M137,M140)</f>
        <v>-121807747</v>
      </c>
      <c r="N142" s="205"/>
      <c r="O142" s="201">
        <f>SUM(O127,O131,O134,O137,O140)</f>
        <v>-143026305.66994816</v>
      </c>
      <c r="P142" s="200"/>
      <c r="Q142" s="201">
        <f>SUM(Q127,Q131,Q134,Q137,Q140)</f>
        <v>21218558.669948168</v>
      </c>
    </row>
    <row r="143" spans="1:17">
      <c r="A143" s="238"/>
      <c r="B143" s="2"/>
      <c r="C143" s="200"/>
      <c r="D143" s="200"/>
      <c r="E143" s="200"/>
      <c r="F143" s="200"/>
      <c r="G143" s="200"/>
      <c r="H143" s="200"/>
      <c r="K143" s="238"/>
      <c r="M143" s="200"/>
      <c r="N143" s="205"/>
      <c r="O143" s="200"/>
      <c r="P143" s="200"/>
      <c r="Q143" s="200"/>
    </row>
    <row r="144" spans="1:17" ht="13.5" thickBot="1">
      <c r="A144" s="238">
        <f>+A142+1</f>
        <v>104</v>
      </c>
      <c r="B144" s="9" t="s">
        <v>143</v>
      </c>
      <c r="C144" s="203">
        <f t="shared" ref="C144:H144" si="87">+C142+C123</f>
        <v>-3472869418.1500001</v>
      </c>
      <c r="D144" s="203">
        <f t="shared" si="87"/>
        <v>0</v>
      </c>
      <c r="E144" s="203">
        <f t="shared" si="87"/>
        <v>0</v>
      </c>
      <c r="F144" s="203">
        <f t="shared" si="87"/>
        <v>-3472869418.1500001</v>
      </c>
      <c r="G144" s="203">
        <f t="shared" si="87"/>
        <v>154847048.44</v>
      </c>
      <c r="H144" s="203">
        <f t="shared" si="87"/>
        <v>-3318022369.71</v>
      </c>
      <c r="J144" s="106"/>
      <c r="K144" s="113"/>
      <c r="M144" s="203">
        <f t="shared" ref="M144" si="88">+M142+M123</f>
        <v>-2293406349</v>
      </c>
      <c r="N144" s="205"/>
      <c r="O144" s="203">
        <f t="shared" ref="O144" si="89">+O142+O123</f>
        <v>-2404820027.5183587</v>
      </c>
      <c r="P144" s="200"/>
      <c r="Q144" s="203">
        <f t="shared" ref="Q144" si="90">+Q142+Q123</f>
        <v>111413678.51835912</v>
      </c>
    </row>
    <row r="145" spans="1:17" ht="13.5" thickTop="1">
      <c r="A145" s="238"/>
      <c r="B145" s="2"/>
      <c r="C145" s="200"/>
      <c r="D145" s="200"/>
      <c r="E145" s="200"/>
      <c r="F145" s="200"/>
      <c r="G145" s="200"/>
      <c r="H145" s="200"/>
      <c r="K145" s="238"/>
      <c r="M145" s="200"/>
      <c r="N145" s="205"/>
      <c r="O145" s="200"/>
      <c r="P145" s="200"/>
      <c r="Q145" s="200"/>
    </row>
    <row r="146" spans="1:17" ht="13.5" thickBot="1">
      <c r="A146" s="238">
        <f>+A144+1</f>
        <v>105</v>
      </c>
      <c r="B146" s="9" t="s">
        <v>144</v>
      </c>
      <c r="C146" s="204">
        <f t="shared" ref="C146:H146" si="91">+C95+C144</f>
        <v>6472301544.7599983</v>
      </c>
      <c r="D146" s="204">
        <f t="shared" si="91"/>
        <v>0</v>
      </c>
      <c r="E146" s="204">
        <f t="shared" si="91"/>
        <v>0</v>
      </c>
      <c r="F146" s="204">
        <f t="shared" si="91"/>
        <v>6472301544.7599983</v>
      </c>
      <c r="G146" s="204">
        <f t="shared" si="91"/>
        <v>-313859287.83999997</v>
      </c>
      <c r="H146" s="204">
        <f t="shared" si="91"/>
        <v>6158442256.9199991</v>
      </c>
      <c r="J146" s="107"/>
      <c r="K146" s="114"/>
      <c r="M146" s="204">
        <f t="shared" ref="M146" si="92">+M95+M144</f>
        <v>4362160808</v>
      </c>
      <c r="N146" s="205"/>
      <c r="O146" s="204">
        <f t="shared" ref="O146" si="93">+O95+O144</f>
        <v>4480883708.0184326</v>
      </c>
      <c r="P146" s="200"/>
      <c r="Q146" s="204">
        <f t="shared" ref="Q146" si="94">+Q95+Q144</f>
        <v>-118722900.01843211</v>
      </c>
    </row>
    <row r="147" spans="1:17" ht="13.5" thickTop="1">
      <c r="A147" s="238"/>
      <c r="K147" s="238"/>
    </row>
    <row r="148" spans="1:17">
      <c r="A148" s="238"/>
      <c r="K148" s="238"/>
      <c r="O148" s="108"/>
      <c r="Q148" s="109"/>
    </row>
    <row r="149" spans="1:17">
      <c r="A149" s="238"/>
      <c r="C149" s="102"/>
      <c r="K149" s="238"/>
      <c r="O149" s="110"/>
    </row>
    <row r="150" spans="1:17">
      <c r="A150" s="238"/>
      <c r="F150" s="200"/>
      <c r="K150" s="238"/>
    </row>
  </sheetData>
  <mergeCells count="3">
    <mergeCell ref="A1:Q1"/>
    <mergeCell ref="A2:Q2"/>
    <mergeCell ref="A3:Q3"/>
  </mergeCells>
  <pageMargins left="0.7" right="0.7" top="0.75" bottom="0.75" header="0.3" footer="0.3"/>
  <pageSetup paperSize="5" scale="61" fitToHeight="0" orientation="landscape" r:id="rId1"/>
  <headerFooter>
    <oddHeader>&amp;R&amp;"Arial,Regular"&amp;10Cause No. 45235: Phase II Compliance 
Item 2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46"/>
  <sheetViews>
    <sheetView zoomScaleNormal="100" workbookViewId="0">
      <selection activeCell="A5" sqref="A5:E5"/>
    </sheetView>
  </sheetViews>
  <sheetFormatPr defaultColWidth="8.7109375" defaultRowHeight="12.75"/>
  <cols>
    <col min="1" max="1" width="5.7109375" style="94" customWidth="1"/>
    <col min="2" max="2" width="59.42578125" style="94" bestFit="1" customWidth="1"/>
    <col min="3" max="3" width="16.5703125" style="94" customWidth="1"/>
    <col min="4" max="4" width="23.140625" style="94" customWidth="1"/>
    <col min="5" max="5" width="15" style="94" customWidth="1"/>
    <col min="6" max="6" width="16.7109375" style="94" customWidth="1"/>
    <col min="7" max="7" width="14" style="94" customWidth="1"/>
    <col min="8" max="8" width="16.7109375" style="94" customWidth="1"/>
    <col min="9" max="9" width="13.140625" style="94" bestFit="1" customWidth="1"/>
    <col min="10" max="10" width="3.140625" style="94" customWidth="1"/>
    <col min="11" max="16384" width="8.7109375" style="94"/>
  </cols>
  <sheetData>
    <row r="1" spans="1:9">
      <c r="A1" s="243" t="s">
        <v>0</v>
      </c>
      <c r="B1" s="243"/>
      <c r="C1" s="243"/>
      <c r="D1" s="243"/>
      <c r="E1" s="243"/>
      <c r="F1" s="243"/>
      <c r="G1" s="243"/>
      <c r="H1" s="243"/>
      <c r="I1" s="243"/>
    </row>
    <row r="2" spans="1:9">
      <c r="A2" s="243" t="s">
        <v>145</v>
      </c>
      <c r="B2" s="243"/>
      <c r="C2" s="243"/>
      <c r="D2" s="243"/>
      <c r="E2" s="243"/>
      <c r="F2" s="243"/>
      <c r="G2" s="243"/>
      <c r="H2" s="243"/>
      <c r="I2" s="243"/>
    </row>
    <row r="3" spans="1:9">
      <c r="A3" s="243" t="s">
        <v>146</v>
      </c>
      <c r="B3" s="243"/>
      <c r="C3" s="243"/>
      <c r="D3" s="243"/>
      <c r="E3" s="243"/>
      <c r="F3" s="243"/>
      <c r="G3" s="243"/>
      <c r="H3" s="243"/>
      <c r="I3" s="243"/>
    </row>
    <row r="5" spans="1:9" ht="14.45" customHeight="1">
      <c r="A5" s="119"/>
      <c r="B5" s="119"/>
      <c r="C5" s="116" t="s">
        <v>147</v>
      </c>
      <c r="D5" s="116" t="s">
        <v>147</v>
      </c>
      <c r="E5" s="116" t="s">
        <v>147</v>
      </c>
      <c r="F5" s="116" t="s">
        <v>147</v>
      </c>
      <c r="G5" s="116" t="s">
        <v>147</v>
      </c>
      <c r="H5" s="116" t="s">
        <v>147</v>
      </c>
      <c r="I5" s="244" t="s">
        <v>148</v>
      </c>
    </row>
    <row r="6" spans="1:9" s="230" customFormat="1">
      <c r="A6" s="117"/>
      <c r="B6" s="117"/>
      <c r="C6" s="126" t="s">
        <v>149</v>
      </c>
      <c r="D6" s="126" t="s">
        <v>150</v>
      </c>
      <c r="E6" s="126" t="s">
        <v>151</v>
      </c>
      <c r="F6" s="126" t="s">
        <v>152</v>
      </c>
      <c r="G6" s="126" t="s">
        <v>153</v>
      </c>
      <c r="H6" s="126" t="s">
        <v>154</v>
      </c>
      <c r="I6" s="245"/>
    </row>
    <row r="7" spans="1:9" s="230" customFormat="1" ht="170.45" customHeight="1">
      <c r="A7" s="126"/>
      <c r="B7" s="126"/>
      <c r="C7" s="127" t="s">
        <v>155</v>
      </c>
      <c r="D7" s="127" t="s">
        <v>156</v>
      </c>
      <c r="E7" s="127" t="s">
        <v>157</v>
      </c>
      <c r="F7" s="127" t="s">
        <v>158</v>
      </c>
      <c r="G7" s="127" t="s">
        <v>159</v>
      </c>
      <c r="H7" s="127" t="s">
        <v>160</v>
      </c>
      <c r="I7" s="246"/>
    </row>
    <row r="8" spans="1:9">
      <c r="A8" s="119"/>
      <c r="B8" s="119"/>
      <c r="C8" s="129"/>
      <c r="D8" s="129"/>
      <c r="E8" s="129"/>
      <c r="F8" s="129"/>
      <c r="G8" s="129"/>
      <c r="H8" s="129"/>
      <c r="I8" s="129"/>
    </row>
    <row r="9" spans="1:9">
      <c r="A9" s="117">
        <v>1</v>
      </c>
      <c r="B9" s="120" t="s">
        <v>65</v>
      </c>
      <c r="C9" s="118"/>
      <c r="D9" s="118"/>
      <c r="E9" s="118"/>
      <c r="F9" s="118"/>
      <c r="G9" s="118"/>
      <c r="H9" s="118"/>
      <c r="I9" s="118"/>
    </row>
    <row r="10" spans="1:9">
      <c r="A10" s="117">
        <f>+A9+1</f>
        <v>2</v>
      </c>
      <c r="B10" s="121" t="s">
        <v>66</v>
      </c>
      <c r="C10" s="118"/>
      <c r="D10" s="118"/>
      <c r="E10" s="118"/>
      <c r="F10" s="118"/>
      <c r="G10" s="118"/>
      <c r="H10" s="118"/>
      <c r="I10" s="118"/>
    </row>
    <row r="11" spans="1:9">
      <c r="A11" s="117">
        <f>+A10+1</f>
        <v>3</v>
      </c>
      <c r="B11" s="121" t="s">
        <v>67</v>
      </c>
      <c r="C11" s="118">
        <v>0</v>
      </c>
      <c r="D11" s="118">
        <v>0</v>
      </c>
      <c r="E11" s="118">
        <v>0</v>
      </c>
      <c r="F11" s="118">
        <v>0</v>
      </c>
      <c r="G11" s="118">
        <v>0</v>
      </c>
      <c r="H11" s="118">
        <v>0</v>
      </c>
      <c r="I11" s="118">
        <f>SUM(C11:G11)</f>
        <v>0</v>
      </c>
    </row>
    <row r="12" spans="1:9">
      <c r="A12" s="117">
        <f>+A11+1</f>
        <v>4</v>
      </c>
      <c r="B12" s="122" t="s">
        <v>69</v>
      </c>
      <c r="C12" s="128">
        <f t="shared" ref="C12:I12" si="0">+C11</f>
        <v>0</v>
      </c>
      <c r="D12" s="128">
        <f t="shared" si="0"/>
        <v>0</v>
      </c>
      <c r="E12" s="128">
        <f t="shared" si="0"/>
        <v>0</v>
      </c>
      <c r="F12" s="128">
        <f t="shared" si="0"/>
        <v>0</v>
      </c>
      <c r="G12" s="128">
        <f t="shared" si="0"/>
        <v>0</v>
      </c>
      <c r="H12" s="128">
        <f t="shared" si="0"/>
        <v>0</v>
      </c>
      <c r="I12" s="128">
        <f t="shared" si="0"/>
        <v>0</v>
      </c>
    </row>
    <row r="13" spans="1:9">
      <c r="A13" s="117"/>
      <c r="B13" s="123"/>
      <c r="C13" s="118"/>
      <c r="D13" s="118"/>
      <c r="E13" s="118"/>
      <c r="F13" s="118"/>
      <c r="G13" s="118"/>
      <c r="H13" s="118"/>
      <c r="I13" s="118"/>
    </row>
    <row r="14" spans="1:9">
      <c r="A14" s="117">
        <f>+A12+1</f>
        <v>5</v>
      </c>
      <c r="B14" s="123" t="s">
        <v>70</v>
      </c>
      <c r="C14" s="118"/>
      <c r="D14" s="118"/>
      <c r="E14" s="118"/>
      <c r="F14" s="118"/>
      <c r="G14" s="118"/>
      <c r="H14" s="118"/>
      <c r="I14" s="118"/>
    </row>
    <row r="15" spans="1:9">
      <c r="A15" s="117">
        <f>+A14+1</f>
        <v>6</v>
      </c>
      <c r="B15" s="123" t="s">
        <v>71</v>
      </c>
      <c r="C15" s="118">
        <v>11730609</v>
      </c>
      <c r="D15" s="118">
        <v>0</v>
      </c>
      <c r="E15" s="118">
        <v>0</v>
      </c>
      <c r="F15" s="118">
        <v>-2953042</v>
      </c>
      <c r="G15" s="118">
        <v>0</v>
      </c>
      <c r="H15" s="118">
        <v>0</v>
      </c>
      <c r="I15" s="118">
        <f>SUM(C15:H15)</f>
        <v>8777567</v>
      </c>
    </row>
    <row r="16" spans="1:9">
      <c r="A16" s="117">
        <f>+A15+1</f>
        <v>7</v>
      </c>
      <c r="B16" s="123" t="s">
        <v>73</v>
      </c>
      <c r="C16" s="118">
        <v>0</v>
      </c>
      <c r="D16" s="118">
        <v>0</v>
      </c>
      <c r="E16" s="118">
        <v>0</v>
      </c>
      <c r="F16" s="118">
        <v>0</v>
      </c>
      <c r="G16" s="118">
        <v>-3687308</v>
      </c>
      <c r="H16" s="118">
        <v>0</v>
      </c>
      <c r="I16" s="118">
        <f>SUM(C16:H16)</f>
        <v>-3687308</v>
      </c>
    </row>
    <row r="17" spans="1:9">
      <c r="A17" s="117">
        <f>+A16+1</f>
        <v>8</v>
      </c>
      <c r="B17" s="123" t="s">
        <v>74</v>
      </c>
      <c r="C17" s="118">
        <v>0</v>
      </c>
      <c r="D17" s="118">
        <v>-9654655.3300000001</v>
      </c>
      <c r="E17" s="118">
        <v>0</v>
      </c>
      <c r="F17" s="118">
        <v>0</v>
      </c>
      <c r="G17" s="118">
        <v>0</v>
      </c>
      <c r="H17" s="118">
        <v>0</v>
      </c>
      <c r="I17" s="118">
        <f>SUM(C17:H17)</f>
        <v>-9654655.3300000001</v>
      </c>
    </row>
    <row r="18" spans="1:9">
      <c r="A18" s="117">
        <f>+A17+1</f>
        <v>9</v>
      </c>
      <c r="B18" s="122" t="s">
        <v>75</v>
      </c>
      <c r="C18" s="128">
        <f>SUM(C15:C17)</f>
        <v>11730609</v>
      </c>
      <c r="D18" s="128">
        <f t="shared" ref="D18:I18" si="1">SUM(D15:D17)</f>
        <v>-9654655.3300000001</v>
      </c>
      <c r="E18" s="128">
        <f t="shared" si="1"/>
        <v>0</v>
      </c>
      <c r="F18" s="128">
        <f t="shared" si="1"/>
        <v>-2953042</v>
      </c>
      <c r="G18" s="128">
        <f t="shared" si="1"/>
        <v>-3687308</v>
      </c>
      <c r="H18" s="128">
        <f t="shared" si="1"/>
        <v>0</v>
      </c>
      <c r="I18" s="128">
        <f t="shared" si="1"/>
        <v>-4564396.33</v>
      </c>
    </row>
    <row r="19" spans="1:9">
      <c r="A19" s="117"/>
      <c r="B19" s="124"/>
      <c r="C19" s="118"/>
      <c r="D19" s="118"/>
      <c r="E19" s="118"/>
      <c r="F19" s="118"/>
      <c r="G19" s="118"/>
      <c r="H19" s="118"/>
      <c r="I19" s="118"/>
    </row>
    <row r="20" spans="1:9">
      <c r="A20" s="117">
        <f>+A18+1</f>
        <v>10</v>
      </c>
      <c r="B20" s="123" t="s">
        <v>76</v>
      </c>
      <c r="C20" s="118"/>
      <c r="D20" s="118"/>
      <c r="E20" s="118"/>
      <c r="F20" s="118"/>
      <c r="G20" s="118"/>
      <c r="H20" s="118"/>
      <c r="I20" s="118"/>
    </row>
    <row r="21" spans="1:9">
      <c r="A21" s="117">
        <f>+A20+1</f>
        <v>11</v>
      </c>
      <c r="B21" s="123" t="s">
        <v>77</v>
      </c>
      <c r="C21" s="118">
        <v>0</v>
      </c>
      <c r="D21" s="118">
        <v>0</v>
      </c>
      <c r="E21" s="118">
        <v>0</v>
      </c>
      <c r="F21" s="118">
        <v>-20000439</v>
      </c>
      <c r="G21" s="118">
        <v>0</v>
      </c>
      <c r="H21" s="118">
        <v>0</v>
      </c>
      <c r="I21" s="118">
        <f>SUM(C21:H21)</f>
        <v>-20000439</v>
      </c>
    </row>
    <row r="22" spans="1:9">
      <c r="A22" s="117">
        <f>+A21+1</f>
        <v>12</v>
      </c>
      <c r="B22" s="123" t="s">
        <v>78</v>
      </c>
      <c r="C22" s="118">
        <v>0</v>
      </c>
      <c r="D22" s="118">
        <v>-439029648.45999998</v>
      </c>
      <c r="E22" s="118">
        <v>0</v>
      </c>
      <c r="F22" s="118">
        <v>0</v>
      </c>
      <c r="G22" s="118">
        <v>0</v>
      </c>
      <c r="H22" s="118">
        <v>0</v>
      </c>
      <c r="I22" s="118">
        <f>SUM(C22:H22)</f>
        <v>-439029648.45999998</v>
      </c>
    </row>
    <row r="23" spans="1:9">
      <c r="A23" s="117">
        <f>+A22+1</f>
        <v>13</v>
      </c>
      <c r="B23" s="122" t="s">
        <v>79</v>
      </c>
      <c r="C23" s="128">
        <f t="shared" ref="C23:I23" si="2">+C21+C22</f>
        <v>0</v>
      </c>
      <c r="D23" s="128">
        <f t="shared" si="2"/>
        <v>-439029648.45999998</v>
      </c>
      <c r="E23" s="128">
        <f t="shared" si="2"/>
        <v>0</v>
      </c>
      <c r="F23" s="128">
        <f t="shared" si="2"/>
        <v>-20000439</v>
      </c>
      <c r="G23" s="128">
        <f t="shared" si="2"/>
        <v>0</v>
      </c>
      <c r="H23" s="128">
        <f t="shared" si="2"/>
        <v>0</v>
      </c>
      <c r="I23" s="128">
        <f t="shared" si="2"/>
        <v>-459030087.45999998</v>
      </c>
    </row>
    <row r="24" spans="1:9">
      <c r="A24" s="117"/>
      <c r="B24" s="124"/>
      <c r="C24" s="118"/>
      <c r="D24" s="118"/>
      <c r="E24" s="118"/>
      <c r="F24" s="118"/>
      <c r="G24" s="118"/>
      <c r="H24" s="118"/>
      <c r="I24" s="118"/>
    </row>
    <row r="25" spans="1:9">
      <c r="A25" s="117">
        <f>+A23+1</f>
        <v>14</v>
      </c>
      <c r="B25" s="123" t="s">
        <v>80</v>
      </c>
      <c r="C25" s="118"/>
      <c r="D25" s="118"/>
      <c r="E25" s="118"/>
      <c r="F25" s="118"/>
      <c r="G25" s="118"/>
      <c r="H25" s="118"/>
      <c r="I25" s="118"/>
    </row>
    <row r="26" spans="1:9">
      <c r="A26" s="117">
        <f>+A25+1</f>
        <v>15</v>
      </c>
      <c r="B26" s="123" t="s">
        <v>81</v>
      </c>
      <c r="C26" s="118">
        <v>0</v>
      </c>
      <c r="D26" s="118">
        <v>0</v>
      </c>
      <c r="E26" s="118">
        <v>0</v>
      </c>
      <c r="F26" s="118">
        <v>0</v>
      </c>
      <c r="G26" s="118">
        <v>0</v>
      </c>
      <c r="H26" s="118">
        <v>0</v>
      </c>
      <c r="I26" s="118">
        <f>SUM(C26:H26)</f>
        <v>0</v>
      </c>
    </row>
    <row r="27" spans="1:9">
      <c r="A27" s="117">
        <f>+A26+1</f>
        <v>16</v>
      </c>
      <c r="B27" s="123" t="s">
        <v>82</v>
      </c>
      <c r="C27" s="118">
        <v>0</v>
      </c>
      <c r="D27" s="118">
        <v>-318519.82</v>
      </c>
      <c r="E27" s="118">
        <v>0</v>
      </c>
      <c r="F27" s="118">
        <v>0</v>
      </c>
      <c r="G27" s="118">
        <v>0</v>
      </c>
      <c r="H27" s="118">
        <v>0</v>
      </c>
      <c r="I27" s="118">
        <f>SUM(C27:H27)</f>
        <v>-318519.82</v>
      </c>
    </row>
    <row r="28" spans="1:9">
      <c r="A28" s="117">
        <f>+A27+1</f>
        <v>17</v>
      </c>
      <c r="B28" s="122" t="s">
        <v>83</v>
      </c>
      <c r="C28" s="128">
        <f t="shared" ref="C28:I28" si="3">SUM(C26:C27)</f>
        <v>0</v>
      </c>
      <c r="D28" s="128">
        <f t="shared" si="3"/>
        <v>-318519.82</v>
      </c>
      <c r="E28" s="128">
        <f t="shared" si="3"/>
        <v>0</v>
      </c>
      <c r="F28" s="128">
        <f t="shared" si="3"/>
        <v>0</v>
      </c>
      <c r="G28" s="128">
        <f t="shared" si="3"/>
        <v>0</v>
      </c>
      <c r="H28" s="128">
        <f t="shared" si="3"/>
        <v>0</v>
      </c>
      <c r="I28" s="128">
        <f t="shared" si="3"/>
        <v>-318519.82</v>
      </c>
    </row>
    <row r="29" spans="1:9">
      <c r="A29" s="117"/>
      <c r="B29" s="124"/>
      <c r="C29" s="118"/>
      <c r="D29" s="118"/>
      <c r="E29" s="118"/>
      <c r="F29" s="118"/>
      <c r="G29" s="118"/>
      <c r="H29" s="118"/>
      <c r="I29" s="118"/>
    </row>
    <row r="30" spans="1:9">
      <c r="A30" s="117">
        <f>+A28+1</f>
        <v>18</v>
      </c>
      <c r="B30" s="123" t="s">
        <v>84</v>
      </c>
      <c r="C30" s="118"/>
      <c r="D30" s="118"/>
      <c r="E30" s="118"/>
      <c r="F30" s="118"/>
      <c r="G30" s="118"/>
      <c r="H30" s="118"/>
      <c r="I30" s="118"/>
    </row>
    <row r="31" spans="1:9">
      <c r="A31" s="117">
        <f>+A30+1</f>
        <v>19</v>
      </c>
      <c r="B31" s="123" t="s">
        <v>85</v>
      </c>
      <c r="C31" s="118">
        <v>0</v>
      </c>
      <c r="D31" s="118">
        <v>0</v>
      </c>
      <c r="E31" s="118">
        <v>0</v>
      </c>
      <c r="F31" s="118">
        <v>0</v>
      </c>
      <c r="G31" s="118">
        <v>0</v>
      </c>
      <c r="H31" s="118">
        <v>0</v>
      </c>
      <c r="I31" s="118">
        <f>SUM(C31:H31)</f>
        <v>0</v>
      </c>
    </row>
    <row r="32" spans="1:9">
      <c r="A32" s="117">
        <f>+A31+1</f>
        <v>20</v>
      </c>
      <c r="B32" s="122" t="s">
        <v>86</v>
      </c>
      <c r="C32" s="128">
        <f t="shared" ref="C32:I32" si="4">+C31</f>
        <v>0</v>
      </c>
      <c r="D32" s="128">
        <f t="shared" si="4"/>
        <v>0</v>
      </c>
      <c r="E32" s="128">
        <f t="shared" si="4"/>
        <v>0</v>
      </c>
      <c r="F32" s="128">
        <f t="shared" si="4"/>
        <v>0</v>
      </c>
      <c r="G32" s="128">
        <f t="shared" si="4"/>
        <v>0</v>
      </c>
      <c r="H32" s="128">
        <f t="shared" si="4"/>
        <v>0</v>
      </c>
      <c r="I32" s="128">
        <f t="shared" si="4"/>
        <v>0</v>
      </c>
    </row>
    <row r="33" spans="1:9">
      <c r="A33" s="117"/>
      <c r="B33" s="124"/>
      <c r="C33" s="118"/>
      <c r="D33" s="118"/>
      <c r="E33" s="118"/>
      <c r="F33" s="118"/>
      <c r="G33" s="118"/>
      <c r="H33" s="118"/>
      <c r="I33" s="118"/>
    </row>
    <row r="34" spans="1:9">
      <c r="A34" s="117">
        <f>+A32+1</f>
        <v>21</v>
      </c>
      <c r="B34" s="124" t="s">
        <v>87</v>
      </c>
      <c r="C34" s="128">
        <f t="shared" ref="C34:I34" si="5">SUM(C18,C23,C28,C32)</f>
        <v>11730609</v>
      </c>
      <c r="D34" s="128">
        <f t="shared" si="5"/>
        <v>-449002823.60999995</v>
      </c>
      <c r="E34" s="128">
        <f t="shared" si="5"/>
        <v>0</v>
      </c>
      <c r="F34" s="128">
        <f t="shared" si="5"/>
        <v>-22953481</v>
      </c>
      <c r="G34" s="128">
        <f t="shared" si="5"/>
        <v>-3687308</v>
      </c>
      <c r="H34" s="128">
        <f t="shared" si="5"/>
        <v>0</v>
      </c>
      <c r="I34" s="128">
        <f t="shared" si="5"/>
        <v>-463913003.60999995</v>
      </c>
    </row>
    <row r="35" spans="1:9">
      <c r="A35" s="117"/>
      <c r="B35" s="124"/>
      <c r="C35" s="118"/>
      <c r="D35" s="118"/>
      <c r="E35" s="118"/>
      <c r="F35" s="118"/>
      <c r="G35" s="118"/>
      <c r="H35" s="118"/>
      <c r="I35" s="118"/>
    </row>
    <row r="36" spans="1:9">
      <c r="A36" s="117">
        <f>+A34+1</f>
        <v>22</v>
      </c>
      <c r="B36" s="123" t="s">
        <v>88</v>
      </c>
      <c r="C36" s="118">
        <v>0</v>
      </c>
      <c r="D36" s="118">
        <v>0</v>
      </c>
      <c r="E36" s="118">
        <v>0</v>
      </c>
      <c r="F36" s="118">
        <v>0</v>
      </c>
      <c r="G36" s="118">
        <v>0</v>
      </c>
      <c r="H36" s="118">
        <v>0</v>
      </c>
      <c r="I36" s="118">
        <f>SUM(C36:H36)</f>
        <v>0</v>
      </c>
    </row>
    <row r="37" spans="1:9">
      <c r="A37" s="117">
        <f>+A36+1</f>
        <v>23</v>
      </c>
      <c r="B37" s="122" t="s">
        <v>89</v>
      </c>
      <c r="C37" s="128">
        <f t="shared" ref="C37:I37" si="6">+C36</f>
        <v>0</v>
      </c>
      <c r="D37" s="128">
        <f t="shared" si="6"/>
        <v>0</v>
      </c>
      <c r="E37" s="128">
        <f t="shared" si="6"/>
        <v>0</v>
      </c>
      <c r="F37" s="128">
        <f t="shared" si="6"/>
        <v>0</v>
      </c>
      <c r="G37" s="128">
        <f t="shared" si="6"/>
        <v>0</v>
      </c>
      <c r="H37" s="128">
        <f t="shared" si="6"/>
        <v>0</v>
      </c>
      <c r="I37" s="128">
        <f t="shared" si="6"/>
        <v>0</v>
      </c>
    </row>
    <row r="38" spans="1:9">
      <c r="A38" s="117"/>
      <c r="B38" s="124"/>
      <c r="C38" s="118"/>
      <c r="D38" s="118"/>
      <c r="E38" s="118"/>
      <c r="F38" s="118"/>
      <c r="G38" s="118"/>
      <c r="H38" s="118"/>
      <c r="I38" s="118"/>
    </row>
    <row r="39" spans="1:9">
      <c r="A39" s="117">
        <f>+A37+1</f>
        <v>24</v>
      </c>
      <c r="B39" s="125" t="s">
        <v>90</v>
      </c>
      <c r="C39" s="118">
        <v>0</v>
      </c>
      <c r="D39" s="118">
        <v>0</v>
      </c>
      <c r="E39" s="118">
        <v>0</v>
      </c>
      <c r="F39" s="118">
        <v>0</v>
      </c>
      <c r="G39" s="118">
        <v>0</v>
      </c>
      <c r="H39" s="118">
        <v>0</v>
      </c>
      <c r="I39" s="118">
        <f>SUM(C39:H39)</f>
        <v>0</v>
      </c>
    </row>
    <row r="40" spans="1:9">
      <c r="A40" s="117">
        <f>+A39+1</f>
        <v>25</v>
      </c>
      <c r="B40" s="125" t="s">
        <v>88</v>
      </c>
      <c r="C40" s="118">
        <v>0</v>
      </c>
      <c r="D40" s="118">
        <v>0</v>
      </c>
      <c r="E40" s="118">
        <v>0</v>
      </c>
      <c r="F40" s="118">
        <v>0</v>
      </c>
      <c r="G40" s="118">
        <v>0</v>
      </c>
      <c r="H40" s="118">
        <v>0</v>
      </c>
      <c r="I40" s="118">
        <f>SUM(C40:H40)</f>
        <v>0</v>
      </c>
    </row>
    <row r="41" spans="1:9">
      <c r="A41" s="117">
        <f>+A40+1</f>
        <v>26</v>
      </c>
      <c r="B41" s="124" t="s">
        <v>91</v>
      </c>
      <c r="C41" s="129">
        <f t="shared" ref="C41:I41" si="7">SUM(C39:C40)</f>
        <v>0</v>
      </c>
      <c r="D41" s="129">
        <f t="shared" si="7"/>
        <v>0</v>
      </c>
      <c r="E41" s="129">
        <f t="shared" si="7"/>
        <v>0</v>
      </c>
      <c r="F41" s="129">
        <f t="shared" si="7"/>
        <v>0</v>
      </c>
      <c r="G41" s="129">
        <f t="shared" si="7"/>
        <v>0</v>
      </c>
      <c r="H41" s="129">
        <f t="shared" si="7"/>
        <v>0</v>
      </c>
      <c r="I41" s="129">
        <f t="shared" si="7"/>
        <v>0</v>
      </c>
    </row>
    <row r="42" spans="1:9">
      <c r="A42" s="117"/>
      <c r="B42" s="124"/>
      <c r="C42" s="118"/>
      <c r="D42" s="118"/>
      <c r="E42" s="118"/>
      <c r="F42" s="118"/>
      <c r="G42" s="118"/>
      <c r="H42" s="118"/>
      <c r="I42" s="118"/>
    </row>
    <row r="43" spans="1:9">
      <c r="A43" s="117">
        <f>+A41+1</f>
        <v>27</v>
      </c>
      <c r="B43" s="123" t="s">
        <v>92</v>
      </c>
      <c r="C43" s="118"/>
      <c r="D43" s="118"/>
      <c r="E43" s="118"/>
      <c r="F43" s="118"/>
      <c r="G43" s="118"/>
      <c r="H43" s="118"/>
      <c r="I43" s="118"/>
    </row>
    <row r="44" spans="1:9">
      <c r="A44" s="117"/>
      <c r="B44" s="123"/>
      <c r="C44" s="118"/>
      <c r="D44" s="118"/>
      <c r="E44" s="118"/>
      <c r="F44" s="118"/>
      <c r="G44" s="118"/>
      <c r="H44" s="118"/>
      <c r="I44" s="118"/>
    </row>
    <row r="45" spans="1:9">
      <c r="A45" s="117">
        <f>+A43+1</f>
        <v>28</v>
      </c>
      <c r="B45" s="123" t="s">
        <v>93</v>
      </c>
      <c r="C45" s="118">
        <v>0</v>
      </c>
      <c r="D45" s="118">
        <v>0</v>
      </c>
      <c r="E45" s="118">
        <v>0</v>
      </c>
      <c r="F45" s="118">
        <v>0</v>
      </c>
      <c r="G45" s="118">
        <v>0</v>
      </c>
      <c r="H45" s="118">
        <v>0</v>
      </c>
      <c r="I45" s="118">
        <f t="shared" ref="I45:I58" si="8">SUM(C45:H45)</f>
        <v>0</v>
      </c>
    </row>
    <row r="46" spans="1:9">
      <c r="A46" s="117">
        <f>+A45+1</f>
        <v>29</v>
      </c>
      <c r="B46" s="123" t="s">
        <v>95</v>
      </c>
      <c r="C46" s="118">
        <v>0</v>
      </c>
      <c r="D46" s="118">
        <v>0</v>
      </c>
      <c r="E46" s="118">
        <v>0</v>
      </c>
      <c r="F46" s="118">
        <v>0</v>
      </c>
      <c r="G46" s="118">
        <v>0</v>
      </c>
      <c r="H46" s="118">
        <v>0</v>
      </c>
      <c r="I46" s="118">
        <f t="shared" si="8"/>
        <v>0</v>
      </c>
    </row>
    <row r="47" spans="1:9">
      <c r="A47" s="117">
        <f t="shared" ref="A47:A60" si="9">+A46+1</f>
        <v>30</v>
      </c>
      <c r="B47" s="123" t="s">
        <v>96</v>
      </c>
      <c r="C47" s="118">
        <v>0</v>
      </c>
      <c r="D47" s="118">
        <v>0</v>
      </c>
      <c r="E47" s="118">
        <v>0</v>
      </c>
      <c r="F47" s="118">
        <v>0</v>
      </c>
      <c r="G47" s="118">
        <v>0</v>
      </c>
      <c r="H47" s="118">
        <v>0</v>
      </c>
      <c r="I47" s="118">
        <f t="shared" si="8"/>
        <v>0</v>
      </c>
    </row>
    <row r="48" spans="1:9">
      <c r="A48" s="117">
        <f t="shared" si="9"/>
        <v>31</v>
      </c>
      <c r="B48" s="123" t="s">
        <v>97</v>
      </c>
      <c r="C48" s="118">
        <v>0</v>
      </c>
      <c r="D48" s="118">
        <v>0</v>
      </c>
      <c r="E48" s="118">
        <v>0</v>
      </c>
      <c r="F48" s="118">
        <v>0</v>
      </c>
      <c r="G48" s="118">
        <v>0</v>
      </c>
      <c r="H48" s="118">
        <v>0</v>
      </c>
      <c r="I48" s="118">
        <f t="shared" si="8"/>
        <v>0</v>
      </c>
    </row>
    <row r="49" spans="1:9">
      <c r="A49" s="117">
        <f t="shared" si="9"/>
        <v>32</v>
      </c>
      <c r="B49" s="123" t="s">
        <v>98</v>
      </c>
      <c r="C49" s="118">
        <v>0</v>
      </c>
      <c r="D49" s="118">
        <v>0</v>
      </c>
      <c r="E49" s="118">
        <v>0</v>
      </c>
      <c r="F49" s="118">
        <v>0</v>
      </c>
      <c r="G49" s="118">
        <v>0</v>
      </c>
      <c r="H49" s="118">
        <v>0</v>
      </c>
      <c r="I49" s="118">
        <f t="shared" si="8"/>
        <v>0</v>
      </c>
    </row>
    <row r="50" spans="1:9">
      <c r="A50" s="117">
        <f t="shared" si="9"/>
        <v>33</v>
      </c>
      <c r="B50" s="123" t="s">
        <v>99</v>
      </c>
      <c r="C50" s="118">
        <v>0</v>
      </c>
      <c r="D50" s="118">
        <v>0</v>
      </c>
      <c r="E50" s="118">
        <v>0</v>
      </c>
      <c r="F50" s="118">
        <v>0</v>
      </c>
      <c r="G50" s="118">
        <v>0</v>
      </c>
      <c r="H50" s="118">
        <v>0</v>
      </c>
      <c r="I50" s="118">
        <f t="shared" si="8"/>
        <v>0</v>
      </c>
    </row>
    <row r="51" spans="1:9">
      <c r="A51" s="117">
        <f t="shared" si="9"/>
        <v>34</v>
      </c>
      <c r="B51" s="123" t="s">
        <v>100</v>
      </c>
      <c r="C51" s="118">
        <v>0</v>
      </c>
      <c r="D51" s="118">
        <v>0</v>
      </c>
      <c r="E51" s="118">
        <v>0</v>
      </c>
      <c r="F51" s="118">
        <v>0</v>
      </c>
      <c r="G51" s="118">
        <v>0</v>
      </c>
      <c r="H51" s="118">
        <v>0</v>
      </c>
      <c r="I51" s="118">
        <f t="shared" si="8"/>
        <v>0</v>
      </c>
    </row>
    <row r="52" spans="1:9">
      <c r="A52" s="117">
        <f t="shared" si="9"/>
        <v>35</v>
      </c>
      <c r="B52" s="123" t="s">
        <v>101</v>
      </c>
      <c r="C52" s="118">
        <v>0</v>
      </c>
      <c r="D52" s="118">
        <v>0</v>
      </c>
      <c r="E52" s="118">
        <v>0</v>
      </c>
      <c r="F52" s="118">
        <v>0</v>
      </c>
      <c r="G52" s="118">
        <v>0</v>
      </c>
      <c r="H52" s="118">
        <v>0</v>
      </c>
      <c r="I52" s="118">
        <f t="shared" si="8"/>
        <v>0</v>
      </c>
    </row>
    <row r="53" spans="1:9">
      <c r="A53" s="117">
        <f t="shared" si="9"/>
        <v>36</v>
      </c>
      <c r="B53" s="123" t="s">
        <v>102</v>
      </c>
      <c r="C53" s="118">
        <v>0</v>
      </c>
      <c r="D53" s="118">
        <v>0</v>
      </c>
      <c r="E53" s="118">
        <v>0</v>
      </c>
      <c r="F53" s="118">
        <v>0</v>
      </c>
      <c r="G53" s="118">
        <v>0</v>
      </c>
      <c r="H53" s="118">
        <v>0</v>
      </c>
      <c r="I53" s="118">
        <f t="shared" si="8"/>
        <v>0</v>
      </c>
    </row>
    <row r="54" spans="1:9">
      <c r="A54" s="117">
        <f t="shared" si="9"/>
        <v>37</v>
      </c>
      <c r="B54" s="123" t="s">
        <v>103</v>
      </c>
      <c r="C54" s="118">
        <v>0</v>
      </c>
      <c r="D54" s="118">
        <v>0</v>
      </c>
      <c r="E54" s="118">
        <v>0</v>
      </c>
      <c r="F54" s="118">
        <v>0</v>
      </c>
      <c r="G54" s="118">
        <v>0</v>
      </c>
      <c r="H54" s="118">
        <v>0</v>
      </c>
      <c r="I54" s="118">
        <f t="shared" si="8"/>
        <v>0</v>
      </c>
    </row>
    <row r="55" spans="1:9">
      <c r="A55" s="117">
        <f t="shared" si="9"/>
        <v>38</v>
      </c>
      <c r="B55" s="123" t="s">
        <v>104</v>
      </c>
      <c r="C55" s="118">
        <v>0</v>
      </c>
      <c r="D55" s="118">
        <v>0</v>
      </c>
      <c r="E55" s="118">
        <v>0</v>
      </c>
      <c r="F55" s="118">
        <v>0</v>
      </c>
      <c r="G55" s="118">
        <v>0</v>
      </c>
      <c r="H55" s="118">
        <v>0</v>
      </c>
      <c r="I55" s="118">
        <f t="shared" si="8"/>
        <v>0</v>
      </c>
    </row>
    <row r="56" spans="1:9">
      <c r="A56" s="117">
        <f t="shared" si="9"/>
        <v>39</v>
      </c>
      <c r="B56" s="123" t="s">
        <v>105</v>
      </c>
      <c r="C56" s="118">
        <v>0</v>
      </c>
      <c r="D56" s="118">
        <v>0</v>
      </c>
      <c r="E56" s="118">
        <v>-3714977.41</v>
      </c>
      <c r="F56" s="118">
        <v>0</v>
      </c>
      <c r="G56" s="118">
        <v>0</v>
      </c>
      <c r="H56" s="118">
        <v>0</v>
      </c>
      <c r="I56" s="118">
        <f t="shared" si="8"/>
        <v>-3714977.41</v>
      </c>
    </row>
    <row r="57" spans="1:9">
      <c r="A57" s="117">
        <f t="shared" si="9"/>
        <v>40</v>
      </c>
      <c r="B57" s="123" t="s">
        <v>106</v>
      </c>
      <c r="C57" s="118">
        <v>0</v>
      </c>
      <c r="D57" s="118">
        <v>0</v>
      </c>
      <c r="E57" s="118">
        <v>0</v>
      </c>
      <c r="F57" s="118">
        <v>0</v>
      </c>
      <c r="G57" s="118">
        <v>0</v>
      </c>
      <c r="H57" s="118">
        <v>0</v>
      </c>
      <c r="I57" s="118">
        <f t="shared" si="8"/>
        <v>0</v>
      </c>
    </row>
    <row r="58" spans="1:9">
      <c r="A58" s="117">
        <f t="shared" si="9"/>
        <v>41</v>
      </c>
      <c r="B58" s="123" t="s">
        <v>107</v>
      </c>
      <c r="C58" s="118">
        <v>0</v>
      </c>
      <c r="D58" s="118">
        <v>0</v>
      </c>
      <c r="E58" s="118">
        <v>0</v>
      </c>
      <c r="F58" s="118">
        <v>0</v>
      </c>
      <c r="G58" s="118">
        <v>0</v>
      </c>
      <c r="H58" s="118">
        <v>0</v>
      </c>
      <c r="I58" s="118">
        <f t="shared" si="8"/>
        <v>0</v>
      </c>
    </row>
    <row r="59" spans="1:9">
      <c r="A59" s="117">
        <f t="shared" si="9"/>
        <v>42</v>
      </c>
      <c r="B59" s="123" t="s">
        <v>108</v>
      </c>
      <c r="C59" s="118">
        <v>0</v>
      </c>
      <c r="D59" s="118">
        <v>0</v>
      </c>
      <c r="E59" s="118">
        <v>0</v>
      </c>
      <c r="F59" s="118">
        <v>0</v>
      </c>
      <c r="G59" s="118">
        <v>0</v>
      </c>
      <c r="H59" s="118">
        <v>0</v>
      </c>
      <c r="I59" s="118">
        <f>SUM(C59:H59)</f>
        <v>0</v>
      </c>
    </row>
    <row r="60" spans="1:9">
      <c r="A60" s="117">
        <f t="shared" si="9"/>
        <v>43</v>
      </c>
      <c r="B60" s="122" t="s">
        <v>109</v>
      </c>
      <c r="C60" s="128">
        <f t="shared" ref="C60:I60" si="10">SUM(C45:C59)</f>
        <v>0</v>
      </c>
      <c r="D60" s="128">
        <f t="shared" si="10"/>
        <v>0</v>
      </c>
      <c r="E60" s="128">
        <f t="shared" si="10"/>
        <v>-3714977.41</v>
      </c>
      <c r="F60" s="128">
        <f t="shared" si="10"/>
        <v>0</v>
      </c>
      <c r="G60" s="128">
        <f t="shared" si="10"/>
        <v>0</v>
      </c>
      <c r="H60" s="128">
        <f t="shared" si="10"/>
        <v>0</v>
      </c>
      <c r="I60" s="128">
        <f t="shared" si="10"/>
        <v>-3714977.41</v>
      </c>
    </row>
    <row r="61" spans="1:9">
      <c r="A61" s="117"/>
      <c r="B61" s="123"/>
      <c r="C61" s="118"/>
      <c r="D61" s="118"/>
      <c r="E61" s="118"/>
      <c r="F61" s="118"/>
      <c r="G61" s="118"/>
      <c r="H61" s="118"/>
      <c r="I61" s="118"/>
    </row>
    <row r="62" spans="1:9">
      <c r="A62" s="117">
        <f>+A60+1</f>
        <v>44</v>
      </c>
      <c r="B62" s="123" t="s">
        <v>93</v>
      </c>
      <c r="C62" s="118">
        <v>0</v>
      </c>
      <c r="D62" s="118">
        <v>0</v>
      </c>
      <c r="E62" s="118">
        <v>0</v>
      </c>
      <c r="F62" s="118">
        <v>0</v>
      </c>
      <c r="G62" s="118">
        <v>0</v>
      </c>
      <c r="H62" s="118">
        <v>0</v>
      </c>
      <c r="I62" s="118">
        <f t="shared" ref="I62:I75" si="11">SUM(C62:H62)</f>
        <v>0</v>
      </c>
    </row>
    <row r="63" spans="1:9">
      <c r="A63" s="117">
        <f>+A62+1</f>
        <v>45</v>
      </c>
      <c r="B63" s="123" t="s">
        <v>95</v>
      </c>
      <c r="C63" s="118">
        <v>0</v>
      </c>
      <c r="D63" s="118">
        <v>0</v>
      </c>
      <c r="E63" s="118">
        <v>0</v>
      </c>
      <c r="F63" s="118">
        <v>0</v>
      </c>
      <c r="G63" s="118">
        <v>0</v>
      </c>
      <c r="H63" s="118">
        <v>0</v>
      </c>
      <c r="I63" s="118">
        <f t="shared" si="11"/>
        <v>0</v>
      </c>
    </row>
    <row r="64" spans="1:9">
      <c r="A64" s="117">
        <f t="shared" ref="A64:A77" si="12">+A63+1</f>
        <v>46</v>
      </c>
      <c r="B64" s="123" t="s">
        <v>96</v>
      </c>
      <c r="C64" s="118">
        <v>0</v>
      </c>
      <c r="D64" s="118">
        <v>0</v>
      </c>
      <c r="E64" s="118">
        <v>0</v>
      </c>
      <c r="F64" s="118">
        <v>0</v>
      </c>
      <c r="G64" s="118">
        <v>0</v>
      </c>
      <c r="H64" s="118">
        <v>0</v>
      </c>
      <c r="I64" s="118">
        <f t="shared" si="11"/>
        <v>0</v>
      </c>
    </row>
    <row r="65" spans="1:9">
      <c r="A65" s="117">
        <f t="shared" si="12"/>
        <v>47</v>
      </c>
      <c r="B65" s="123" t="s">
        <v>97</v>
      </c>
      <c r="C65" s="118">
        <v>0</v>
      </c>
      <c r="D65" s="118">
        <v>0</v>
      </c>
      <c r="E65" s="118">
        <v>0</v>
      </c>
      <c r="F65" s="118">
        <v>0</v>
      </c>
      <c r="G65" s="118">
        <v>0</v>
      </c>
      <c r="H65" s="118">
        <v>0</v>
      </c>
      <c r="I65" s="118">
        <f t="shared" si="11"/>
        <v>0</v>
      </c>
    </row>
    <row r="66" spans="1:9">
      <c r="A66" s="117">
        <f t="shared" si="12"/>
        <v>48</v>
      </c>
      <c r="B66" s="123" t="s">
        <v>98</v>
      </c>
      <c r="C66" s="118">
        <v>0</v>
      </c>
      <c r="D66" s="118">
        <v>0</v>
      </c>
      <c r="E66" s="118">
        <v>0</v>
      </c>
      <c r="F66" s="118">
        <v>0</v>
      </c>
      <c r="G66" s="118">
        <v>0</v>
      </c>
      <c r="H66" s="118">
        <v>0</v>
      </c>
      <c r="I66" s="118">
        <f t="shared" si="11"/>
        <v>0</v>
      </c>
    </row>
    <row r="67" spans="1:9">
      <c r="A67" s="117">
        <f t="shared" si="12"/>
        <v>49</v>
      </c>
      <c r="B67" s="123" t="s">
        <v>99</v>
      </c>
      <c r="C67" s="118">
        <v>0</v>
      </c>
      <c r="D67" s="118">
        <v>0</v>
      </c>
      <c r="E67" s="118">
        <v>0</v>
      </c>
      <c r="F67" s="118">
        <v>0</v>
      </c>
      <c r="G67" s="118">
        <v>0</v>
      </c>
      <c r="H67" s="118">
        <v>0</v>
      </c>
      <c r="I67" s="118">
        <f t="shared" si="11"/>
        <v>0</v>
      </c>
    </row>
    <row r="68" spans="1:9">
      <c r="A68" s="117">
        <f t="shared" si="12"/>
        <v>50</v>
      </c>
      <c r="B68" s="123" t="s">
        <v>100</v>
      </c>
      <c r="C68" s="118">
        <v>0</v>
      </c>
      <c r="D68" s="118">
        <v>0</v>
      </c>
      <c r="E68" s="118">
        <v>0</v>
      </c>
      <c r="F68" s="118">
        <v>0</v>
      </c>
      <c r="G68" s="118">
        <v>0</v>
      </c>
      <c r="H68" s="118">
        <v>0</v>
      </c>
      <c r="I68" s="118">
        <f t="shared" si="11"/>
        <v>0</v>
      </c>
    </row>
    <row r="69" spans="1:9">
      <c r="A69" s="117">
        <f t="shared" si="12"/>
        <v>51</v>
      </c>
      <c r="B69" s="123" t="s">
        <v>101</v>
      </c>
      <c r="C69" s="118">
        <v>0</v>
      </c>
      <c r="D69" s="118">
        <v>0</v>
      </c>
      <c r="E69" s="118">
        <v>0</v>
      </c>
      <c r="F69" s="118">
        <v>0</v>
      </c>
      <c r="G69" s="118">
        <v>0</v>
      </c>
      <c r="H69" s="118">
        <v>0</v>
      </c>
      <c r="I69" s="118">
        <f t="shared" si="11"/>
        <v>0</v>
      </c>
    </row>
    <row r="70" spans="1:9">
      <c r="A70" s="117">
        <f t="shared" si="12"/>
        <v>52</v>
      </c>
      <c r="B70" s="123" t="s">
        <v>102</v>
      </c>
      <c r="C70" s="118">
        <v>0</v>
      </c>
      <c r="D70" s="118">
        <v>0</v>
      </c>
      <c r="E70" s="118">
        <v>0</v>
      </c>
      <c r="F70" s="118">
        <v>0</v>
      </c>
      <c r="G70" s="118">
        <v>0</v>
      </c>
      <c r="H70" s="118">
        <v>0</v>
      </c>
      <c r="I70" s="118">
        <f t="shared" si="11"/>
        <v>0</v>
      </c>
    </row>
    <row r="71" spans="1:9">
      <c r="A71" s="117">
        <f t="shared" si="12"/>
        <v>53</v>
      </c>
      <c r="B71" s="123" t="s">
        <v>103</v>
      </c>
      <c r="C71" s="118">
        <v>0</v>
      </c>
      <c r="D71" s="118">
        <v>0</v>
      </c>
      <c r="E71" s="118">
        <v>0</v>
      </c>
      <c r="F71" s="118">
        <v>0</v>
      </c>
      <c r="G71" s="118">
        <v>0</v>
      </c>
      <c r="H71" s="118">
        <v>0</v>
      </c>
      <c r="I71" s="118">
        <f t="shared" si="11"/>
        <v>0</v>
      </c>
    </row>
    <row r="72" spans="1:9">
      <c r="A72" s="117">
        <f t="shared" si="12"/>
        <v>54</v>
      </c>
      <c r="B72" s="123" t="s">
        <v>104</v>
      </c>
      <c r="C72" s="118">
        <v>0</v>
      </c>
      <c r="D72" s="118">
        <v>0</v>
      </c>
      <c r="E72" s="118">
        <v>0</v>
      </c>
      <c r="F72" s="118">
        <v>0</v>
      </c>
      <c r="G72" s="118">
        <v>0</v>
      </c>
      <c r="H72" s="118">
        <v>0</v>
      </c>
      <c r="I72" s="118">
        <f t="shared" si="11"/>
        <v>0</v>
      </c>
    </row>
    <row r="73" spans="1:9">
      <c r="A73" s="117">
        <f t="shared" si="12"/>
        <v>55</v>
      </c>
      <c r="B73" s="123" t="s">
        <v>105</v>
      </c>
      <c r="C73" s="118">
        <v>0</v>
      </c>
      <c r="D73" s="118">
        <v>0</v>
      </c>
      <c r="E73" s="118">
        <v>0</v>
      </c>
      <c r="F73" s="118">
        <v>0</v>
      </c>
      <c r="G73" s="118">
        <v>0</v>
      </c>
      <c r="H73" s="118">
        <v>0</v>
      </c>
      <c r="I73" s="118">
        <f t="shared" si="11"/>
        <v>0</v>
      </c>
    </row>
    <row r="74" spans="1:9">
      <c r="A74" s="117">
        <f t="shared" si="12"/>
        <v>56</v>
      </c>
      <c r="B74" s="123" t="s">
        <v>106</v>
      </c>
      <c r="C74" s="118">
        <v>0</v>
      </c>
      <c r="D74" s="118">
        <v>0</v>
      </c>
      <c r="E74" s="118">
        <v>0</v>
      </c>
      <c r="F74" s="118">
        <v>0</v>
      </c>
      <c r="G74" s="118">
        <v>0</v>
      </c>
      <c r="H74" s="118">
        <v>0</v>
      </c>
      <c r="I74" s="118">
        <f t="shared" si="11"/>
        <v>0</v>
      </c>
    </row>
    <row r="75" spans="1:9">
      <c r="A75" s="117">
        <f t="shared" si="12"/>
        <v>57</v>
      </c>
      <c r="B75" s="123" t="s">
        <v>107</v>
      </c>
      <c r="C75" s="118">
        <v>0</v>
      </c>
      <c r="D75" s="118">
        <v>0</v>
      </c>
      <c r="E75" s="118">
        <v>0</v>
      </c>
      <c r="F75" s="118">
        <v>0</v>
      </c>
      <c r="G75" s="118">
        <v>0</v>
      </c>
      <c r="H75" s="118">
        <v>0</v>
      </c>
      <c r="I75" s="118">
        <f t="shared" si="11"/>
        <v>0</v>
      </c>
    </row>
    <row r="76" spans="1:9">
      <c r="A76" s="117">
        <f t="shared" si="12"/>
        <v>58</v>
      </c>
      <c r="B76" s="123" t="s">
        <v>108</v>
      </c>
      <c r="C76" s="118">
        <v>0</v>
      </c>
      <c r="D76" s="118">
        <v>0</v>
      </c>
      <c r="E76" s="118">
        <v>0</v>
      </c>
      <c r="F76" s="118">
        <v>0</v>
      </c>
      <c r="G76" s="118">
        <v>0</v>
      </c>
      <c r="H76" s="118">
        <v>0</v>
      </c>
      <c r="I76" s="118">
        <f>SUM(C76:H76)</f>
        <v>0</v>
      </c>
    </row>
    <row r="77" spans="1:9">
      <c r="A77" s="117">
        <f t="shared" si="12"/>
        <v>59</v>
      </c>
      <c r="B77" s="122" t="s">
        <v>111</v>
      </c>
      <c r="C77" s="128">
        <f t="shared" ref="C77:I77" si="13">SUM(C62:C76)</f>
        <v>0</v>
      </c>
      <c r="D77" s="128">
        <f t="shared" si="13"/>
        <v>0</v>
      </c>
      <c r="E77" s="128">
        <f t="shared" si="13"/>
        <v>0</v>
      </c>
      <c r="F77" s="128">
        <f t="shared" si="13"/>
        <v>0</v>
      </c>
      <c r="G77" s="128">
        <f t="shared" si="13"/>
        <v>0</v>
      </c>
      <c r="H77" s="128">
        <f t="shared" si="13"/>
        <v>0</v>
      </c>
      <c r="I77" s="128">
        <f t="shared" si="13"/>
        <v>0</v>
      </c>
    </row>
    <row r="78" spans="1:9">
      <c r="A78" s="117"/>
      <c r="B78" s="123"/>
      <c r="C78" s="118"/>
      <c r="D78" s="118"/>
      <c r="E78" s="118"/>
      <c r="F78" s="118"/>
      <c r="G78" s="118"/>
      <c r="H78" s="118"/>
      <c r="I78" s="118"/>
    </row>
    <row r="79" spans="1:9">
      <c r="A79" s="117">
        <f>+A77+1</f>
        <v>60</v>
      </c>
      <c r="B79" s="124" t="s">
        <v>112</v>
      </c>
      <c r="C79" s="128">
        <f t="shared" ref="C79:I79" si="14">+C60+C77</f>
        <v>0</v>
      </c>
      <c r="D79" s="128">
        <f t="shared" si="14"/>
        <v>0</v>
      </c>
      <c r="E79" s="128">
        <f t="shared" si="14"/>
        <v>-3714977.41</v>
      </c>
      <c r="F79" s="128">
        <f t="shared" si="14"/>
        <v>0</v>
      </c>
      <c r="G79" s="128">
        <f t="shared" si="14"/>
        <v>0</v>
      </c>
      <c r="H79" s="128">
        <f t="shared" si="14"/>
        <v>0</v>
      </c>
      <c r="I79" s="128">
        <f t="shared" si="14"/>
        <v>-3714977.41</v>
      </c>
    </row>
    <row r="80" spans="1:9">
      <c r="A80" s="117"/>
      <c r="B80" s="124"/>
      <c r="C80" s="118"/>
      <c r="D80" s="118"/>
      <c r="E80" s="118"/>
      <c r="F80" s="118"/>
      <c r="G80" s="118"/>
      <c r="H80" s="118"/>
      <c r="I80" s="118"/>
    </row>
    <row r="81" spans="1:9">
      <c r="A81" s="117">
        <f>+A79+1</f>
        <v>61</v>
      </c>
      <c r="B81" s="123" t="s">
        <v>113</v>
      </c>
      <c r="C81" s="118"/>
      <c r="D81" s="118"/>
      <c r="E81" s="118"/>
      <c r="F81" s="118"/>
      <c r="G81" s="118"/>
      <c r="H81" s="118"/>
      <c r="I81" s="118"/>
    </row>
    <row r="82" spans="1:9">
      <c r="A82" s="117">
        <f>+A81+1</f>
        <v>62</v>
      </c>
      <c r="B82" s="123" t="s">
        <v>113</v>
      </c>
      <c r="C82" s="118">
        <v>0</v>
      </c>
      <c r="D82" s="118">
        <v>0</v>
      </c>
      <c r="E82" s="118">
        <v>0</v>
      </c>
      <c r="F82" s="118">
        <v>0</v>
      </c>
      <c r="G82" s="118">
        <v>0</v>
      </c>
      <c r="H82" s="118">
        <v>0</v>
      </c>
      <c r="I82" s="118">
        <f t="shared" ref="I82:I83" si="15">SUM(C82:H82)</f>
        <v>0</v>
      </c>
    </row>
    <row r="83" spans="1:9">
      <c r="A83" s="117">
        <f t="shared" ref="A83:A85" si="16">+A82+1</f>
        <v>63</v>
      </c>
      <c r="B83" s="123" t="s">
        <v>115</v>
      </c>
      <c r="C83" s="118">
        <v>0</v>
      </c>
      <c r="D83" s="118">
        <v>0</v>
      </c>
      <c r="E83" s="118">
        <v>-335374.81</v>
      </c>
      <c r="F83" s="118">
        <v>0</v>
      </c>
      <c r="G83" s="118">
        <v>0</v>
      </c>
      <c r="H83" s="118">
        <v>0</v>
      </c>
      <c r="I83" s="118">
        <f t="shared" si="15"/>
        <v>-335374.81</v>
      </c>
    </row>
    <row r="84" spans="1:9">
      <c r="A84" s="117">
        <f t="shared" si="16"/>
        <v>64</v>
      </c>
      <c r="B84" s="123" t="s">
        <v>116</v>
      </c>
      <c r="C84" s="118">
        <v>0</v>
      </c>
      <c r="D84" s="118">
        <v>-742980.45</v>
      </c>
      <c r="E84" s="118">
        <v>0</v>
      </c>
      <c r="F84" s="118">
        <v>0</v>
      </c>
      <c r="G84" s="118">
        <v>0</v>
      </c>
      <c r="H84" s="118">
        <v>0</v>
      </c>
      <c r="I84" s="118">
        <f>SUM(C84:H84)</f>
        <v>-742980.45</v>
      </c>
    </row>
    <row r="85" spans="1:9">
      <c r="A85" s="117">
        <f t="shared" si="16"/>
        <v>65</v>
      </c>
      <c r="B85" s="122" t="s">
        <v>117</v>
      </c>
      <c r="C85" s="128">
        <f t="shared" ref="C85:I85" si="17">SUM(C82:C84)</f>
        <v>0</v>
      </c>
      <c r="D85" s="128">
        <f t="shared" si="17"/>
        <v>-742980.45</v>
      </c>
      <c r="E85" s="128">
        <f t="shared" si="17"/>
        <v>-335374.81</v>
      </c>
      <c r="F85" s="128">
        <f t="shared" si="17"/>
        <v>0</v>
      </c>
      <c r="G85" s="128">
        <f t="shared" si="17"/>
        <v>0</v>
      </c>
      <c r="H85" s="128">
        <f t="shared" si="17"/>
        <v>0</v>
      </c>
      <c r="I85" s="128">
        <f t="shared" si="17"/>
        <v>-1078355.26</v>
      </c>
    </row>
    <row r="86" spans="1:9">
      <c r="A86" s="117"/>
      <c r="B86" s="124"/>
      <c r="C86" s="118"/>
      <c r="D86" s="118"/>
      <c r="E86" s="118"/>
      <c r="F86" s="118"/>
      <c r="G86" s="118"/>
      <c r="H86" s="118"/>
      <c r="I86" s="118"/>
    </row>
    <row r="87" spans="1:9">
      <c r="A87" s="117">
        <f>+A85+1</f>
        <v>66</v>
      </c>
      <c r="B87" s="124" t="s">
        <v>118</v>
      </c>
      <c r="C87" s="128">
        <f>SUM(C12,C34,C37,C79,C85)</f>
        <v>11730609</v>
      </c>
      <c r="D87" s="128">
        <f t="shared" ref="D87:I87" si="18">SUM(D12,D34,D37,D79,D85)</f>
        <v>-449745804.05999994</v>
      </c>
      <c r="E87" s="128">
        <f t="shared" si="18"/>
        <v>-4050352.22</v>
      </c>
      <c r="F87" s="128">
        <f t="shared" si="18"/>
        <v>-22953481</v>
      </c>
      <c r="G87" s="128">
        <f t="shared" si="18"/>
        <v>-3687308</v>
      </c>
      <c r="H87" s="128">
        <f t="shared" si="18"/>
        <v>0</v>
      </c>
      <c r="I87" s="128">
        <f t="shared" si="18"/>
        <v>-468706336.27999997</v>
      </c>
    </row>
    <row r="88" spans="1:9">
      <c r="A88" s="117"/>
      <c r="B88" s="124"/>
      <c r="C88" s="118"/>
      <c r="D88" s="118"/>
      <c r="E88" s="118"/>
      <c r="F88" s="118"/>
      <c r="G88" s="118"/>
      <c r="H88" s="118"/>
      <c r="I88" s="118"/>
    </row>
    <row r="89" spans="1:9">
      <c r="A89" s="117">
        <f>+A87+1</f>
        <v>67</v>
      </c>
      <c r="B89" s="124" t="s">
        <v>119</v>
      </c>
      <c r="C89" s="118">
        <v>0</v>
      </c>
      <c r="D89" s="118">
        <v>0</v>
      </c>
      <c r="E89" s="118">
        <v>0</v>
      </c>
      <c r="F89" s="118">
        <v>0</v>
      </c>
      <c r="G89" s="118">
        <v>0</v>
      </c>
      <c r="H89" s="118">
        <v>0</v>
      </c>
      <c r="I89" s="118">
        <f t="shared" ref="I89" si="19">SUM(C89:H89)</f>
        <v>0</v>
      </c>
    </row>
    <row r="90" spans="1:9">
      <c r="A90" s="117"/>
      <c r="B90" s="124"/>
      <c r="C90" s="118"/>
      <c r="D90" s="118"/>
      <c r="E90" s="118"/>
      <c r="F90" s="118"/>
      <c r="G90" s="118"/>
      <c r="H90" s="118"/>
      <c r="I90" s="118"/>
    </row>
    <row r="91" spans="1:9">
      <c r="A91" s="126">
        <f>+A89+1</f>
        <v>68</v>
      </c>
      <c r="B91" s="210" t="s">
        <v>120</v>
      </c>
      <c r="C91" s="232">
        <f t="shared" ref="C91:I91" si="20">+C87+C89</f>
        <v>11730609</v>
      </c>
      <c r="D91" s="232">
        <f t="shared" si="20"/>
        <v>-449745804.05999994</v>
      </c>
      <c r="E91" s="232">
        <f t="shared" si="20"/>
        <v>-4050352.22</v>
      </c>
      <c r="F91" s="232">
        <f t="shared" si="20"/>
        <v>-22953481</v>
      </c>
      <c r="G91" s="232">
        <f t="shared" si="20"/>
        <v>-3687308</v>
      </c>
      <c r="H91" s="232">
        <f t="shared" si="20"/>
        <v>0</v>
      </c>
      <c r="I91" s="232">
        <f t="shared" si="20"/>
        <v>-468706336.27999997</v>
      </c>
    </row>
    <row r="92" spans="1:9">
      <c r="A92" s="231"/>
      <c r="B92" s="2"/>
      <c r="C92" s="205"/>
      <c r="D92" s="205"/>
      <c r="E92" s="205"/>
      <c r="F92" s="205"/>
      <c r="G92" s="205"/>
      <c r="H92" s="205"/>
      <c r="I92" s="205"/>
    </row>
    <row r="93" spans="1:9" ht="14.45" customHeight="1">
      <c r="A93" s="119"/>
      <c r="B93" s="119"/>
      <c r="C93" s="116" t="s">
        <v>147</v>
      </c>
      <c r="D93" s="116" t="s">
        <v>147</v>
      </c>
      <c r="E93" s="116" t="s">
        <v>147</v>
      </c>
      <c r="F93" s="116" t="s">
        <v>147</v>
      </c>
      <c r="G93" s="116" t="s">
        <v>147</v>
      </c>
      <c r="H93" s="116" t="s">
        <v>147</v>
      </c>
      <c r="I93" s="244" t="s">
        <v>148</v>
      </c>
    </row>
    <row r="94" spans="1:9" s="230" customFormat="1">
      <c r="A94" s="117"/>
      <c r="B94" s="117"/>
      <c r="C94" s="126" t="s">
        <v>149</v>
      </c>
      <c r="D94" s="126" t="s">
        <v>150</v>
      </c>
      <c r="E94" s="126" t="s">
        <v>151</v>
      </c>
      <c r="F94" s="126" t="s">
        <v>152</v>
      </c>
      <c r="G94" s="126" t="s">
        <v>153</v>
      </c>
      <c r="H94" s="126" t="s">
        <v>154</v>
      </c>
      <c r="I94" s="245"/>
    </row>
    <row r="95" spans="1:9" s="230" customFormat="1" ht="167.45" customHeight="1">
      <c r="A95" s="233"/>
      <c r="B95" s="233"/>
      <c r="C95" s="127" t="s">
        <v>155</v>
      </c>
      <c r="D95" s="127" t="s">
        <v>156</v>
      </c>
      <c r="E95" s="127" t="s">
        <v>157</v>
      </c>
      <c r="F95" s="127" t="s">
        <v>158</v>
      </c>
      <c r="G95" s="127" t="s">
        <v>159</v>
      </c>
      <c r="H95" s="127" t="s">
        <v>160</v>
      </c>
      <c r="I95" s="246"/>
    </row>
    <row r="96" spans="1:9">
      <c r="A96" s="117">
        <f>+A91+1</f>
        <v>69</v>
      </c>
      <c r="B96" s="123" t="s">
        <v>121</v>
      </c>
      <c r="C96" s="118"/>
      <c r="D96" s="118"/>
      <c r="E96" s="118"/>
      <c r="F96" s="118"/>
      <c r="G96" s="118"/>
      <c r="H96" s="118"/>
      <c r="I96" s="118"/>
    </row>
    <row r="97" spans="1:9">
      <c r="A97" s="117">
        <f>+A96+1</f>
        <v>70</v>
      </c>
      <c r="B97" s="123" t="s">
        <v>122</v>
      </c>
      <c r="C97" s="118"/>
      <c r="D97" s="118"/>
      <c r="E97" s="118"/>
      <c r="F97" s="118"/>
      <c r="G97" s="118"/>
      <c r="H97" s="118"/>
      <c r="I97" s="118"/>
    </row>
    <row r="98" spans="1:9">
      <c r="A98" s="117">
        <f t="shared" ref="A98:A103" si="21">+A97+1</f>
        <v>71</v>
      </c>
      <c r="B98" s="123" t="s">
        <v>123</v>
      </c>
      <c r="C98" s="118">
        <v>-13377921</v>
      </c>
      <c r="D98" s="118">
        <v>0</v>
      </c>
      <c r="E98" s="118">
        <v>0</v>
      </c>
      <c r="F98" s="118">
        <v>1077526</v>
      </c>
      <c r="G98" s="118">
        <v>0</v>
      </c>
      <c r="H98" s="118">
        <v>-15499410</v>
      </c>
      <c r="I98" s="118">
        <f t="shared" ref="I98:I102" si="22">SUM(C98:H98)</f>
        <v>-27799805</v>
      </c>
    </row>
    <row r="99" spans="1:9">
      <c r="A99" s="117">
        <f t="shared" si="21"/>
        <v>72</v>
      </c>
      <c r="B99" s="123" t="s">
        <v>124</v>
      </c>
      <c r="C99" s="118">
        <v>0</v>
      </c>
      <c r="D99" s="118">
        <v>0</v>
      </c>
      <c r="E99" s="118">
        <v>0</v>
      </c>
      <c r="F99" s="118">
        <v>0</v>
      </c>
      <c r="G99" s="118">
        <v>219039</v>
      </c>
      <c r="H99" s="118">
        <v>0</v>
      </c>
      <c r="I99" s="118">
        <f t="shared" si="22"/>
        <v>219039</v>
      </c>
    </row>
    <row r="100" spans="1:9">
      <c r="A100" s="117">
        <f t="shared" si="21"/>
        <v>73</v>
      </c>
      <c r="B100" s="123" t="s">
        <v>125</v>
      </c>
      <c r="C100" s="118">
        <v>0</v>
      </c>
      <c r="D100" s="118">
        <v>0</v>
      </c>
      <c r="E100" s="118">
        <v>0</v>
      </c>
      <c r="F100" s="118">
        <v>-16619098</v>
      </c>
      <c r="G100" s="118">
        <v>0</v>
      </c>
      <c r="H100" s="118">
        <v>37824955</v>
      </c>
      <c r="I100" s="118">
        <f t="shared" si="22"/>
        <v>21205857</v>
      </c>
    </row>
    <row r="101" spans="1:9">
      <c r="A101" s="117">
        <f t="shared" si="21"/>
        <v>74</v>
      </c>
      <c r="B101" s="123" t="s">
        <v>126</v>
      </c>
      <c r="C101" s="118">
        <v>0</v>
      </c>
      <c r="D101" s="118">
        <v>1651935.99</v>
      </c>
      <c r="E101" s="118">
        <v>0</v>
      </c>
      <c r="F101" s="118">
        <v>0</v>
      </c>
      <c r="G101" s="118">
        <v>0</v>
      </c>
      <c r="H101" s="118">
        <v>0</v>
      </c>
      <c r="I101" s="118">
        <f t="shared" si="22"/>
        <v>1651935.99</v>
      </c>
    </row>
    <row r="102" spans="1:9">
      <c r="A102" s="117">
        <f t="shared" si="21"/>
        <v>75</v>
      </c>
      <c r="B102" s="123" t="s">
        <v>127</v>
      </c>
      <c r="C102" s="118">
        <v>0</v>
      </c>
      <c r="D102" s="118">
        <v>147643731.69999999</v>
      </c>
      <c r="E102" s="118">
        <v>0</v>
      </c>
      <c r="F102" s="118">
        <v>0</v>
      </c>
      <c r="G102" s="118">
        <v>0</v>
      </c>
      <c r="H102" s="118">
        <v>0</v>
      </c>
      <c r="I102" s="118">
        <f t="shared" si="22"/>
        <v>147643731.69999999</v>
      </c>
    </row>
    <row r="103" spans="1:9">
      <c r="A103" s="117">
        <f t="shared" si="21"/>
        <v>76</v>
      </c>
      <c r="B103" s="122" t="s">
        <v>87</v>
      </c>
      <c r="C103" s="128">
        <f t="shared" ref="C103:I103" si="23">SUM(C98:C102)</f>
        <v>-13377921</v>
      </c>
      <c r="D103" s="128">
        <f t="shared" si="23"/>
        <v>149295667.69</v>
      </c>
      <c r="E103" s="128">
        <f t="shared" si="23"/>
        <v>0</v>
      </c>
      <c r="F103" s="128">
        <f t="shared" si="23"/>
        <v>-15541572</v>
      </c>
      <c r="G103" s="128">
        <f t="shared" si="23"/>
        <v>219039</v>
      </c>
      <c r="H103" s="128">
        <f t="shared" si="23"/>
        <v>22325545</v>
      </c>
      <c r="I103" s="128">
        <f t="shared" si="23"/>
        <v>142920758.69</v>
      </c>
    </row>
    <row r="104" spans="1:9" s="96" customFormat="1">
      <c r="A104" s="117"/>
      <c r="B104" s="123"/>
      <c r="C104" s="118"/>
      <c r="D104" s="118"/>
      <c r="E104" s="118"/>
      <c r="F104" s="118"/>
      <c r="G104" s="118"/>
      <c r="H104" s="118"/>
      <c r="I104" s="118"/>
    </row>
    <row r="105" spans="1:9">
      <c r="A105" s="117">
        <f>+A103+1</f>
        <v>77</v>
      </c>
      <c r="B105" s="123" t="s">
        <v>128</v>
      </c>
      <c r="C105" s="118">
        <v>0</v>
      </c>
      <c r="D105" s="118">
        <v>0</v>
      </c>
      <c r="E105" s="118">
        <v>0</v>
      </c>
      <c r="F105" s="118">
        <v>0</v>
      </c>
      <c r="G105" s="118">
        <v>0</v>
      </c>
      <c r="H105" s="118">
        <v>8495166</v>
      </c>
      <c r="I105" s="118">
        <f t="shared" ref="I105" si="24">SUM(C105:H105)</f>
        <v>8495166</v>
      </c>
    </row>
    <row r="106" spans="1:9">
      <c r="A106" s="117">
        <f>+A105+1</f>
        <v>78</v>
      </c>
      <c r="B106" s="122" t="s">
        <v>89</v>
      </c>
      <c r="C106" s="128">
        <f t="shared" ref="C106:I106" si="25">+C105</f>
        <v>0</v>
      </c>
      <c r="D106" s="128">
        <f t="shared" si="25"/>
        <v>0</v>
      </c>
      <c r="E106" s="128">
        <f t="shared" si="25"/>
        <v>0</v>
      </c>
      <c r="F106" s="128">
        <f t="shared" si="25"/>
        <v>0</v>
      </c>
      <c r="G106" s="128">
        <f t="shared" si="25"/>
        <v>0</v>
      </c>
      <c r="H106" s="128">
        <f t="shared" si="25"/>
        <v>8495166</v>
      </c>
      <c r="I106" s="128">
        <f t="shared" si="25"/>
        <v>8495166</v>
      </c>
    </row>
    <row r="107" spans="1:9" s="96" customFormat="1">
      <c r="A107" s="117"/>
      <c r="B107" s="123"/>
      <c r="C107" s="118"/>
      <c r="D107" s="118"/>
      <c r="E107" s="118"/>
      <c r="F107" s="118"/>
      <c r="G107" s="118"/>
      <c r="H107" s="118"/>
      <c r="I107" s="118"/>
    </row>
    <row r="108" spans="1:9">
      <c r="A108" s="117">
        <f>+A106+1</f>
        <v>79</v>
      </c>
      <c r="B108" s="124" t="s">
        <v>129</v>
      </c>
      <c r="C108" s="118">
        <v>0</v>
      </c>
      <c r="D108" s="118">
        <v>0</v>
      </c>
      <c r="E108" s="118">
        <v>0</v>
      </c>
      <c r="F108" s="118">
        <v>0</v>
      </c>
      <c r="G108" s="118">
        <v>0</v>
      </c>
      <c r="H108" s="118">
        <v>0</v>
      </c>
      <c r="I108" s="118">
        <f t="shared" ref="I108:I109" si="26">SUM(C108:H108)</f>
        <v>0</v>
      </c>
    </row>
    <row r="109" spans="1:9">
      <c r="A109" s="117">
        <f>+A108+1</f>
        <v>80</v>
      </c>
      <c r="B109" s="124" t="s">
        <v>88</v>
      </c>
      <c r="C109" s="118">
        <v>0</v>
      </c>
      <c r="D109" s="118">
        <v>0</v>
      </c>
      <c r="E109" s="118">
        <v>0</v>
      </c>
      <c r="F109" s="118">
        <v>0</v>
      </c>
      <c r="G109" s="118">
        <v>0</v>
      </c>
      <c r="H109" s="118">
        <v>0</v>
      </c>
      <c r="I109" s="118">
        <f t="shared" si="26"/>
        <v>0</v>
      </c>
    </row>
    <row r="110" spans="1:9">
      <c r="A110" s="117">
        <f>+A109+1</f>
        <v>81</v>
      </c>
      <c r="B110" s="122" t="s">
        <v>130</v>
      </c>
      <c r="C110" s="128">
        <f t="shared" ref="C110:I110" si="27">SUM(C108:C109)</f>
        <v>0</v>
      </c>
      <c r="D110" s="128">
        <f t="shared" si="27"/>
        <v>0</v>
      </c>
      <c r="E110" s="128">
        <f t="shared" si="27"/>
        <v>0</v>
      </c>
      <c r="F110" s="128">
        <f t="shared" si="27"/>
        <v>0</v>
      </c>
      <c r="G110" s="128">
        <f t="shared" si="27"/>
        <v>0</v>
      </c>
      <c r="H110" s="128">
        <f t="shared" si="27"/>
        <v>0</v>
      </c>
      <c r="I110" s="128">
        <f t="shared" si="27"/>
        <v>0</v>
      </c>
    </row>
    <row r="111" spans="1:9">
      <c r="A111" s="117"/>
      <c r="B111" s="124"/>
      <c r="C111" s="118"/>
      <c r="D111" s="118"/>
      <c r="E111" s="118"/>
      <c r="F111" s="118"/>
      <c r="G111" s="118"/>
      <c r="H111" s="118"/>
      <c r="I111" s="118"/>
    </row>
    <row r="112" spans="1:9">
      <c r="A112" s="117">
        <f>+A110+1</f>
        <v>82</v>
      </c>
      <c r="B112" s="123" t="s">
        <v>131</v>
      </c>
      <c r="C112" s="118">
        <v>0</v>
      </c>
      <c r="D112" s="118">
        <v>0</v>
      </c>
      <c r="E112" s="118">
        <v>0</v>
      </c>
      <c r="F112" s="118">
        <v>0</v>
      </c>
      <c r="G112" s="118">
        <v>0</v>
      </c>
      <c r="H112" s="118">
        <v>-1031490</v>
      </c>
      <c r="I112" s="118">
        <f t="shared" ref="I112:I114" si="28">SUM(C112:H112)</f>
        <v>-1031490</v>
      </c>
    </row>
    <row r="113" spans="1:9">
      <c r="A113" s="117">
        <f>+A112+1</f>
        <v>83</v>
      </c>
      <c r="B113" s="123" t="s">
        <v>133</v>
      </c>
      <c r="C113" s="118">
        <v>0</v>
      </c>
      <c r="D113" s="118">
        <v>0</v>
      </c>
      <c r="E113" s="118">
        <v>0</v>
      </c>
      <c r="F113" s="118">
        <v>0</v>
      </c>
      <c r="G113" s="118">
        <v>0</v>
      </c>
      <c r="H113" s="118">
        <v>0</v>
      </c>
      <c r="I113" s="118">
        <f t="shared" si="28"/>
        <v>0</v>
      </c>
    </row>
    <row r="114" spans="1:9">
      <c r="A114" s="117">
        <f>+A113+1</f>
        <v>84</v>
      </c>
      <c r="B114" s="123" t="s">
        <v>134</v>
      </c>
      <c r="C114" s="118">
        <v>0</v>
      </c>
      <c r="D114" s="118">
        <v>0</v>
      </c>
      <c r="E114" s="118">
        <v>3714977.41</v>
      </c>
      <c r="F114" s="118">
        <v>0</v>
      </c>
      <c r="G114" s="118">
        <v>0</v>
      </c>
      <c r="H114" s="118">
        <v>0</v>
      </c>
      <c r="I114" s="118">
        <f t="shared" si="28"/>
        <v>3714977.41</v>
      </c>
    </row>
    <row r="115" spans="1:9">
      <c r="A115" s="117">
        <f>+A114+1</f>
        <v>85</v>
      </c>
      <c r="B115" s="122" t="s">
        <v>112</v>
      </c>
      <c r="C115" s="128">
        <f t="shared" ref="C115:I115" si="29">SUM(C112:C114)</f>
        <v>0</v>
      </c>
      <c r="D115" s="128">
        <f t="shared" si="29"/>
        <v>0</v>
      </c>
      <c r="E115" s="128">
        <f t="shared" si="29"/>
        <v>3714977.41</v>
      </c>
      <c r="F115" s="128">
        <f t="shared" si="29"/>
        <v>0</v>
      </c>
      <c r="G115" s="128">
        <f t="shared" si="29"/>
        <v>0</v>
      </c>
      <c r="H115" s="128">
        <f t="shared" si="29"/>
        <v>-1031490</v>
      </c>
      <c r="I115" s="128">
        <f t="shared" si="29"/>
        <v>2683487.41</v>
      </c>
    </row>
    <row r="116" spans="1:9">
      <c r="A116" s="117"/>
      <c r="B116" s="123"/>
      <c r="C116" s="118"/>
      <c r="D116" s="118"/>
      <c r="E116" s="118"/>
      <c r="F116" s="118"/>
      <c r="G116" s="118"/>
      <c r="H116" s="118"/>
      <c r="I116" s="118"/>
    </row>
    <row r="117" spans="1:9">
      <c r="A117" s="117">
        <f>+A115+1</f>
        <v>86</v>
      </c>
      <c r="B117" s="123" t="s">
        <v>114</v>
      </c>
      <c r="C117" s="118">
        <v>0</v>
      </c>
      <c r="D117" s="118">
        <v>0</v>
      </c>
      <c r="E117" s="118">
        <v>0</v>
      </c>
      <c r="F117" s="118">
        <v>0</v>
      </c>
      <c r="G117" s="118">
        <v>0</v>
      </c>
      <c r="H117" s="118">
        <v>581920</v>
      </c>
      <c r="I117" s="118">
        <f t="shared" ref="I117:I119" si="30">SUM(C117:H117)</f>
        <v>581920</v>
      </c>
    </row>
    <row r="118" spans="1:9">
      <c r="A118" s="117">
        <f>+A117+1</f>
        <v>87</v>
      </c>
      <c r="B118" s="123" t="s">
        <v>135</v>
      </c>
      <c r="C118" s="118">
        <v>0</v>
      </c>
      <c r="D118" s="118">
        <v>0</v>
      </c>
      <c r="E118" s="118">
        <v>335374.81</v>
      </c>
      <c r="F118" s="118">
        <v>0</v>
      </c>
      <c r="G118" s="118">
        <v>0</v>
      </c>
      <c r="H118" s="118">
        <v>0</v>
      </c>
      <c r="I118" s="118">
        <f t="shared" si="30"/>
        <v>335374.81</v>
      </c>
    </row>
    <row r="119" spans="1:9">
      <c r="A119" s="117">
        <f>+A118+1</f>
        <v>88</v>
      </c>
      <c r="B119" s="123" t="s">
        <v>136</v>
      </c>
      <c r="C119" s="118">
        <v>0</v>
      </c>
      <c r="D119" s="118">
        <v>-169658.47</v>
      </c>
      <c r="E119" s="118">
        <v>0</v>
      </c>
      <c r="F119" s="118">
        <v>0</v>
      </c>
      <c r="G119" s="118">
        <v>0</v>
      </c>
      <c r="H119" s="118">
        <v>0</v>
      </c>
      <c r="I119" s="118">
        <f t="shared" si="30"/>
        <v>-169658.47</v>
      </c>
    </row>
    <row r="120" spans="1:9">
      <c r="A120" s="117">
        <f>+A119+1</f>
        <v>89</v>
      </c>
      <c r="B120" s="122" t="s">
        <v>117</v>
      </c>
      <c r="C120" s="128">
        <f t="shared" ref="C120:I120" si="31">SUM(C117:C119)</f>
        <v>0</v>
      </c>
      <c r="D120" s="128">
        <f t="shared" si="31"/>
        <v>-169658.47</v>
      </c>
      <c r="E120" s="128">
        <f t="shared" si="31"/>
        <v>335374.81</v>
      </c>
      <c r="F120" s="128">
        <f t="shared" si="31"/>
        <v>0</v>
      </c>
      <c r="G120" s="128">
        <f t="shared" si="31"/>
        <v>0</v>
      </c>
      <c r="H120" s="128">
        <f t="shared" si="31"/>
        <v>581920</v>
      </c>
      <c r="I120" s="128">
        <f t="shared" si="31"/>
        <v>747636.34000000008</v>
      </c>
    </row>
    <row r="121" spans="1:9">
      <c r="A121" s="117"/>
      <c r="B121" s="123"/>
      <c r="C121" s="118"/>
      <c r="D121" s="118"/>
      <c r="E121" s="118"/>
      <c r="F121" s="118"/>
      <c r="G121" s="118"/>
      <c r="H121" s="118"/>
      <c r="I121" s="118"/>
    </row>
    <row r="122" spans="1:9">
      <c r="A122" s="117">
        <f>+A120+1</f>
        <v>90</v>
      </c>
      <c r="B122" s="123" t="s">
        <v>137</v>
      </c>
      <c r="C122" s="128">
        <f t="shared" ref="C122:I122" si="32">SUM(C103,C106,C115,C120)</f>
        <v>-13377921</v>
      </c>
      <c r="D122" s="128">
        <f t="shared" si="32"/>
        <v>149126009.22</v>
      </c>
      <c r="E122" s="128">
        <f t="shared" si="32"/>
        <v>4050352.22</v>
      </c>
      <c r="F122" s="128">
        <f t="shared" si="32"/>
        <v>-15541572</v>
      </c>
      <c r="G122" s="128">
        <f t="shared" si="32"/>
        <v>219039</v>
      </c>
      <c r="H122" s="128">
        <f t="shared" si="32"/>
        <v>30371141</v>
      </c>
      <c r="I122" s="128">
        <f t="shared" si="32"/>
        <v>154847048.44</v>
      </c>
    </row>
    <row r="123" spans="1:9">
      <c r="A123" s="117"/>
      <c r="B123" s="124"/>
      <c r="C123" s="118"/>
      <c r="D123" s="118"/>
      <c r="E123" s="118"/>
      <c r="F123" s="118"/>
      <c r="G123" s="118"/>
      <c r="H123" s="118"/>
      <c r="I123" s="118"/>
    </row>
    <row r="124" spans="1:9">
      <c r="A124" s="117">
        <f>+A122+1</f>
        <v>91</v>
      </c>
      <c r="B124" s="123" t="s">
        <v>138</v>
      </c>
      <c r="C124" s="118"/>
      <c r="D124" s="118"/>
      <c r="E124" s="118"/>
      <c r="F124" s="118"/>
      <c r="G124" s="118"/>
      <c r="H124" s="118"/>
      <c r="I124" s="118"/>
    </row>
    <row r="125" spans="1:9">
      <c r="A125" s="117">
        <f>+A124+1</f>
        <v>92</v>
      </c>
      <c r="B125" s="123" t="s">
        <v>139</v>
      </c>
      <c r="C125" s="118">
        <v>0</v>
      </c>
      <c r="D125" s="118">
        <v>0</v>
      </c>
      <c r="E125" s="118">
        <v>0</v>
      </c>
      <c r="F125" s="118">
        <v>0</v>
      </c>
      <c r="G125" s="118">
        <v>0</v>
      </c>
      <c r="H125" s="118">
        <v>0</v>
      </c>
      <c r="I125" s="118">
        <f t="shared" ref="I125" si="33">SUM(C125:H125)</f>
        <v>0</v>
      </c>
    </row>
    <row r="126" spans="1:9">
      <c r="A126" s="117">
        <f>+A125+1</f>
        <v>93</v>
      </c>
      <c r="B126" s="122" t="s">
        <v>140</v>
      </c>
      <c r="C126" s="128">
        <f t="shared" ref="C126:I126" si="34">+C125</f>
        <v>0</v>
      </c>
      <c r="D126" s="128">
        <f t="shared" si="34"/>
        <v>0</v>
      </c>
      <c r="E126" s="128">
        <f t="shared" si="34"/>
        <v>0</v>
      </c>
      <c r="F126" s="128">
        <f t="shared" si="34"/>
        <v>0</v>
      </c>
      <c r="G126" s="128">
        <f t="shared" si="34"/>
        <v>0</v>
      </c>
      <c r="H126" s="128">
        <f t="shared" si="34"/>
        <v>0</v>
      </c>
      <c r="I126" s="128">
        <f t="shared" si="34"/>
        <v>0</v>
      </c>
    </row>
    <row r="127" spans="1:9">
      <c r="A127" s="117"/>
      <c r="B127" s="123"/>
      <c r="C127" s="118"/>
      <c r="D127" s="118"/>
      <c r="E127" s="118"/>
      <c r="F127" s="118"/>
      <c r="G127" s="118"/>
      <c r="H127" s="118"/>
      <c r="I127" s="118"/>
    </row>
    <row r="128" spans="1:9">
      <c r="A128" s="117">
        <f>+A126+1</f>
        <v>94</v>
      </c>
      <c r="B128" s="123" t="s">
        <v>141</v>
      </c>
      <c r="C128" s="118">
        <v>0</v>
      </c>
      <c r="D128" s="118">
        <v>0</v>
      </c>
      <c r="E128" s="118">
        <v>0</v>
      </c>
      <c r="F128" s="118">
        <v>0</v>
      </c>
      <c r="G128" s="118">
        <v>0</v>
      </c>
      <c r="H128" s="118">
        <v>0</v>
      </c>
      <c r="I128" s="118">
        <f t="shared" ref="I128:I129" si="35">SUM(C128:H128)</f>
        <v>0</v>
      </c>
    </row>
    <row r="129" spans="1:9">
      <c r="A129" s="117">
        <f>+A128+1</f>
        <v>95</v>
      </c>
      <c r="B129" s="123" t="s">
        <v>125</v>
      </c>
      <c r="C129" s="118">
        <v>0</v>
      </c>
      <c r="D129" s="118">
        <v>0</v>
      </c>
      <c r="E129" s="118">
        <v>0</v>
      </c>
      <c r="F129" s="118">
        <v>0</v>
      </c>
      <c r="G129" s="118">
        <v>0</v>
      </c>
      <c r="H129" s="118">
        <v>0</v>
      </c>
      <c r="I129" s="118">
        <f t="shared" si="35"/>
        <v>0</v>
      </c>
    </row>
    <row r="130" spans="1:9">
      <c r="A130" s="117">
        <f>+A129+1</f>
        <v>96</v>
      </c>
      <c r="B130" s="122" t="s">
        <v>87</v>
      </c>
      <c r="C130" s="128">
        <f t="shared" ref="C130:I130" si="36">SUM(C128:C129)</f>
        <v>0</v>
      </c>
      <c r="D130" s="128">
        <f t="shared" si="36"/>
        <v>0</v>
      </c>
      <c r="E130" s="128">
        <f t="shared" si="36"/>
        <v>0</v>
      </c>
      <c r="F130" s="128">
        <f t="shared" si="36"/>
        <v>0</v>
      </c>
      <c r="G130" s="128">
        <f t="shared" si="36"/>
        <v>0</v>
      </c>
      <c r="H130" s="128">
        <f t="shared" si="36"/>
        <v>0</v>
      </c>
      <c r="I130" s="128">
        <f t="shared" si="36"/>
        <v>0</v>
      </c>
    </row>
    <row r="131" spans="1:9">
      <c r="A131" s="117"/>
      <c r="B131" s="123"/>
      <c r="C131" s="118"/>
      <c r="D131" s="118"/>
      <c r="E131" s="118"/>
      <c r="F131" s="118"/>
      <c r="G131" s="118"/>
      <c r="H131" s="118"/>
      <c r="I131" s="118"/>
    </row>
    <row r="132" spans="1:9">
      <c r="A132" s="117">
        <f>+A130+1</f>
        <v>97</v>
      </c>
      <c r="B132" s="123" t="s">
        <v>88</v>
      </c>
      <c r="C132" s="118">
        <v>0</v>
      </c>
      <c r="D132" s="118">
        <v>0</v>
      </c>
      <c r="E132" s="118">
        <v>0</v>
      </c>
      <c r="F132" s="118">
        <v>0</v>
      </c>
      <c r="G132" s="118">
        <v>0</v>
      </c>
      <c r="H132" s="118">
        <v>0</v>
      </c>
      <c r="I132" s="118">
        <f t="shared" ref="I132" si="37">SUM(C132:H132)</f>
        <v>0</v>
      </c>
    </row>
    <row r="133" spans="1:9">
      <c r="A133" s="117">
        <f>+A132+1</f>
        <v>98</v>
      </c>
      <c r="B133" s="122" t="s">
        <v>89</v>
      </c>
      <c r="C133" s="128">
        <f t="shared" ref="C133:I133" si="38">+C132</f>
        <v>0</v>
      </c>
      <c r="D133" s="128">
        <f t="shared" si="38"/>
        <v>0</v>
      </c>
      <c r="E133" s="128">
        <f t="shared" si="38"/>
        <v>0</v>
      </c>
      <c r="F133" s="128">
        <f t="shared" si="38"/>
        <v>0</v>
      </c>
      <c r="G133" s="128">
        <f t="shared" si="38"/>
        <v>0</v>
      </c>
      <c r="H133" s="128">
        <f t="shared" si="38"/>
        <v>0</v>
      </c>
      <c r="I133" s="128">
        <f t="shared" si="38"/>
        <v>0</v>
      </c>
    </row>
    <row r="134" spans="1:9">
      <c r="A134" s="117"/>
      <c r="B134" s="123"/>
      <c r="C134" s="118"/>
      <c r="D134" s="118"/>
      <c r="E134" s="118"/>
      <c r="F134" s="118"/>
      <c r="G134" s="118"/>
      <c r="H134" s="118"/>
      <c r="I134" s="118"/>
    </row>
    <row r="135" spans="1:9">
      <c r="A135" s="117">
        <f>+A133+1</f>
        <v>99</v>
      </c>
      <c r="B135" s="123" t="s">
        <v>131</v>
      </c>
      <c r="C135" s="118">
        <v>0</v>
      </c>
      <c r="D135" s="118">
        <v>0</v>
      </c>
      <c r="E135" s="118">
        <v>0</v>
      </c>
      <c r="F135" s="118">
        <v>0</v>
      </c>
      <c r="G135" s="118">
        <v>0</v>
      </c>
      <c r="H135" s="118">
        <v>0</v>
      </c>
      <c r="I135" s="118">
        <f t="shared" ref="I135" si="39">SUM(C135:H135)</f>
        <v>0</v>
      </c>
    </row>
    <row r="136" spans="1:9">
      <c r="A136" s="117">
        <f>+A135+1</f>
        <v>100</v>
      </c>
      <c r="B136" s="122" t="s">
        <v>112</v>
      </c>
      <c r="C136" s="128">
        <f t="shared" ref="C136:I136" si="40">+C135</f>
        <v>0</v>
      </c>
      <c r="D136" s="128">
        <f t="shared" si="40"/>
        <v>0</v>
      </c>
      <c r="E136" s="128">
        <f t="shared" si="40"/>
        <v>0</v>
      </c>
      <c r="F136" s="128">
        <f t="shared" si="40"/>
        <v>0</v>
      </c>
      <c r="G136" s="128">
        <f t="shared" si="40"/>
        <v>0</v>
      </c>
      <c r="H136" s="128">
        <f t="shared" si="40"/>
        <v>0</v>
      </c>
      <c r="I136" s="128">
        <f t="shared" si="40"/>
        <v>0</v>
      </c>
    </row>
    <row r="137" spans="1:9">
      <c r="A137" s="117"/>
      <c r="B137" s="123"/>
      <c r="C137" s="118"/>
      <c r="D137" s="118"/>
      <c r="E137" s="118"/>
      <c r="F137" s="118"/>
      <c r="G137" s="118"/>
      <c r="H137" s="118"/>
      <c r="I137" s="118"/>
    </row>
    <row r="138" spans="1:9">
      <c r="A138" s="117">
        <f>+A136+1</f>
        <v>101</v>
      </c>
      <c r="B138" s="123" t="s">
        <v>114</v>
      </c>
      <c r="C138" s="118">
        <v>0</v>
      </c>
      <c r="D138" s="118">
        <v>0</v>
      </c>
      <c r="E138" s="118">
        <v>0</v>
      </c>
      <c r="F138" s="118">
        <v>0</v>
      </c>
      <c r="G138" s="118">
        <v>0</v>
      </c>
      <c r="H138" s="118">
        <v>0</v>
      </c>
      <c r="I138" s="118">
        <f t="shared" ref="I138" si="41">SUM(C138:H138)</f>
        <v>0</v>
      </c>
    </row>
    <row r="139" spans="1:9">
      <c r="A139" s="117">
        <f>+A138+1</f>
        <v>102</v>
      </c>
      <c r="B139" s="122" t="s">
        <v>117</v>
      </c>
      <c r="C139" s="128">
        <f t="shared" ref="C139:I139" si="42">+C138</f>
        <v>0</v>
      </c>
      <c r="D139" s="128">
        <f t="shared" si="42"/>
        <v>0</v>
      </c>
      <c r="E139" s="128">
        <f t="shared" si="42"/>
        <v>0</v>
      </c>
      <c r="F139" s="128">
        <f t="shared" si="42"/>
        <v>0</v>
      </c>
      <c r="G139" s="128">
        <f t="shared" si="42"/>
        <v>0</v>
      </c>
      <c r="H139" s="128">
        <f t="shared" si="42"/>
        <v>0</v>
      </c>
      <c r="I139" s="128">
        <f t="shared" si="42"/>
        <v>0</v>
      </c>
    </row>
    <row r="140" spans="1:9">
      <c r="A140" s="117"/>
      <c r="B140" s="123"/>
      <c r="C140" s="118"/>
      <c r="D140" s="118"/>
      <c r="E140" s="118"/>
      <c r="F140" s="118"/>
      <c r="G140" s="118"/>
      <c r="H140" s="118"/>
      <c r="I140" s="118"/>
    </row>
    <row r="141" spans="1:9">
      <c r="A141" s="117">
        <f>+A139+1</f>
        <v>103</v>
      </c>
      <c r="B141" s="123" t="s">
        <v>142</v>
      </c>
      <c r="C141" s="128">
        <f t="shared" ref="C141:I141" si="43">SUM(C126,C130,C133,C136,C139)</f>
        <v>0</v>
      </c>
      <c r="D141" s="128">
        <f t="shared" si="43"/>
        <v>0</v>
      </c>
      <c r="E141" s="128">
        <f t="shared" si="43"/>
        <v>0</v>
      </c>
      <c r="F141" s="128">
        <f t="shared" si="43"/>
        <v>0</v>
      </c>
      <c r="G141" s="128">
        <f t="shared" si="43"/>
        <v>0</v>
      </c>
      <c r="H141" s="128">
        <f t="shared" si="43"/>
        <v>0</v>
      </c>
      <c r="I141" s="128">
        <f t="shared" si="43"/>
        <v>0</v>
      </c>
    </row>
    <row r="142" spans="1:9">
      <c r="A142" s="117"/>
      <c r="B142" s="124"/>
      <c r="C142" s="118"/>
      <c r="D142" s="118"/>
      <c r="E142" s="118"/>
      <c r="F142" s="118"/>
      <c r="G142" s="118"/>
      <c r="H142" s="118"/>
      <c r="I142" s="118"/>
    </row>
    <row r="143" spans="1:9" ht="13.5" thickBot="1">
      <c r="A143" s="117">
        <f>+A141+1</f>
        <v>104</v>
      </c>
      <c r="B143" s="206" t="s">
        <v>143</v>
      </c>
      <c r="C143" s="208">
        <f>SUM(C141,C122)</f>
        <v>-13377921</v>
      </c>
      <c r="D143" s="208">
        <f t="shared" ref="D143:I143" si="44">SUM(D141,D122)</f>
        <v>149126009.22</v>
      </c>
      <c r="E143" s="208">
        <f t="shared" si="44"/>
        <v>4050352.22</v>
      </c>
      <c r="F143" s="208">
        <f t="shared" si="44"/>
        <v>-15541572</v>
      </c>
      <c r="G143" s="208">
        <f t="shared" si="44"/>
        <v>219039</v>
      </c>
      <c r="H143" s="208">
        <f t="shared" si="44"/>
        <v>30371141</v>
      </c>
      <c r="I143" s="208">
        <f t="shared" si="44"/>
        <v>154847048.44</v>
      </c>
    </row>
    <row r="144" spans="1:9" ht="13.5" thickTop="1">
      <c r="A144" s="117"/>
      <c r="B144" s="124"/>
      <c r="C144" s="118"/>
      <c r="D144" s="118"/>
      <c r="E144" s="118"/>
      <c r="F144" s="118"/>
      <c r="G144" s="118"/>
      <c r="H144" s="118"/>
      <c r="I144" s="118"/>
    </row>
    <row r="145" spans="1:9" s="211" customFormat="1">
      <c r="A145" s="209">
        <f>+A143+1</f>
        <v>105</v>
      </c>
      <c r="B145" s="210" t="s">
        <v>144</v>
      </c>
      <c r="C145" s="207">
        <f t="shared" ref="C145:I145" si="45">+C91+C143</f>
        <v>-1647312</v>
      </c>
      <c r="D145" s="207">
        <f t="shared" si="45"/>
        <v>-300619794.83999991</v>
      </c>
      <c r="E145" s="207">
        <f t="shared" si="45"/>
        <v>0</v>
      </c>
      <c r="F145" s="207">
        <f t="shared" si="45"/>
        <v>-38495053</v>
      </c>
      <c r="G145" s="207">
        <f t="shared" si="45"/>
        <v>-3468269</v>
      </c>
      <c r="H145" s="207">
        <f t="shared" si="45"/>
        <v>30371141</v>
      </c>
      <c r="I145" s="207">
        <f t="shared" si="45"/>
        <v>-313859287.83999997</v>
      </c>
    </row>
    <row r="146" spans="1:9">
      <c r="A146" s="238"/>
      <c r="C146" s="102"/>
      <c r="D146" s="102"/>
      <c r="E146" s="102"/>
      <c r="F146" s="102"/>
      <c r="G146" s="102"/>
      <c r="I146" s="102"/>
    </row>
  </sheetData>
  <mergeCells count="5">
    <mergeCell ref="I5:I7"/>
    <mergeCell ref="A1:I1"/>
    <mergeCell ref="A2:I2"/>
    <mergeCell ref="A3:I3"/>
    <mergeCell ref="I93:I95"/>
  </mergeCells>
  <pageMargins left="0.7" right="0.7" top="0.75" bottom="0.75" header="0.3" footer="0.3"/>
  <pageSetup scale="49" fitToHeight="0" orientation="portrait" r:id="rId1"/>
  <headerFooter>
    <oddHeader>&amp;R&amp;"Arial,Regular"&amp;10Cause 45235: Phase II Compliance
Item 3
&amp;P of &amp;N</oddHeader>
  </headerFooter>
  <rowBreaks count="1" manualBreakCount="1">
    <brk id="91"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93"/>
  <sheetViews>
    <sheetView view="pageBreakPreview" zoomScaleNormal="82" zoomScaleSheetLayoutView="100" workbookViewId="0">
      <selection activeCell="A5" sqref="A5:E5"/>
    </sheetView>
  </sheetViews>
  <sheetFormatPr defaultColWidth="8.7109375" defaultRowHeight="12.75" outlineLevelRow="1"/>
  <cols>
    <col min="1" max="1" width="29" style="34" customWidth="1"/>
    <col min="2" max="2" width="0.85546875" style="34" customWidth="1"/>
    <col min="3" max="3" width="15.85546875" style="34" customWidth="1"/>
    <col min="4" max="4" width="0.85546875" style="48" customWidth="1"/>
    <col min="5" max="5" width="14.85546875" style="34" customWidth="1"/>
    <col min="6" max="6" width="0.85546875" style="48" customWidth="1"/>
    <col min="7" max="7" width="16.140625" style="34" customWidth="1"/>
    <col min="8" max="8" width="0.85546875" style="34" customWidth="1"/>
    <col min="9" max="9" width="13.140625" style="34" customWidth="1"/>
    <col min="10" max="10" width="0.85546875" style="34" customWidth="1"/>
    <col min="11" max="11" width="15.28515625" style="34" bestFit="1" customWidth="1"/>
    <col min="12" max="12" width="0.85546875" style="34" customWidth="1"/>
    <col min="13" max="13" width="10.85546875" style="34" customWidth="1"/>
    <col min="14" max="14" width="0.85546875" style="34" customWidth="1"/>
    <col min="15" max="15" width="13.42578125" style="34" customWidth="1"/>
    <col min="16" max="16" width="0.85546875" style="34" customWidth="1"/>
    <col min="17" max="17" width="15.28515625" style="34" customWidth="1"/>
    <col min="18" max="18" width="0.85546875" style="34" customWidth="1"/>
    <col min="19" max="19" width="15.85546875" style="34" customWidth="1"/>
    <col min="20" max="20" width="0.85546875" style="34" customWidth="1"/>
    <col min="21" max="21" width="14.5703125" style="34" customWidth="1"/>
    <col min="22" max="22" width="2" style="34" bestFit="1" customWidth="1"/>
    <col min="23" max="23" width="8.7109375" style="34" hidden="1" customWidth="1"/>
    <col min="24" max="25" width="11" style="34" bestFit="1" customWidth="1"/>
    <col min="26" max="16384" width="8.7109375" style="34"/>
  </cols>
  <sheetData>
    <row r="1" spans="1:27">
      <c r="A1" s="248" t="s">
        <v>0</v>
      </c>
      <c r="B1" s="248"/>
      <c r="C1" s="248"/>
      <c r="D1" s="248"/>
      <c r="E1" s="248"/>
      <c r="F1" s="248"/>
      <c r="G1" s="248"/>
      <c r="H1" s="248"/>
      <c r="I1" s="248"/>
      <c r="J1" s="248"/>
      <c r="K1" s="248"/>
      <c r="L1" s="248"/>
      <c r="M1" s="248"/>
      <c r="N1" s="248"/>
      <c r="O1" s="248"/>
      <c r="P1" s="248"/>
      <c r="Q1" s="248"/>
      <c r="R1" s="248"/>
      <c r="S1" s="248"/>
      <c r="T1" s="248"/>
      <c r="U1" s="248"/>
    </row>
    <row r="2" spans="1:27">
      <c r="A2" s="249" t="s">
        <v>161</v>
      </c>
      <c r="B2" s="249"/>
      <c r="C2" s="249"/>
      <c r="D2" s="249"/>
      <c r="E2" s="249"/>
      <c r="F2" s="249"/>
      <c r="G2" s="249"/>
      <c r="H2" s="249"/>
      <c r="I2" s="249"/>
      <c r="J2" s="249"/>
      <c r="K2" s="249"/>
      <c r="L2" s="249"/>
      <c r="M2" s="249"/>
      <c r="N2" s="249"/>
      <c r="O2" s="249"/>
      <c r="P2" s="249"/>
      <c r="Q2" s="249"/>
      <c r="R2" s="249"/>
      <c r="S2" s="249"/>
      <c r="T2" s="249"/>
      <c r="U2" s="249"/>
    </row>
    <row r="3" spans="1:27">
      <c r="A3" s="249" t="s">
        <v>162</v>
      </c>
      <c r="B3" s="249"/>
      <c r="C3" s="249"/>
      <c r="D3" s="249"/>
      <c r="E3" s="249"/>
      <c r="F3" s="249"/>
      <c r="G3" s="249"/>
      <c r="H3" s="249"/>
      <c r="I3" s="249"/>
      <c r="J3" s="249"/>
      <c r="K3" s="249"/>
      <c r="L3" s="249"/>
      <c r="M3" s="249"/>
      <c r="N3" s="249"/>
      <c r="O3" s="249"/>
      <c r="P3" s="249"/>
      <c r="Q3" s="249"/>
      <c r="R3" s="249"/>
      <c r="S3" s="249"/>
      <c r="T3" s="249"/>
      <c r="U3" s="249"/>
    </row>
    <row r="4" spans="1:27" ht="13.5" thickBot="1">
      <c r="A4" s="240"/>
      <c r="B4" s="240"/>
      <c r="C4" s="240"/>
      <c r="D4" s="240"/>
      <c r="E4" s="240"/>
      <c r="F4" s="240"/>
      <c r="G4" s="240"/>
      <c r="H4" s="240"/>
      <c r="I4" s="240"/>
      <c r="J4" s="240"/>
      <c r="K4" s="240"/>
      <c r="L4" s="240"/>
      <c r="M4" s="240"/>
      <c r="N4" s="240"/>
      <c r="O4" s="240"/>
      <c r="P4" s="240"/>
      <c r="Q4" s="240"/>
      <c r="R4" s="240"/>
      <c r="S4" s="240"/>
      <c r="T4" s="240"/>
      <c r="U4" s="240"/>
    </row>
    <row r="5" spans="1:27" ht="13.5" thickBot="1">
      <c r="A5" s="251" t="s">
        <v>163</v>
      </c>
      <c r="B5" s="252"/>
      <c r="C5" s="252"/>
      <c r="D5" s="252"/>
      <c r="E5" s="252"/>
      <c r="F5" s="252"/>
      <c r="G5" s="252"/>
      <c r="H5" s="252"/>
      <c r="I5" s="252"/>
      <c r="J5" s="252"/>
      <c r="K5" s="252"/>
      <c r="L5" s="252"/>
      <c r="M5" s="252"/>
      <c r="N5" s="252"/>
      <c r="O5" s="252"/>
      <c r="P5" s="252"/>
      <c r="Q5" s="252"/>
      <c r="R5" s="252"/>
      <c r="S5" s="252"/>
      <c r="T5" s="252"/>
      <c r="U5" s="253"/>
    </row>
    <row r="6" spans="1:27">
      <c r="A6" s="56"/>
      <c r="B6" s="56"/>
      <c r="C6" s="56"/>
      <c r="D6" s="56"/>
      <c r="E6" s="56"/>
      <c r="F6" s="56"/>
      <c r="G6" s="56"/>
      <c r="H6" s="56"/>
      <c r="I6" s="56"/>
      <c r="J6" s="56"/>
      <c r="K6" s="56"/>
      <c r="L6" s="56"/>
      <c r="M6" s="56"/>
      <c r="N6" s="56"/>
      <c r="O6" s="56"/>
      <c r="P6" s="56"/>
      <c r="Q6" s="56"/>
      <c r="R6" s="56"/>
      <c r="S6" s="56"/>
      <c r="T6" s="56"/>
      <c r="U6" s="56"/>
    </row>
    <row r="7" spans="1:27" s="57" customFormat="1" ht="59.1" customHeight="1">
      <c r="C7" s="57" t="s">
        <v>164</v>
      </c>
      <c r="D7" s="58"/>
      <c r="E7" s="57" t="s">
        <v>165</v>
      </c>
      <c r="F7" s="58"/>
      <c r="G7" s="57" t="s">
        <v>166</v>
      </c>
      <c r="I7" s="57" t="s">
        <v>167</v>
      </c>
      <c r="K7" s="57" t="s">
        <v>168</v>
      </c>
      <c r="M7" s="57" t="s">
        <v>169</v>
      </c>
      <c r="O7" s="57" t="s">
        <v>170</v>
      </c>
      <c r="Q7" s="57" t="s">
        <v>171</v>
      </c>
      <c r="S7" s="57" t="s">
        <v>172</v>
      </c>
      <c r="U7" s="57" t="s">
        <v>173</v>
      </c>
    </row>
    <row r="8" spans="1:27" s="59" customFormat="1">
      <c r="A8" s="59">
        <v>-1</v>
      </c>
      <c r="C8" s="59">
        <f>A8-1</f>
        <v>-2</v>
      </c>
      <c r="D8" s="60"/>
      <c r="E8" s="59">
        <f>C8-1</f>
        <v>-3</v>
      </c>
      <c r="F8" s="60"/>
      <c r="G8" s="61" t="s">
        <v>174</v>
      </c>
      <c r="I8" s="59">
        <v>-5</v>
      </c>
      <c r="K8" s="61" t="s">
        <v>175</v>
      </c>
      <c r="M8" s="59">
        <v>-7</v>
      </c>
      <c r="O8" s="59">
        <v>-8</v>
      </c>
      <c r="Q8" s="61" t="s">
        <v>176</v>
      </c>
      <c r="S8" s="61">
        <v>-10</v>
      </c>
      <c r="U8" s="61" t="s">
        <v>177</v>
      </c>
    </row>
    <row r="9" spans="1:27" s="57" customFormat="1">
      <c r="D9" s="58"/>
      <c r="F9" s="58"/>
    </row>
    <row r="10" spans="1:27">
      <c r="A10" s="34" t="s">
        <v>67</v>
      </c>
      <c r="C10" s="62">
        <f>+'2_Jurisdictional View'!H16</f>
        <v>254928204.06</v>
      </c>
      <c r="D10" s="63"/>
      <c r="E10" s="64">
        <f>-C10</f>
        <v>-254928204.06</v>
      </c>
      <c r="F10" s="63"/>
      <c r="G10" s="62">
        <f t="shared" ref="G10:G20" si="0">SUM(C10:E10)</f>
        <v>0</v>
      </c>
      <c r="H10" s="42"/>
      <c r="I10" s="65" t="s">
        <v>178</v>
      </c>
      <c r="K10" s="62">
        <v>0</v>
      </c>
      <c r="L10" s="42"/>
      <c r="M10" s="65" t="s">
        <v>178</v>
      </c>
      <c r="N10" s="49"/>
      <c r="O10" s="65" t="s">
        <v>178</v>
      </c>
      <c r="P10" s="42"/>
      <c r="Q10" s="65" t="s">
        <v>178</v>
      </c>
      <c r="S10" s="65" t="s">
        <v>178</v>
      </c>
      <c r="U10" s="65" t="s">
        <v>178</v>
      </c>
      <c r="W10" s="66"/>
      <c r="X10" s="54"/>
      <c r="Y10" s="54"/>
      <c r="Z10" s="54"/>
      <c r="AA10" s="54"/>
    </row>
    <row r="11" spans="1:27">
      <c r="A11" s="34" t="s">
        <v>179</v>
      </c>
      <c r="C11" s="62">
        <f>+'2_Jurisdictional View'!H19</f>
        <v>1116917724.6700001</v>
      </c>
      <c r="D11" s="63"/>
      <c r="E11" s="64">
        <f>-E58</f>
        <v>-100427461.39999999</v>
      </c>
      <c r="F11" s="63"/>
      <c r="G11" s="62">
        <f t="shared" si="0"/>
        <v>1016490263.2700001</v>
      </c>
      <c r="H11" s="42"/>
      <c r="I11" s="65">
        <v>7.7708749568761712E-2</v>
      </c>
      <c r="K11" s="62">
        <f>ROUND(G11*I11,0)</f>
        <v>78990187</v>
      </c>
      <c r="L11" s="42"/>
      <c r="M11" s="49">
        <v>0.66233529999999996</v>
      </c>
      <c r="N11" s="49"/>
      <c r="O11" s="239" t="s">
        <v>72</v>
      </c>
      <c r="P11" s="42"/>
      <c r="Q11" s="62">
        <f t="shared" ref="Q11:Q20" si="1">ROUND(K11*M11,0)</f>
        <v>52317989</v>
      </c>
      <c r="R11" s="62"/>
      <c r="S11" s="64">
        <v>60668872</v>
      </c>
      <c r="T11" s="62"/>
      <c r="U11" s="62">
        <f>+Q11-S11</f>
        <v>-8350883</v>
      </c>
      <c r="W11" s="67" t="s">
        <v>180</v>
      </c>
      <c r="X11" s="68"/>
      <c r="Y11" s="68"/>
      <c r="Z11" s="68"/>
      <c r="AA11" s="68"/>
    </row>
    <row r="12" spans="1:27">
      <c r="A12" s="36" t="s">
        <v>181</v>
      </c>
      <c r="B12" s="54"/>
      <c r="C12" s="64">
        <f>+'2_Jurisdictional View'!H20</f>
        <v>107722510.13</v>
      </c>
      <c r="D12" s="69"/>
      <c r="E12" s="64">
        <v>0</v>
      </c>
      <c r="F12" s="69"/>
      <c r="G12" s="64">
        <f t="shared" ref="G12" si="2">SUM(C12:E12)</f>
        <v>107722510.13</v>
      </c>
      <c r="H12" s="46"/>
      <c r="I12" s="65">
        <v>0.12</v>
      </c>
      <c r="J12" s="54"/>
      <c r="K12" s="62">
        <f t="shared" ref="K12:K18" si="3">ROUND(G12*I12,0)</f>
        <v>12926701</v>
      </c>
      <c r="L12" s="46"/>
      <c r="M12" s="53">
        <v>0.66233529999999996</v>
      </c>
      <c r="N12" s="53"/>
      <c r="O12" s="45" t="s">
        <v>72</v>
      </c>
      <c r="P12" s="46"/>
      <c r="Q12" s="64">
        <f t="shared" ref="Q12" si="4">ROUND(K12*M12,0)</f>
        <v>8561810</v>
      </c>
      <c r="R12" s="64"/>
      <c r="S12" s="64">
        <v>0</v>
      </c>
      <c r="T12" s="64"/>
      <c r="U12" s="62">
        <f t="shared" ref="U12:U20" si="5">+Q12-S12</f>
        <v>8561810</v>
      </c>
      <c r="W12" s="67"/>
      <c r="X12" s="68"/>
      <c r="Y12" s="68"/>
      <c r="Z12" s="68"/>
      <c r="AA12" s="68"/>
    </row>
    <row r="13" spans="1:27">
      <c r="A13" s="34" t="s">
        <v>182</v>
      </c>
      <c r="C13" s="62">
        <f>+'2_Jurisdictional View'!H27</f>
        <v>3447752244.4099998</v>
      </c>
      <c r="D13" s="63"/>
      <c r="E13" s="64">
        <f>-E61</f>
        <v>-1879588</v>
      </c>
      <c r="F13" s="63"/>
      <c r="G13" s="62">
        <f t="shared" si="0"/>
        <v>3445872656.4099998</v>
      </c>
      <c r="H13" s="42"/>
      <c r="I13" s="65">
        <v>4.1263615965741338E-2</v>
      </c>
      <c r="K13" s="62">
        <f t="shared" si="3"/>
        <v>142189166</v>
      </c>
      <c r="L13" s="42"/>
      <c r="M13" s="49">
        <v>0.66233529999999996</v>
      </c>
      <c r="N13" s="49"/>
      <c r="O13" s="239" t="s">
        <v>72</v>
      </c>
      <c r="P13" s="42"/>
      <c r="Q13" s="62">
        <f t="shared" si="1"/>
        <v>94176904</v>
      </c>
      <c r="R13" s="62"/>
      <c r="S13" s="64">
        <v>98454807</v>
      </c>
      <c r="T13" s="62"/>
      <c r="U13" s="62">
        <f t="shared" si="5"/>
        <v>-4277903</v>
      </c>
      <c r="W13" s="67" t="s">
        <v>183</v>
      </c>
      <c r="X13" s="68"/>
      <c r="Y13" s="68"/>
      <c r="Z13" s="68"/>
      <c r="AA13" s="68"/>
    </row>
    <row r="14" spans="1:27">
      <c r="A14" s="34" t="s">
        <v>184</v>
      </c>
      <c r="C14" s="62">
        <f>+'2_Jurisdictional View'!H32</f>
        <v>55978217.089999996</v>
      </c>
      <c r="D14" s="63"/>
      <c r="E14" s="64">
        <f>-E65</f>
        <v>-706302.12</v>
      </c>
      <c r="F14" s="63"/>
      <c r="G14" s="62">
        <f t="shared" si="0"/>
        <v>55271914.969999999</v>
      </c>
      <c r="H14" s="42"/>
      <c r="I14" s="65">
        <v>2.7174428303707303E-2</v>
      </c>
      <c r="K14" s="62">
        <f t="shared" si="3"/>
        <v>1501983</v>
      </c>
      <c r="L14" s="42"/>
      <c r="M14" s="49">
        <v>0.66233529999999996</v>
      </c>
      <c r="N14" s="49"/>
      <c r="O14" s="239" t="s">
        <v>72</v>
      </c>
      <c r="P14" s="42"/>
      <c r="Q14" s="62">
        <f t="shared" si="1"/>
        <v>994816</v>
      </c>
      <c r="R14" s="62"/>
      <c r="S14" s="64">
        <v>747090</v>
      </c>
      <c r="T14" s="62"/>
      <c r="U14" s="62">
        <f t="shared" si="5"/>
        <v>247726</v>
      </c>
      <c r="W14" s="67" t="s">
        <v>180</v>
      </c>
      <c r="X14" s="68"/>
      <c r="Y14" s="68"/>
      <c r="Z14" s="68"/>
      <c r="AA14" s="68"/>
    </row>
    <row r="15" spans="1:27">
      <c r="A15" s="34" t="s">
        <v>185</v>
      </c>
      <c r="C15" s="62">
        <f>+'2_Jurisdictional View'!H36</f>
        <v>42521977.32</v>
      </c>
      <c r="D15" s="63"/>
      <c r="E15" s="64">
        <f>-E68</f>
        <v>-5311683.5999999996</v>
      </c>
      <c r="F15" s="63"/>
      <c r="G15" s="62">
        <f t="shared" si="0"/>
        <v>37210293.719999999</v>
      </c>
      <c r="H15" s="42"/>
      <c r="I15" s="65">
        <v>5.2877074040130805E-2</v>
      </c>
      <c r="K15" s="62">
        <f t="shared" si="3"/>
        <v>1967571</v>
      </c>
      <c r="L15" s="42"/>
      <c r="M15" s="49">
        <v>0.66233529999999996</v>
      </c>
      <c r="N15" s="49"/>
      <c r="O15" s="239" t="s">
        <v>72</v>
      </c>
      <c r="P15" s="42"/>
      <c r="Q15" s="62">
        <f t="shared" si="1"/>
        <v>1303192</v>
      </c>
      <c r="R15" s="62"/>
      <c r="S15" s="64">
        <v>0</v>
      </c>
      <c r="T15" s="62"/>
      <c r="U15" s="62">
        <f t="shared" si="5"/>
        <v>1303192</v>
      </c>
      <c r="X15" s="54"/>
      <c r="Y15" s="54"/>
      <c r="Z15" s="54"/>
      <c r="AA15" s="54"/>
    </row>
    <row r="16" spans="1:27">
      <c r="A16" s="34" t="s">
        <v>129</v>
      </c>
      <c r="C16" s="62">
        <f>+'2_Jurisdictional View'!H43</f>
        <v>59049267.590000004</v>
      </c>
      <c r="D16" s="63"/>
      <c r="E16" s="64">
        <v>0</v>
      </c>
      <c r="F16" s="63"/>
      <c r="G16" s="62">
        <f t="shared" si="0"/>
        <v>59049267.590000004</v>
      </c>
      <c r="H16" s="42"/>
      <c r="I16" s="65">
        <v>2.4846616232464994E-2</v>
      </c>
      <c r="K16" s="62">
        <f t="shared" si="3"/>
        <v>1467174</v>
      </c>
      <c r="L16" s="42"/>
      <c r="M16" s="49">
        <v>0.66233529999999996</v>
      </c>
      <c r="N16" s="49"/>
      <c r="O16" s="239" t="s">
        <v>72</v>
      </c>
      <c r="P16" s="42"/>
      <c r="Q16" s="62">
        <f t="shared" si="1"/>
        <v>971761</v>
      </c>
      <c r="R16" s="62"/>
      <c r="S16" s="64">
        <v>943057</v>
      </c>
      <c r="T16" s="62"/>
      <c r="U16" s="62">
        <f t="shared" si="5"/>
        <v>28704</v>
      </c>
      <c r="X16" s="54"/>
      <c r="Y16" s="54"/>
      <c r="Z16" s="54"/>
      <c r="AA16" s="54"/>
    </row>
    <row r="17" spans="1:27">
      <c r="A17" s="34" t="s">
        <v>88</v>
      </c>
      <c r="C17" s="62">
        <f>+'2_Jurisdictional View'!H44</f>
        <v>1637155173.4400001</v>
      </c>
      <c r="D17" s="63"/>
      <c r="E17" s="64">
        <f>-E71</f>
        <v>-15147585.300000001</v>
      </c>
      <c r="F17" s="63"/>
      <c r="G17" s="62">
        <f t="shared" si="0"/>
        <v>1622007588.1400001</v>
      </c>
      <c r="H17" s="42"/>
      <c r="I17" s="65">
        <v>2.4846616232464994E-2</v>
      </c>
      <c r="K17" s="62">
        <f t="shared" si="3"/>
        <v>40301400</v>
      </c>
      <c r="L17" s="42"/>
      <c r="M17" s="49">
        <v>0.66233529999999996</v>
      </c>
      <c r="N17" s="49"/>
      <c r="O17" s="239" t="s">
        <v>72</v>
      </c>
      <c r="P17" s="42"/>
      <c r="Q17" s="62">
        <f t="shared" si="1"/>
        <v>26693040</v>
      </c>
      <c r="R17" s="62"/>
      <c r="S17" s="64">
        <v>27791559</v>
      </c>
      <c r="T17" s="62"/>
      <c r="U17" s="62">
        <f t="shared" si="5"/>
        <v>-1098519</v>
      </c>
      <c r="X17" s="54"/>
      <c r="Y17" s="54"/>
      <c r="Z17" s="54"/>
      <c r="AA17" s="54"/>
    </row>
    <row r="18" spans="1:27">
      <c r="A18" s="34" t="s">
        <v>186</v>
      </c>
      <c r="C18" s="62">
        <f>+'2_Jurisdictional View'!H64</f>
        <v>2078476382.1500001</v>
      </c>
      <c r="D18" s="63"/>
      <c r="E18" s="64">
        <f>-E74</f>
        <v>-9432877.2799999993</v>
      </c>
      <c r="F18" s="63"/>
      <c r="G18" s="62">
        <f t="shared" si="0"/>
        <v>2069043504.8700001</v>
      </c>
      <c r="H18" s="42"/>
      <c r="I18" s="65">
        <v>3.5307869297029303E-2</v>
      </c>
      <c r="K18" s="62">
        <f t="shared" si="3"/>
        <v>73053518</v>
      </c>
      <c r="L18" s="42"/>
      <c r="M18" s="53">
        <v>1</v>
      </c>
      <c r="N18" s="53"/>
      <c r="O18" s="45" t="s">
        <v>94</v>
      </c>
      <c r="P18" s="42"/>
      <c r="Q18" s="62">
        <f t="shared" si="1"/>
        <v>73053518</v>
      </c>
      <c r="R18" s="62"/>
      <c r="S18" s="64">
        <v>76154419</v>
      </c>
      <c r="T18" s="62"/>
      <c r="U18" s="62">
        <f t="shared" si="5"/>
        <v>-3100901</v>
      </c>
    </row>
    <row r="19" spans="1:27">
      <c r="A19" s="34" t="s">
        <v>187</v>
      </c>
      <c r="C19" s="62">
        <f>+'2_Jurisdictional View'!H81</f>
        <v>500156837.53000003</v>
      </c>
      <c r="D19" s="63"/>
      <c r="E19" s="64">
        <f>-E77</f>
        <v>-1039255.01</v>
      </c>
      <c r="F19" s="63"/>
      <c r="G19" s="62">
        <f t="shared" si="0"/>
        <v>499117582.52000004</v>
      </c>
      <c r="H19" s="42"/>
      <c r="I19" s="65" t="s">
        <v>178</v>
      </c>
      <c r="K19" s="62">
        <v>0</v>
      </c>
      <c r="L19" s="42"/>
      <c r="M19" s="49">
        <v>0</v>
      </c>
      <c r="N19" s="49"/>
      <c r="O19" s="70" t="s">
        <v>188</v>
      </c>
      <c r="P19" s="42"/>
      <c r="Q19" s="62">
        <f t="shared" si="1"/>
        <v>0</v>
      </c>
      <c r="R19" s="62"/>
      <c r="S19" s="64">
        <v>0</v>
      </c>
      <c r="T19" s="62"/>
      <c r="U19" s="62">
        <f t="shared" si="5"/>
        <v>0</v>
      </c>
    </row>
    <row r="20" spans="1:27">
      <c r="A20" s="34" t="s">
        <v>113</v>
      </c>
      <c r="C20" s="63">
        <f>+'2_Jurisdictional View'!H89</f>
        <v>175806088.23999995</v>
      </c>
      <c r="D20" s="63"/>
      <c r="E20" s="64">
        <f>-E82</f>
        <v>-12742767.48</v>
      </c>
      <c r="F20" s="63"/>
      <c r="G20" s="62">
        <f t="shared" si="0"/>
        <v>163063320.75999996</v>
      </c>
      <c r="H20" s="42"/>
      <c r="I20" s="65">
        <v>3.5914763833399234E-2</v>
      </c>
      <c r="K20" s="62">
        <f>ROUND(G20*I20,0)</f>
        <v>5856381</v>
      </c>
      <c r="L20" s="42"/>
      <c r="M20" s="49">
        <v>0.68186831634107659</v>
      </c>
      <c r="N20" s="49"/>
      <c r="O20" s="239" t="s">
        <v>113</v>
      </c>
      <c r="P20" s="42"/>
      <c r="Q20" s="71">
        <f t="shared" si="1"/>
        <v>3993281</v>
      </c>
      <c r="R20" s="62"/>
      <c r="S20" s="72">
        <v>3768837</v>
      </c>
      <c r="T20" s="62"/>
      <c r="U20" s="62">
        <f t="shared" si="5"/>
        <v>224444</v>
      </c>
    </row>
    <row r="21" spans="1:27">
      <c r="C21" s="73">
        <f>SUM(C10:C20)</f>
        <v>9476464626.6300011</v>
      </c>
      <c r="D21" s="63"/>
      <c r="E21" s="74">
        <f>SUM(E10:E20)</f>
        <v>-401615724.25</v>
      </c>
      <c r="F21" s="63"/>
      <c r="G21" s="73">
        <f>SUM(G10:G20)</f>
        <v>9074848902.3800011</v>
      </c>
      <c r="K21" s="73">
        <f>SUM(K10:K20)</f>
        <v>358254081</v>
      </c>
      <c r="Q21" s="62">
        <f>SUM(Q11:Q20)</f>
        <v>262066311</v>
      </c>
      <c r="R21" s="62"/>
      <c r="S21" s="62">
        <f>SUM(S11:S20)</f>
        <v>268528641</v>
      </c>
      <c r="T21" s="62"/>
      <c r="U21" s="73">
        <f>SUM(U11:U20)</f>
        <v>-6462330</v>
      </c>
    </row>
    <row r="22" spans="1:27">
      <c r="C22" s="42"/>
      <c r="D22" s="43"/>
      <c r="K22" s="42"/>
      <c r="Q22" s="62"/>
      <c r="R22" s="62"/>
      <c r="S22" s="62"/>
      <c r="T22" s="62"/>
      <c r="U22" s="62"/>
    </row>
    <row r="23" spans="1:27" ht="52.5">
      <c r="K23" s="75" t="s">
        <v>189</v>
      </c>
      <c r="M23" s="57" t="s">
        <v>190</v>
      </c>
      <c r="N23" s="57"/>
      <c r="O23" s="57" t="s">
        <v>170</v>
      </c>
      <c r="P23" s="57"/>
      <c r="Q23" s="57" t="s">
        <v>171</v>
      </c>
      <c r="R23" s="57"/>
      <c r="S23" s="57" t="s">
        <v>191</v>
      </c>
      <c r="T23" s="57"/>
      <c r="U23" s="57" t="s">
        <v>173</v>
      </c>
    </row>
    <row r="24" spans="1:27">
      <c r="K24" s="75">
        <v>-12</v>
      </c>
      <c r="M24" s="75">
        <v>-13</v>
      </c>
      <c r="N24" s="75"/>
      <c r="O24" s="75">
        <v>-14</v>
      </c>
      <c r="P24" s="57"/>
      <c r="Q24" s="76" t="s">
        <v>192</v>
      </c>
      <c r="R24" s="57"/>
      <c r="S24" s="75">
        <v>-16</v>
      </c>
      <c r="T24" s="57"/>
      <c r="U24" s="76" t="s">
        <v>193</v>
      </c>
    </row>
    <row r="25" spans="1:27">
      <c r="A25" s="77" t="s">
        <v>194</v>
      </c>
      <c r="K25" s="236">
        <v>700786.91</v>
      </c>
      <c r="M25" s="49">
        <v>0.66233529999999996</v>
      </c>
      <c r="N25" s="49"/>
      <c r="O25" s="239" t="s">
        <v>72</v>
      </c>
      <c r="Q25" s="63">
        <f>ROUND(K25*M25,0)</f>
        <v>464156</v>
      </c>
      <c r="R25" s="63"/>
      <c r="S25" s="63">
        <v>202872</v>
      </c>
      <c r="T25" s="63"/>
      <c r="U25" s="62">
        <f t="shared" ref="U25" si="6">+Q25-S25</f>
        <v>261284</v>
      </c>
    </row>
    <row r="26" spans="1:27">
      <c r="K26" s="42"/>
      <c r="U26" s="42"/>
    </row>
    <row r="27" spans="1:27">
      <c r="A27" s="48" t="s">
        <v>195</v>
      </c>
      <c r="B27" s="48"/>
      <c r="C27" s="48"/>
      <c r="E27" s="48"/>
      <c r="G27" s="48"/>
      <c r="H27" s="48"/>
      <c r="I27" s="14"/>
      <c r="J27" s="48"/>
      <c r="K27" s="63"/>
      <c r="L27" s="63"/>
      <c r="M27" s="63"/>
      <c r="N27" s="63"/>
      <c r="O27" s="63"/>
      <c r="P27" s="73"/>
      <c r="Q27" s="73">
        <f>+Q21+Q25</f>
        <v>262530467</v>
      </c>
      <c r="R27" s="63"/>
      <c r="S27" s="73">
        <f>+S21+S25</f>
        <v>268731513</v>
      </c>
      <c r="T27" s="63"/>
      <c r="U27" s="73">
        <f>+U21+U25</f>
        <v>-6201046</v>
      </c>
    </row>
    <row r="29" spans="1:27">
      <c r="E29" s="44"/>
      <c r="F29" s="78"/>
      <c r="S29" s="79" t="s">
        <v>196</v>
      </c>
      <c r="U29" s="72">
        <f>+U17</f>
        <v>-1098519</v>
      </c>
    </row>
    <row r="30" spans="1:27">
      <c r="U30" s="64"/>
    </row>
    <row r="31" spans="1:27" ht="13.5" thickBot="1">
      <c r="S31" s="79" t="s">
        <v>197</v>
      </c>
      <c r="U31" s="80">
        <f>+U27-U29</f>
        <v>-5102527</v>
      </c>
    </row>
    <row r="32" spans="1:27" ht="14.25" thickTop="1" thickBot="1">
      <c r="S32" s="79"/>
      <c r="U32" s="42"/>
    </row>
    <row r="33" spans="1:21" ht="13.5" thickBot="1">
      <c r="A33" s="251" t="s">
        <v>198</v>
      </c>
      <c r="B33" s="252"/>
      <c r="C33" s="252"/>
      <c r="D33" s="252"/>
      <c r="E33" s="252"/>
      <c r="F33" s="252"/>
      <c r="G33" s="252"/>
      <c r="H33" s="252"/>
      <c r="I33" s="252"/>
      <c r="J33" s="252"/>
      <c r="K33" s="252"/>
      <c r="L33" s="252"/>
      <c r="M33" s="252"/>
      <c r="N33" s="252"/>
      <c r="O33" s="252"/>
      <c r="P33" s="252"/>
      <c r="Q33" s="252"/>
      <c r="R33" s="252"/>
      <c r="S33" s="252"/>
      <c r="T33" s="252"/>
      <c r="U33" s="253"/>
    </row>
    <row r="34" spans="1:21">
      <c r="A34" s="56"/>
      <c r="B34" s="56"/>
      <c r="C34" s="56"/>
      <c r="D34" s="56"/>
      <c r="E34" s="56"/>
      <c r="F34" s="56"/>
      <c r="G34" s="56"/>
      <c r="H34" s="56"/>
      <c r="I34" s="56"/>
      <c r="J34" s="56"/>
      <c r="K34" s="56"/>
      <c r="L34" s="56"/>
      <c r="M34" s="56"/>
      <c r="N34" s="56"/>
      <c r="O34" s="56"/>
      <c r="P34" s="56"/>
      <c r="Q34" s="56"/>
      <c r="R34" s="56"/>
      <c r="S34" s="56"/>
      <c r="T34" s="56"/>
      <c r="U34" s="56"/>
    </row>
    <row r="35" spans="1:21" ht="63.75">
      <c r="A35" s="81"/>
      <c r="G35" s="57" t="s">
        <v>199</v>
      </c>
      <c r="K35" s="57" t="s">
        <v>200</v>
      </c>
      <c r="L35" s="57"/>
      <c r="M35" s="57" t="s">
        <v>169</v>
      </c>
      <c r="N35" s="57"/>
      <c r="O35" s="57" t="s">
        <v>170</v>
      </c>
      <c r="P35" s="57"/>
      <c r="Q35" s="57" t="s">
        <v>201</v>
      </c>
      <c r="R35" s="57"/>
      <c r="S35" s="57" t="s">
        <v>202</v>
      </c>
      <c r="T35" s="57"/>
      <c r="U35" s="57" t="s">
        <v>173</v>
      </c>
    </row>
    <row r="36" spans="1:21">
      <c r="A36" s="81"/>
      <c r="G36" s="59">
        <v>-18</v>
      </c>
      <c r="H36" s="59"/>
      <c r="I36" s="59"/>
      <c r="J36" s="59"/>
      <c r="K36" s="59">
        <v>-19</v>
      </c>
      <c r="L36" s="59"/>
      <c r="M36" s="59">
        <v>-20</v>
      </c>
      <c r="N36" s="59"/>
      <c r="O36" s="59">
        <v>-21</v>
      </c>
      <c r="P36" s="57"/>
      <c r="Q36" s="76" t="s">
        <v>203</v>
      </c>
      <c r="R36" s="57"/>
      <c r="S36" s="59">
        <v>-23</v>
      </c>
      <c r="T36" s="57"/>
      <c r="U36" s="76" t="s">
        <v>204</v>
      </c>
    </row>
    <row r="37" spans="1:21">
      <c r="A37" s="81"/>
      <c r="G37" s="57"/>
      <c r="K37" s="57"/>
      <c r="L37" s="57"/>
      <c r="M37" s="57"/>
      <c r="N37" s="57"/>
      <c r="O37" s="57"/>
      <c r="P37" s="57"/>
      <c r="Q37" s="57"/>
      <c r="R37" s="57"/>
      <c r="S37" s="57"/>
      <c r="T37" s="57"/>
      <c r="U37" s="57"/>
    </row>
    <row r="38" spans="1:21">
      <c r="A38" s="34" t="s">
        <v>67</v>
      </c>
      <c r="C38" s="42"/>
      <c r="D38" s="43"/>
      <c r="G38" s="62">
        <f>+C10</f>
        <v>254928204.06</v>
      </c>
      <c r="H38" s="62"/>
      <c r="I38" s="62"/>
      <c r="J38" s="62"/>
      <c r="K38" s="64">
        <v>36965805.310000002</v>
      </c>
      <c r="M38" s="49">
        <v>0.68186831634107659</v>
      </c>
      <c r="N38" s="49"/>
      <c r="O38" s="239" t="s">
        <v>205</v>
      </c>
      <c r="Q38" s="62">
        <f>ROUND(K38*M38,0)</f>
        <v>25205811</v>
      </c>
      <c r="R38" s="62"/>
      <c r="S38" s="64">
        <f>(29749885/12)*12</f>
        <v>29749885</v>
      </c>
      <c r="T38" s="62"/>
      <c r="U38" s="62">
        <f>+Q38-S38</f>
        <v>-4544074</v>
      </c>
    </row>
    <row r="39" spans="1:21">
      <c r="A39" s="34" t="s">
        <v>179</v>
      </c>
      <c r="G39" s="62">
        <f>+E57</f>
        <v>93012956.589999989</v>
      </c>
      <c r="H39" s="62"/>
      <c r="I39" s="62"/>
      <c r="J39" s="62"/>
      <c r="K39" s="64">
        <v>9266495.8399999999</v>
      </c>
      <c r="M39" s="49">
        <f>+M11</f>
        <v>0.66233529999999996</v>
      </c>
      <c r="N39" s="49"/>
      <c r="O39" s="239" t="s">
        <v>72</v>
      </c>
      <c r="Q39" s="62">
        <f t="shared" ref="Q39:Q40" si="7">ROUND(K39*M39,0)</f>
        <v>6137527</v>
      </c>
      <c r="R39" s="62"/>
      <c r="S39" s="64">
        <f>(5596818/12)*12</f>
        <v>5596818</v>
      </c>
      <c r="T39" s="62"/>
      <c r="U39" s="62">
        <f t="shared" ref="U39:U40" si="8">+Q39-S39</f>
        <v>540709</v>
      </c>
    </row>
    <row r="40" spans="1:21">
      <c r="A40" s="34" t="s">
        <v>113</v>
      </c>
      <c r="G40" s="71">
        <f>+E81</f>
        <v>8006447.3700000001</v>
      </c>
      <c r="H40" s="62"/>
      <c r="I40" s="62"/>
      <c r="J40" s="62"/>
      <c r="K40" s="72">
        <v>708300.15</v>
      </c>
      <c r="M40" s="49">
        <f>+M20</f>
        <v>0.68186831634107659</v>
      </c>
      <c r="N40" s="49"/>
      <c r="O40" s="239" t="s">
        <v>113</v>
      </c>
      <c r="Q40" s="71">
        <f t="shared" si="7"/>
        <v>482967</v>
      </c>
      <c r="R40" s="62"/>
      <c r="S40" s="72">
        <v>0</v>
      </c>
      <c r="T40" s="62"/>
      <c r="U40" s="71">
        <f t="shared" si="8"/>
        <v>482967</v>
      </c>
    </row>
    <row r="41" spans="1:21">
      <c r="A41" s="48"/>
      <c r="G41" s="73">
        <f>SUM(G38:G40)</f>
        <v>355947608.01999998</v>
      </c>
      <c r="H41" s="62"/>
      <c r="I41" s="62"/>
      <c r="J41" s="62"/>
      <c r="K41" s="74">
        <f>SUM(K38:K40)</f>
        <v>46940601.300000004</v>
      </c>
      <c r="Q41" s="73">
        <f>SUM(Q38:Q40)</f>
        <v>31826305</v>
      </c>
      <c r="R41" s="62"/>
      <c r="S41" s="74">
        <f>SUM(S38:S40)</f>
        <v>35346703</v>
      </c>
      <c r="T41" s="62"/>
      <c r="U41" s="73">
        <f>SUM(U38:U40)</f>
        <v>-3520398</v>
      </c>
    </row>
    <row r="42" spans="1:21">
      <c r="A42" s="48"/>
      <c r="G42" s="63"/>
      <c r="H42" s="62"/>
      <c r="I42" s="62"/>
      <c r="J42" s="62"/>
      <c r="K42" s="69"/>
      <c r="Q42" s="63"/>
      <c r="R42" s="62"/>
      <c r="S42" s="69"/>
      <c r="T42" s="62"/>
      <c r="U42" s="63"/>
    </row>
    <row r="43" spans="1:21">
      <c r="A43" s="47" t="s">
        <v>206</v>
      </c>
      <c r="G43" s="63"/>
      <c r="H43" s="62"/>
      <c r="I43" s="62"/>
      <c r="J43" s="62"/>
      <c r="K43" s="64">
        <v>442916.04</v>
      </c>
      <c r="M43" s="49">
        <v>1</v>
      </c>
      <c r="O43" s="239" t="s">
        <v>207</v>
      </c>
      <c r="Q43" s="63">
        <f>+K43*M43</f>
        <v>442916.04</v>
      </c>
      <c r="R43" s="62"/>
      <c r="S43" s="64">
        <f>(442916/12)*12</f>
        <v>442916</v>
      </c>
      <c r="T43" s="62"/>
      <c r="U43" s="62">
        <f>+Q43-S43</f>
        <v>3.9999999979045242E-2</v>
      </c>
    </row>
    <row r="44" spans="1:21">
      <c r="A44" s="47"/>
      <c r="G44" s="63"/>
      <c r="H44" s="62"/>
      <c r="I44" s="62"/>
      <c r="J44" s="62"/>
      <c r="K44" s="69"/>
      <c r="Q44" s="63"/>
      <c r="R44" s="62"/>
      <c r="S44" s="69"/>
      <c r="T44" s="62"/>
      <c r="U44" s="62"/>
    </row>
    <row r="45" spans="1:21">
      <c r="A45" s="47" t="s">
        <v>208</v>
      </c>
      <c r="G45" s="63"/>
      <c r="H45" s="62"/>
      <c r="I45" s="62"/>
      <c r="J45" s="62"/>
      <c r="K45" s="63"/>
      <c r="Q45" s="73">
        <f>+Q41+Q43</f>
        <v>32269221.039999999</v>
      </c>
      <c r="R45" s="73"/>
      <c r="S45" s="73">
        <f>+S41+S43</f>
        <v>35789619</v>
      </c>
      <c r="T45" s="73"/>
      <c r="U45" s="73">
        <f>+U41+U43</f>
        <v>-3520397.96</v>
      </c>
    </row>
    <row r="46" spans="1:21" ht="13.5" thickBot="1">
      <c r="G46" s="42"/>
      <c r="K46" s="42"/>
      <c r="M46" s="82"/>
      <c r="Q46" s="42"/>
      <c r="S46" s="42"/>
      <c r="U46" s="42"/>
    </row>
    <row r="47" spans="1:21" ht="13.5" thickBot="1">
      <c r="A47" s="251" t="s">
        <v>209</v>
      </c>
      <c r="B47" s="252"/>
      <c r="C47" s="252"/>
      <c r="D47" s="252"/>
      <c r="E47" s="252"/>
      <c r="F47" s="252"/>
      <c r="G47" s="252"/>
      <c r="H47" s="252"/>
      <c r="I47" s="252"/>
      <c r="J47" s="252"/>
      <c r="K47" s="252"/>
      <c r="L47" s="252"/>
      <c r="M47" s="252"/>
      <c r="N47" s="252"/>
      <c r="O47" s="252"/>
      <c r="P47" s="252"/>
      <c r="Q47" s="252"/>
      <c r="R47" s="252"/>
      <c r="S47" s="252"/>
      <c r="T47" s="252"/>
      <c r="U47" s="253"/>
    </row>
    <row r="48" spans="1:21">
      <c r="G48" s="42"/>
      <c r="K48" s="42"/>
      <c r="Q48" s="42"/>
      <c r="S48" s="42"/>
      <c r="U48" s="42"/>
    </row>
    <row r="49" spans="1:22">
      <c r="G49" s="42"/>
      <c r="K49" s="42"/>
      <c r="Q49" s="42"/>
      <c r="S49" s="83" t="s">
        <v>210</v>
      </c>
      <c r="U49" s="84">
        <f>+U31+U45</f>
        <v>-8622924.9600000009</v>
      </c>
    </row>
    <row r="50" spans="1:22">
      <c r="G50" s="42"/>
      <c r="K50" s="42"/>
      <c r="Q50" s="42"/>
      <c r="S50" s="42"/>
      <c r="U50" s="42"/>
    </row>
    <row r="51" spans="1:22" ht="15" thickBot="1">
      <c r="G51" s="42"/>
      <c r="K51" s="42"/>
      <c r="Q51" s="42"/>
      <c r="S51" s="83" t="s">
        <v>211</v>
      </c>
      <c r="U51" s="85">
        <f>MIN(0,U49)</f>
        <v>-8622924.9600000009</v>
      </c>
      <c r="V51" s="86" t="s">
        <v>212</v>
      </c>
    </row>
    <row r="52" spans="1:22" ht="13.5" thickTop="1"/>
    <row r="53" spans="1:22" hidden="1" outlineLevel="1">
      <c r="A53" s="254" t="s">
        <v>213</v>
      </c>
      <c r="B53" s="255"/>
      <c r="C53" s="255"/>
      <c r="D53" s="255"/>
      <c r="E53" s="256"/>
    </row>
    <row r="54" spans="1:22" hidden="1" outlineLevel="1"/>
    <row r="55" spans="1:22" ht="14.25" hidden="1" outlineLevel="1">
      <c r="A55" s="34" t="s">
        <v>214</v>
      </c>
      <c r="E55" s="87">
        <v>7194781.8099999996</v>
      </c>
      <c r="F55" s="88"/>
      <c r="G55" s="54"/>
    </row>
    <row r="56" spans="1:22" ht="14.25" hidden="1" outlineLevel="1">
      <c r="A56" s="34" t="s">
        <v>215</v>
      </c>
      <c r="E56" s="87">
        <v>219723</v>
      </c>
      <c r="F56" s="88"/>
      <c r="G56" s="54"/>
    </row>
    <row r="57" spans="1:22" ht="14.25" hidden="1" outlineLevel="1">
      <c r="A57" s="34" t="s">
        <v>216</v>
      </c>
      <c r="E57" s="87">
        <v>93012956.589999989</v>
      </c>
      <c r="F57" s="88"/>
      <c r="G57" s="54" t="s">
        <v>217</v>
      </c>
    </row>
    <row r="58" spans="1:22" hidden="1" outlineLevel="1">
      <c r="A58" s="89" t="s">
        <v>179</v>
      </c>
      <c r="E58" s="90">
        <f>SUM(E55:E57)</f>
        <v>100427461.39999999</v>
      </c>
      <c r="F58" s="88"/>
      <c r="G58" s="54"/>
    </row>
    <row r="59" spans="1:22" hidden="1" outlineLevel="1">
      <c r="E59" s="46"/>
      <c r="F59" s="88"/>
      <c r="G59" s="54"/>
    </row>
    <row r="60" spans="1:22" ht="14.25" hidden="1" outlineLevel="1">
      <c r="A60" s="34" t="s">
        <v>218</v>
      </c>
      <c r="B60" s="91"/>
      <c r="E60" s="87">
        <v>1879588</v>
      </c>
      <c r="F60" s="88"/>
      <c r="G60" s="54"/>
    </row>
    <row r="61" spans="1:22" hidden="1" outlineLevel="1">
      <c r="A61" s="89" t="s">
        <v>182</v>
      </c>
      <c r="E61" s="55">
        <f>SUM(E60:E60)</f>
        <v>1879588</v>
      </c>
      <c r="F61" s="88"/>
      <c r="G61" s="54"/>
    </row>
    <row r="62" spans="1:22" hidden="1" outlineLevel="1">
      <c r="E62" s="46"/>
      <c r="F62" s="88"/>
      <c r="G62" s="54"/>
    </row>
    <row r="63" spans="1:22" ht="14.25" hidden="1" outlineLevel="1">
      <c r="A63" s="34" t="s">
        <v>219</v>
      </c>
      <c r="B63" s="91"/>
      <c r="E63" s="87">
        <v>510116.01</v>
      </c>
      <c r="F63" s="88"/>
      <c r="G63" s="54"/>
    </row>
    <row r="64" spans="1:22" ht="14.25" hidden="1" outlineLevel="1">
      <c r="A64" s="34" t="s">
        <v>220</v>
      </c>
      <c r="B64" s="91"/>
      <c r="E64" s="87">
        <v>196186.11</v>
      </c>
      <c r="F64" s="88"/>
      <c r="G64" s="54"/>
    </row>
    <row r="65" spans="1:7" hidden="1" outlineLevel="1">
      <c r="A65" s="89" t="s">
        <v>184</v>
      </c>
      <c r="E65" s="55">
        <f>SUM(E63:E64)</f>
        <v>706302.12</v>
      </c>
      <c r="F65" s="88"/>
      <c r="G65" s="54"/>
    </row>
    <row r="66" spans="1:7" hidden="1" outlineLevel="1">
      <c r="E66" s="46"/>
      <c r="F66" s="88"/>
      <c r="G66" s="54"/>
    </row>
    <row r="67" spans="1:7" ht="14.25" hidden="1" outlineLevel="1">
      <c r="A67" s="34" t="s">
        <v>221</v>
      </c>
      <c r="B67" s="91"/>
      <c r="E67" s="92">
        <v>5311683.5999999996</v>
      </c>
      <c r="F67" s="88"/>
      <c r="G67" s="54"/>
    </row>
    <row r="68" spans="1:7" hidden="1" outlineLevel="1">
      <c r="A68" s="89" t="s">
        <v>185</v>
      </c>
      <c r="E68" s="46">
        <f>+E67</f>
        <v>5311683.5999999996</v>
      </c>
      <c r="F68" s="88"/>
      <c r="G68" s="54"/>
    </row>
    <row r="69" spans="1:7" hidden="1" outlineLevel="1">
      <c r="E69" s="46"/>
      <c r="F69" s="88"/>
      <c r="G69" s="54"/>
    </row>
    <row r="70" spans="1:7" ht="14.25" hidden="1" outlineLevel="1">
      <c r="A70" s="34" t="s">
        <v>222</v>
      </c>
      <c r="B70" s="91"/>
      <c r="E70" s="92">
        <v>15147585.300000001</v>
      </c>
      <c r="F70" s="88"/>
      <c r="G70" s="54"/>
    </row>
    <row r="71" spans="1:7" hidden="1" outlineLevel="1">
      <c r="A71" s="89" t="s">
        <v>88</v>
      </c>
      <c r="E71" s="46">
        <f>+E70</f>
        <v>15147585.300000001</v>
      </c>
      <c r="F71" s="88"/>
      <c r="G71" s="54"/>
    </row>
    <row r="72" spans="1:7" hidden="1" outlineLevel="1">
      <c r="E72" s="46"/>
      <c r="F72" s="88"/>
      <c r="G72" s="54"/>
    </row>
    <row r="73" spans="1:7" ht="14.25" hidden="1" outlineLevel="1">
      <c r="A73" s="34" t="s">
        <v>223</v>
      </c>
      <c r="E73" s="92">
        <v>9432877.2799999993</v>
      </c>
      <c r="F73" s="88"/>
      <c r="G73" s="54"/>
    </row>
    <row r="74" spans="1:7" hidden="1" outlineLevel="1">
      <c r="A74" s="89" t="s">
        <v>186</v>
      </c>
      <c r="E74" s="46">
        <f>+E73</f>
        <v>9432877.2799999993</v>
      </c>
      <c r="F74" s="88"/>
      <c r="G74" s="54"/>
    </row>
    <row r="75" spans="1:7" hidden="1" outlineLevel="1">
      <c r="E75" s="46"/>
      <c r="F75" s="88"/>
      <c r="G75" s="54"/>
    </row>
    <row r="76" spans="1:7" ht="14.25" hidden="1" outlineLevel="1">
      <c r="A76" s="34" t="s">
        <v>223</v>
      </c>
      <c r="E76" s="92">
        <v>1039255.01</v>
      </c>
      <c r="F76" s="88"/>
      <c r="G76" s="54"/>
    </row>
    <row r="77" spans="1:7" hidden="1" outlineLevel="1">
      <c r="A77" s="89" t="s">
        <v>187</v>
      </c>
      <c r="E77" s="46">
        <f>+E76</f>
        <v>1039255.01</v>
      </c>
      <c r="F77" s="88"/>
      <c r="G77" s="54"/>
    </row>
    <row r="78" spans="1:7" hidden="1" outlineLevel="1">
      <c r="E78" s="46"/>
      <c r="F78" s="88"/>
      <c r="G78" s="54"/>
    </row>
    <row r="79" spans="1:7" ht="14.25" hidden="1" outlineLevel="1">
      <c r="A79" s="34" t="s">
        <v>224</v>
      </c>
      <c r="E79" s="87">
        <v>4557931.9000000004</v>
      </c>
      <c r="F79" s="88"/>
      <c r="G79" s="54"/>
    </row>
    <row r="80" spans="1:7" ht="14.25" hidden="1" outlineLevel="1">
      <c r="A80" s="34" t="s">
        <v>225</v>
      </c>
      <c r="E80" s="87">
        <v>178388.21</v>
      </c>
      <c r="F80" s="88"/>
      <c r="G80" s="54"/>
    </row>
    <row r="81" spans="1:22" ht="14.25" hidden="1" outlineLevel="1">
      <c r="A81" s="34" t="s">
        <v>226</v>
      </c>
      <c r="E81" s="87">
        <v>8006447.3700000001</v>
      </c>
      <c r="F81" s="88"/>
      <c r="G81" s="54" t="s">
        <v>217</v>
      </c>
    </row>
    <row r="82" spans="1:22" hidden="1" outlineLevel="1">
      <c r="E82" s="55">
        <f>SUM(E79:E81)</f>
        <v>12742767.48</v>
      </c>
      <c r="F82" s="88"/>
      <c r="G82" s="54"/>
    </row>
    <row r="83" spans="1:22" hidden="1" outlineLevel="1">
      <c r="E83" s="42"/>
      <c r="F83" s="43"/>
    </row>
    <row r="84" spans="1:22" hidden="1" outlineLevel="1">
      <c r="A84" s="34" t="s">
        <v>130</v>
      </c>
      <c r="E84" s="93">
        <f>+E58+E61+E65+E68+E71+E74+E77+E82</f>
        <v>146687520.19</v>
      </c>
      <c r="F84" s="78"/>
    </row>
    <row r="85" spans="1:22" hidden="1" outlineLevel="1">
      <c r="E85" s="78"/>
      <c r="F85" s="78"/>
    </row>
    <row r="86" spans="1:22" s="54" customFormat="1" hidden="1" outlineLevel="1">
      <c r="A86" s="247" t="s">
        <v>227</v>
      </c>
      <c r="B86" s="247"/>
      <c r="C86" s="247"/>
      <c r="D86" s="247"/>
      <c r="E86" s="247"/>
      <c r="F86" s="247"/>
      <c r="G86" s="247"/>
      <c r="H86" s="247"/>
      <c r="I86" s="247"/>
      <c r="J86" s="247"/>
      <c r="K86" s="247"/>
      <c r="L86" s="247"/>
      <c r="M86" s="247"/>
      <c r="N86" s="247"/>
      <c r="O86" s="247"/>
      <c r="P86" s="247"/>
      <c r="Q86" s="247"/>
      <c r="R86" s="247"/>
      <c r="S86" s="247"/>
      <c r="T86" s="247"/>
      <c r="U86" s="247"/>
    </row>
    <row r="87" spans="1:22" s="54" customFormat="1" hidden="1" outlineLevel="1">
      <c r="A87" s="247" t="s">
        <v>228</v>
      </c>
      <c r="B87" s="247"/>
      <c r="C87" s="247"/>
      <c r="D87" s="247"/>
      <c r="E87" s="247"/>
      <c r="F87" s="247"/>
      <c r="G87" s="247"/>
      <c r="H87" s="247"/>
      <c r="I87" s="247"/>
      <c r="J87" s="247"/>
      <c r="K87" s="247"/>
      <c r="L87" s="247"/>
      <c r="M87" s="247"/>
      <c r="N87" s="247"/>
      <c r="O87" s="247"/>
      <c r="P87" s="247"/>
      <c r="Q87" s="247"/>
      <c r="R87" s="247"/>
      <c r="S87" s="247"/>
      <c r="T87" s="247"/>
      <c r="U87" s="247"/>
    </row>
    <row r="88" spans="1:22" collapsed="1">
      <c r="E88" s="44"/>
      <c r="F88" s="78"/>
    </row>
    <row r="89" spans="1:22" s="54" customFormat="1" ht="14.25">
      <c r="A89" s="250" t="s">
        <v>229</v>
      </c>
      <c r="B89" s="250"/>
      <c r="C89" s="250"/>
      <c r="D89" s="250"/>
      <c r="E89" s="250"/>
      <c r="F89" s="250"/>
      <c r="G89" s="250"/>
      <c r="H89" s="250"/>
      <c r="I89" s="250"/>
      <c r="J89" s="250"/>
      <c r="K89" s="250"/>
      <c r="L89" s="250"/>
      <c r="M89" s="250"/>
      <c r="N89" s="250"/>
      <c r="O89" s="250"/>
      <c r="P89" s="250"/>
      <c r="Q89" s="250"/>
      <c r="R89" s="250"/>
      <c r="S89" s="250"/>
      <c r="T89" s="250"/>
      <c r="U89" s="250"/>
      <c r="V89" s="250"/>
    </row>
    <row r="90" spans="1:22" s="54" customFormat="1" ht="14.25">
      <c r="A90" s="250" t="s">
        <v>230</v>
      </c>
      <c r="B90" s="250"/>
      <c r="C90" s="250"/>
      <c r="D90" s="250"/>
      <c r="E90" s="250"/>
      <c r="F90" s="250"/>
      <c r="G90" s="250"/>
      <c r="H90" s="250"/>
      <c r="I90" s="250"/>
      <c r="J90" s="250"/>
      <c r="K90" s="250"/>
      <c r="L90" s="250"/>
      <c r="M90" s="250"/>
      <c r="N90" s="250"/>
      <c r="O90" s="250"/>
      <c r="P90" s="250"/>
      <c r="Q90" s="250"/>
      <c r="R90" s="250"/>
      <c r="S90" s="250"/>
      <c r="T90" s="250"/>
      <c r="U90" s="250"/>
    </row>
    <row r="91" spans="1:22" s="54" customFormat="1" ht="14.25">
      <c r="A91" s="250" t="s">
        <v>231</v>
      </c>
      <c r="B91" s="250"/>
      <c r="C91" s="250"/>
      <c r="D91" s="250"/>
      <c r="E91" s="250"/>
      <c r="F91" s="250"/>
      <c r="G91" s="250"/>
      <c r="H91" s="250"/>
      <c r="I91" s="250"/>
      <c r="J91" s="250"/>
      <c r="K91" s="250"/>
      <c r="L91" s="250"/>
      <c r="M91" s="250"/>
      <c r="N91" s="250"/>
      <c r="O91" s="250"/>
      <c r="P91" s="250"/>
      <c r="Q91" s="250"/>
      <c r="R91" s="250"/>
      <c r="S91" s="250"/>
      <c r="T91" s="250"/>
      <c r="U91" s="250"/>
    </row>
    <row r="92" spans="1:22" ht="14.25">
      <c r="A92" s="250" t="s">
        <v>232</v>
      </c>
      <c r="B92" s="250"/>
      <c r="C92" s="250"/>
      <c r="D92" s="250"/>
      <c r="E92" s="250"/>
      <c r="F92" s="250"/>
      <c r="G92" s="250"/>
      <c r="H92" s="250"/>
      <c r="I92" s="250"/>
      <c r="J92" s="250"/>
      <c r="K92" s="250"/>
      <c r="L92" s="250"/>
      <c r="M92" s="250"/>
      <c r="N92" s="250"/>
      <c r="O92" s="250"/>
      <c r="P92" s="250"/>
      <c r="Q92" s="250"/>
      <c r="R92" s="250"/>
      <c r="S92" s="250"/>
      <c r="T92" s="250"/>
      <c r="U92" s="250"/>
      <c r="V92" s="54"/>
    </row>
    <row r="93" spans="1:22" s="54" customFormat="1">
      <c r="A93" s="247" t="s">
        <v>233</v>
      </c>
      <c r="B93" s="247"/>
      <c r="C93" s="247"/>
      <c r="D93" s="247"/>
      <c r="E93" s="247"/>
      <c r="F93" s="247"/>
      <c r="G93" s="247"/>
      <c r="H93" s="247"/>
      <c r="I93" s="247"/>
      <c r="J93" s="247"/>
      <c r="K93" s="247"/>
      <c r="L93" s="247"/>
      <c r="M93" s="247"/>
      <c r="N93" s="247"/>
      <c r="O93" s="247"/>
      <c r="P93" s="247"/>
      <c r="Q93" s="247"/>
      <c r="R93" s="247"/>
      <c r="S93" s="247"/>
      <c r="T93" s="247"/>
      <c r="U93" s="247"/>
    </row>
  </sheetData>
  <mergeCells count="14">
    <mergeCell ref="A86:U86"/>
    <mergeCell ref="A87:U87"/>
    <mergeCell ref="A93:U93"/>
    <mergeCell ref="A1:U1"/>
    <mergeCell ref="A2:U2"/>
    <mergeCell ref="A3:U3"/>
    <mergeCell ref="A89:V89"/>
    <mergeCell ref="A90:U90"/>
    <mergeCell ref="A91:U91"/>
    <mergeCell ref="A92:U92"/>
    <mergeCell ref="A5:U5"/>
    <mergeCell ref="A33:U33"/>
    <mergeCell ref="A47:U47"/>
    <mergeCell ref="A53:E53"/>
  </mergeCells>
  <printOptions horizontalCentered="1"/>
  <pageMargins left="0.25" right="0.25" top="0.75" bottom="0.75" header="0.3" footer="0.3"/>
  <pageSetup scale="55" fitToHeight="0" orientation="landscape" r:id="rId1"/>
  <headerFooter>
    <oddHeader>&amp;RCause No. 45235: Phase II Compliance
Item 4
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53"/>
  <sheetViews>
    <sheetView zoomScale="90" zoomScaleNormal="90" workbookViewId="0">
      <selection activeCell="A5" sqref="A5:E5"/>
    </sheetView>
  </sheetViews>
  <sheetFormatPr defaultColWidth="8.7109375" defaultRowHeight="12.75"/>
  <cols>
    <col min="1" max="1" width="3.42578125" style="130" customWidth="1"/>
    <col min="2" max="2" width="19.140625" style="130" customWidth="1"/>
    <col min="3" max="3" width="14.28515625" style="130" bestFit="1" customWidth="1"/>
    <col min="4" max="4" width="1.140625" style="130" customWidth="1"/>
    <col min="5" max="5" width="15.7109375" style="130" bestFit="1" customWidth="1"/>
    <col min="6" max="6" width="1" style="130" customWidth="1"/>
    <col min="7" max="7" width="16.85546875" style="130" bestFit="1" customWidth="1"/>
    <col min="8" max="8" width="1.140625" style="130" customWidth="1"/>
    <col min="9" max="9" width="16.85546875" style="130" bestFit="1" customWidth="1"/>
    <col min="10" max="10" width="1.28515625" style="130" customWidth="1"/>
    <col min="11" max="11" width="16.85546875" style="130" bestFit="1" customWidth="1"/>
    <col min="12" max="12" width="1.28515625" style="130" customWidth="1"/>
    <col min="13" max="13" width="13.140625" style="130" bestFit="1" customWidth="1"/>
    <col min="14" max="14" width="1.140625" style="130" customWidth="1"/>
    <col min="15" max="15" width="12.42578125" style="130" customWidth="1"/>
    <col min="16" max="16" width="1.140625" style="130" customWidth="1"/>
    <col min="17" max="17" width="16.7109375" style="130" customWidth="1"/>
    <col min="18" max="18" width="8.7109375" style="130"/>
    <col min="19" max="19" width="31.42578125" style="130" bestFit="1" customWidth="1"/>
    <col min="20" max="16384" width="8.7109375" style="130"/>
  </cols>
  <sheetData>
    <row r="1" spans="1:27" s="175" customFormat="1">
      <c r="A1" s="257" t="s">
        <v>234</v>
      </c>
      <c r="B1" s="257"/>
      <c r="C1" s="257"/>
      <c r="D1" s="257"/>
      <c r="E1" s="257"/>
      <c r="F1" s="257"/>
      <c r="G1" s="257"/>
      <c r="H1" s="257"/>
      <c r="I1" s="257"/>
      <c r="J1" s="257"/>
      <c r="K1" s="257"/>
      <c r="L1" s="257"/>
      <c r="M1" s="257"/>
      <c r="N1" s="257"/>
      <c r="O1" s="257"/>
      <c r="P1" s="257"/>
      <c r="Q1" s="257"/>
      <c r="R1" s="176"/>
      <c r="S1" s="176"/>
      <c r="T1" s="176"/>
      <c r="U1" s="176"/>
      <c r="V1" s="176"/>
      <c r="W1" s="176"/>
      <c r="X1" s="176"/>
      <c r="Y1" s="176"/>
      <c r="Z1" s="176"/>
      <c r="AA1" s="176"/>
    </row>
    <row r="2" spans="1:27" s="175" customFormat="1">
      <c r="A2" s="257" t="s">
        <v>235</v>
      </c>
      <c r="B2" s="257"/>
      <c r="C2" s="257"/>
      <c r="D2" s="257"/>
      <c r="E2" s="257"/>
      <c r="F2" s="257"/>
      <c r="G2" s="257"/>
      <c r="H2" s="257"/>
      <c r="I2" s="257"/>
      <c r="J2" s="257"/>
      <c r="K2" s="257"/>
      <c r="L2" s="257"/>
      <c r="M2" s="257"/>
      <c r="N2" s="257"/>
      <c r="O2" s="257"/>
      <c r="P2" s="257"/>
      <c r="Q2" s="257"/>
      <c r="R2" s="176"/>
      <c r="S2" s="176"/>
      <c r="T2" s="176"/>
      <c r="U2" s="176"/>
      <c r="V2" s="176"/>
      <c r="W2" s="176"/>
      <c r="X2" s="176"/>
      <c r="Y2" s="176"/>
      <c r="Z2" s="176"/>
      <c r="AA2" s="176"/>
    </row>
    <row r="3" spans="1:27" s="175" customFormat="1">
      <c r="A3" s="257" t="s">
        <v>162</v>
      </c>
      <c r="B3" s="257"/>
      <c r="C3" s="257"/>
      <c r="D3" s="257"/>
      <c r="E3" s="257"/>
      <c r="F3" s="257"/>
      <c r="G3" s="257"/>
      <c r="H3" s="257"/>
      <c r="I3" s="257"/>
      <c r="J3" s="257"/>
      <c r="K3" s="257"/>
      <c r="L3" s="257"/>
      <c r="M3" s="257"/>
      <c r="N3" s="257"/>
      <c r="O3" s="257"/>
      <c r="P3" s="257"/>
      <c r="Q3" s="257"/>
      <c r="R3" s="176"/>
      <c r="S3" s="176"/>
      <c r="T3" s="176"/>
      <c r="U3" s="176"/>
      <c r="V3" s="176"/>
      <c r="W3" s="176"/>
      <c r="X3" s="176"/>
      <c r="Y3" s="176"/>
      <c r="Z3" s="176"/>
      <c r="AA3" s="176"/>
    </row>
    <row r="4" spans="1:27">
      <c r="A4" s="172"/>
      <c r="B4" s="172"/>
      <c r="C4" s="172"/>
      <c r="D4" s="172"/>
      <c r="E4" s="172"/>
      <c r="F4" s="172"/>
      <c r="G4" s="172"/>
      <c r="H4" s="172"/>
      <c r="I4" s="172"/>
      <c r="J4" s="172"/>
      <c r="K4" s="172"/>
      <c r="L4" s="172"/>
    </row>
    <row r="5" spans="1:27">
      <c r="A5" s="149"/>
      <c r="B5" s="130" t="s">
        <v>236</v>
      </c>
      <c r="E5" s="174">
        <f>'5_ PRA Phase 2 - Allocation'!C41</f>
        <v>-17408179.981476262</v>
      </c>
    </row>
    <row r="7" spans="1:27">
      <c r="C7" s="172" t="s">
        <v>237</v>
      </c>
      <c r="E7" s="172" t="s">
        <v>237</v>
      </c>
      <c r="G7" s="171" t="s">
        <v>237</v>
      </c>
      <c r="O7" s="172"/>
    </row>
    <row r="8" spans="1:27">
      <c r="C8" s="172" t="s">
        <v>72</v>
      </c>
      <c r="E8" s="172" t="s">
        <v>238</v>
      </c>
      <c r="G8" s="171" t="s">
        <v>130</v>
      </c>
      <c r="I8" s="173" t="s">
        <v>239</v>
      </c>
      <c r="K8" s="173" t="s">
        <v>239</v>
      </c>
      <c r="Q8" s="172"/>
    </row>
    <row r="9" spans="1:27">
      <c r="C9" s="172" t="s">
        <v>240</v>
      </c>
      <c r="E9" s="172" t="s">
        <v>240</v>
      </c>
      <c r="G9" s="171" t="s">
        <v>240</v>
      </c>
      <c r="I9" s="173" t="s">
        <v>241</v>
      </c>
      <c r="K9" s="173" t="s">
        <v>242</v>
      </c>
      <c r="M9" s="173" t="s">
        <v>243</v>
      </c>
      <c r="O9" s="173" t="s">
        <v>244</v>
      </c>
      <c r="Q9" s="172" t="s">
        <v>240</v>
      </c>
    </row>
    <row r="10" spans="1:27" ht="14.25">
      <c r="C10" s="171" t="s">
        <v>245</v>
      </c>
      <c r="E10" s="171" t="s">
        <v>245</v>
      </c>
      <c r="G10" s="171" t="s">
        <v>245</v>
      </c>
      <c r="I10" s="170" t="s">
        <v>246</v>
      </c>
      <c r="K10" s="170" t="s">
        <v>247</v>
      </c>
      <c r="M10" s="169" t="s">
        <v>248</v>
      </c>
      <c r="O10" s="169" t="s">
        <v>248</v>
      </c>
      <c r="Q10" s="241" t="s">
        <v>249</v>
      </c>
    </row>
    <row r="11" spans="1:27">
      <c r="C11" s="167" t="s">
        <v>250</v>
      </c>
      <c r="E11" s="167" t="s">
        <v>251</v>
      </c>
      <c r="G11" s="167" t="s">
        <v>252</v>
      </c>
      <c r="I11" s="167" t="s">
        <v>11</v>
      </c>
      <c r="K11" s="167" t="s">
        <v>253</v>
      </c>
      <c r="M11" s="167" t="s">
        <v>254</v>
      </c>
      <c r="O11" s="167" t="s">
        <v>255</v>
      </c>
      <c r="Q11" s="167"/>
    </row>
    <row r="12" spans="1:27">
      <c r="C12" s="167"/>
      <c r="E12" s="168"/>
      <c r="F12" s="161"/>
      <c r="G12" s="168"/>
      <c r="H12" s="161"/>
      <c r="I12" s="168"/>
      <c r="J12" s="161"/>
      <c r="K12" s="167"/>
      <c r="M12" s="167"/>
      <c r="O12" s="167"/>
      <c r="Q12" s="167"/>
    </row>
    <row r="13" spans="1:27">
      <c r="B13" s="130" t="s">
        <v>256</v>
      </c>
      <c r="C13" s="161"/>
      <c r="D13" s="161"/>
      <c r="E13" s="163">
        <f>'5_ PRA Phase 2 - Allocation'!D41</f>
        <v>-8396995.112482097</v>
      </c>
      <c r="F13" s="161"/>
      <c r="G13" s="163">
        <f t="shared" ref="G13:G23" si="0">C13+E13</f>
        <v>-8396995.112482097</v>
      </c>
      <c r="H13" s="161"/>
      <c r="I13" s="161"/>
      <c r="J13" s="161"/>
      <c r="K13" s="165">
        <v>4183748054</v>
      </c>
      <c r="L13" s="161"/>
      <c r="M13" s="161"/>
      <c r="N13" s="161"/>
      <c r="O13" s="164">
        <f>ROUND(E13/K13,6)-0.000001</f>
        <v>-2.0080000000000002E-3</v>
      </c>
      <c r="P13" s="161" t="s">
        <v>257</v>
      </c>
      <c r="Q13" s="163">
        <f>ROUND(K13*O13,0)</f>
        <v>-8400966</v>
      </c>
      <c r="S13" s="162"/>
    </row>
    <row r="14" spans="1:27">
      <c r="B14" s="130" t="s">
        <v>258</v>
      </c>
      <c r="C14" s="161"/>
      <c r="D14" s="161"/>
      <c r="E14" s="163">
        <f>'5_ PRA Phase 2 - Allocation'!H41</f>
        <v>-2213470.6483143503</v>
      </c>
      <c r="F14" s="161"/>
      <c r="G14" s="163">
        <f t="shared" si="0"/>
        <v>-2213470.6483143503</v>
      </c>
      <c r="H14" s="161"/>
      <c r="I14" s="161"/>
      <c r="J14" s="161"/>
      <c r="K14" s="165">
        <v>1259303694</v>
      </c>
      <c r="L14" s="161"/>
      <c r="M14" s="161"/>
      <c r="N14" s="161"/>
      <c r="O14" s="164">
        <f>ROUND(E14/K14,6)</f>
        <v>-1.758E-3</v>
      </c>
      <c r="P14" s="161"/>
      <c r="Q14" s="163">
        <f>ROUND(K14*O14,0)</f>
        <v>-2213856</v>
      </c>
      <c r="S14" s="162"/>
    </row>
    <row r="15" spans="1:27">
      <c r="B15" s="130" t="s">
        <v>259</v>
      </c>
      <c r="C15" s="163">
        <f>'5_ PRA Phase 2 - Allocation'!M38+'5_ PRA Phase 2 - Allocation'!M40-'5_PRA Phase 2 - Rate Design'!G40</f>
        <v>-3344698.1797543312</v>
      </c>
      <c r="D15" s="161"/>
      <c r="E15" s="163">
        <f>'5_ PRA Phase 2 - Allocation'!M39-'5_PRA Phase 2 - Rate Design'!I40</f>
        <v>-10673.700239262836</v>
      </c>
      <c r="F15" s="161"/>
      <c r="G15" s="163">
        <f t="shared" si="0"/>
        <v>-3355371.8799935943</v>
      </c>
      <c r="H15" s="161"/>
      <c r="I15" s="165">
        <v>8814737</v>
      </c>
      <c r="J15" s="161"/>
      <c r="K15" s="165">
        <v>2759259376</v>
      </c>
      <c r="L15" s="161"/>
      <c r="M15" s="166">
        <f>ROUND(C15/I15,3)</f>
        <v>-0.379</v>
      </c>
      <c r="N15" s="161"/>
      <c r="O15" s="164">
        <f>ROUND(E15/K15,6)-0.000001</f>
        <v>-4.9999999999999996E-6</v>
      </c>
      <c r="P15" s="161" t="s">
        <v>257</v>
      </c>
      <c r="Q15" s="163">
        <f>ROUND((K15*O15)+(I15*M15),0)</f>
        <v>-3354582</v>
      </c>
      <c r="S15" s="156"/>
    </row>
    <row r="16" spans="1:27">
      <c r="B16" s="130" t="s">
        <v>260</v>
      </c>
      <c r="C16" s="163"/>
      <c r="D16" s="161"/>
      <c r="E16" s="163">
        <f>K40</f>
        <v>-12559.24106</v>
      </c>
      <c r="F16" s="161"/>
      <c r="G16" s="163">
        <f t="shared" si="0"/>
        <v>-12559.24106</v>
      </c>
      <c r="H16" s="161"/>
      <c r="I16" s="161"/>
      <c r="J16" s="161"/>
      <c r="K16" s="165">
        <v>10227395</v>
      </c>
      <c r="L16" s="161"/>
      <c r="M16" s="161"/>
      <c r="N16" s="161"/>
      <c r="O16" s="164">
        <f>ROUND(E16/K16,6)+0.000001</f>
        <v>-1.227E-3</v>
      </c>
      <c r="P16" s="161" t="s">
        <v>257</v>
      </c>
      <c r="Q16" s="163">
        <f>ROUND(K16*O16,0)</f>
        <v>-12549</v>
      </c>
      <c r="S16" s="162"/>
    </row>
    <row r="17" spans="1:19">
      <c r="B17" s="130" t="s">
        <v>261</v>
      </c>
      <c r="C17" s="163">
        <f>'5_ PRA Phase 2 - Allocation'!R38+'5_ PRA Phase 2 - Allocation'!R40</f>
        <v>-3008801.4981053323</v>
      </c>
      <c r="D17" s="161">
        <v>-18317174</v>
      </c>
      <c r="E17" s="163">
        <f>'5_ PRA Phase 2 - Allocation'!R39</f>
        <v>-13701.104107957573</v>
      </c>
      <c r="F17" s="161"/>
      <c r="G17" s="163">
        <f t="shared" si="0"/>
        <v>-3022502.6022132901</v>
      </c>
      <c r="H17" s="161"/>
      <c r="I17" s="165">
        <v>8588800</v>
      </c>
      <c r="J17" s="161"/>
      <c r="K17" s="165">
        <v>4050159503.4781752</v>
      </c>
      <c r="L17" s="161"/>
      <c r="M17" s="166">
        <f>ROUND(C17/I17,3)</f>
        <v>-0.35</v>
      </c>
      <c r="N17" s="161"/>
      <c r="O17" s="164">
        <f>ROUND(E17/K17,6)</f>
        <v>-3.0000000000000001E-6</v>
      </c>
      <c r="P17" s="161"/>
      <c r="Q17" s="163">
        <f>ROUND((K17*O17)+(I17*M17),0)</f>
        <v>-3018230</v>
      </c>
      <c r="S17" s="156"/>
    </row>
    <row r="18" spans="1:19">
      <c r="B18" s="130" t="s">
        <v>262</v>
      </c>
      <c r="C18" s="161"/>
      <c r="D18" s="161"/>
      <c r="E18" s="163">
        <f>'5_ PRA Phase 2 - Allocation'!S41</f>
        <v>-46244.304032683198</v>
      </c>
      <c r="F18" s="161"/>
      <c r="G18" s="163">
        <f t="shared" si="0"/>
        <v>-46244.304032683198</v>
      </c>
      <c r="H18" s="161"/>
      <c r="I18" s="161"/>
      <c r="J18" s="161"/>
      <c r="K18" s="165">
        <v>29744131</v>
      </c>
      <c r="L18" s="161"/>
      <c r="M18" s="161"/>
      <c r="N18" s="161"/>
      <c r="O18" s="164">
        <f>ROUND(E18/K18,6)</f>
        <v>-1.555E-3</v>
      </c>
      <c r="P18" s="161"/>
      <c r="Q18" s="163">
        <f>ROUND(K18*O18,0)</f>
        <v>-46252</v>
      </c>
      <c r="S18" s="162"/>
    </row>
    <row r="19" spans="1:19">
      <c r="B19" s="130" t="s">
        <v>263</v>
      </c>
      <c r="C19" s="161"/>
      <c r="D19" s="161"/>
      <c r="E19" s="163">
        <f>'5_ PRA Phase 2 - Allocation'!W41</f>
        <v>-124511.02788218089</v>
      </c>
      <c r="F19" s="161"/>
      <c r="G19" s="163">
        <f t="shared" si="0"/>
        <v>-124511.02788218089</v>
      </c>
      <c r="H19" s="161"/>
      <c r="I19" s="161"/>
      <c r="J19" s="161"/>
      <c r="K19" s="165">
        <v>136418084</v>
      </c>
      <c r="L19" s="161"/>
      <c r="M19" s="161"/>
      <c r="N19" s="161"/>
      <c r="O19" s="164">
        <f>ROUND(E19/K19,6)-0.000005</f>
        <v>-9.1799999999999998E-4</v>
      </c>
      <c r="P19" s="161" t="s">
        <v>257</v>
      </c>
      <c r="Q19" s="163">
        <f>ROUND(K19*O19,0)</f>
        <v>-125232</v>
      </c>
      <c r="S19" s="162"/>
    </row>
    <row r="20" spans="1:19">
      <c r="B20" s="130" t="s">
        <v>264</v>
      </c>
      <c r="C20" s="161"/>
      <c r="D20" s="161"/>
      <c r="E20" s="163">
        <f>'5_ PRA Phase 2 - Allocation'!Y41</f>
        <v>-1990.0000860441651</v>
      </c>
      <c r="F20" s="161"/>
      <c r="G20" s="163">
        <f t="shared" si="0"/>
        <v>-1990.0000860441651</v>
      </c>
      <c r="H20" s="161"/>
      <c r="I20" s="161"/>
      <c r="J20" s="161"/>
      <c r="K20" s="165">
        <v>747558</v>
      </c>
      <c r="L20" s="161"/>
      <c r="M20" s="161"/>
      <c r="N20" s="161"/>
      <c r="O20" s="164">
        <f t="shared" ref="O20:O23" si="1">ROUND(E20/K20,6)</f>
        <v>-2.6619999999999999E-3</v>
      </c>
      <c r="P20" s="161"/>
      <c r="Q20" s="163">
        <f>ROUND(K20*O20,0)</f>
        <v>-1990</v>
      </c>
      <c r="S20" s="162"/>
    </row>
    <row r="21" spans="1:19">
      <c r="B21" s="130" t="s">
        <v>265</v>
      </c>
      <c r="C21" s="163">
        <f>+'5_ PRA Phase 2 - Allocation'!X38+'5_ PRA Phase 2 - Allocation'!X40</f>
        <v>-9862.2991958828352</v>
      </c>
      <c r="D21" s="161"/>
      <c r="E21" s="163">
        <f>+'5_ PRA Phase 2 - Allocation'!X39</f>
        <v>-22.199863505164487</v>
      </c>
      <c r="F21" s="161"/>
      <c r="G21" s="163">
        <f t="shared" si="0"/>
        <v>-9884.4990593879993</v>
      </c>
      <c r="H21" s="161"/>
      <c r="I21" s="165">
        <v>36484</v>
      </c>
      <c r="J21" s="161"/>
      <c r="K21" s="165">
        <v>5850176</v>
      </c>
      <c r="L21" s="161"/>
      <c r="M21" s="166">
        <f>ROUND(C21/I21,3)</f>
        <v>-0.27</v>
      </c>
      <c r="N21" s="161"/>
      <c r="O21" s="164">
        <f t="shared" si="1"/>
        <v>-3.9999999999999998E-6</v>
      </c>
      <c r="P21" s="161"/>
      <c r="Q21" s="163">
        <f>ROUND((K21*O21)+(I21*M21),0)</f>
        <v>-9874</v>
      </c>
      <c r="S21" s="162"/>
    </row>
    <row r="22" spans="1:19">
      <c r="B22" s="130" t="s">
        <v>266</v>
      </c>
      <c r="C22" s="161"/>
      <c r="D22" s="161"/>
      <c r="E22" s="163">
        <f>'5_ PRA Phase 2 - Allocation'!Z41</f>
        <v>-127804.01996591287</v>
      </c>
      <c r="F22" s="161"/>
      <c r="G22" s="163">
        <f t="shared" si="0"/>
        <v>-127804.01996591287</v>
      </c>
      <c r="H22" s="161"/>
      <c r="I22" s="161"/>
      <c r="J22" s="161"/>
      <c r="K22" s="165">
        <v>37402806</v>
      </c>
      <c r="L22" s="161"/>
      <c r="M22" s="161"/>
      <c r="N22" s="161"/>
      <c r="O22" s="164">
        <f t="shared" si="1"/>
        <v>-3.4169999999999999E-3</v>
      </c>
      <c r="P22" s="161"/>
      <c r="Q22" s="163">
        <f>ROUND(K22*O22,0)</f>
        <v>-127805</v>
      </c>
      <c r="S22" s="162"/>
    </row>
    <row r="23" spans="1:19">
      <c r="B23" s="130" t="s">
        <v>267</v>
      </c>
      <c r="C23" s="133"/>
      <c r="D23" s="133"/>
      <c r="E23" s="151">
        <f>'5_ PRA Phase 2 - Allocation'!AA41</f>
        <v>-96846.646386720968</v>
      </c>
      <c r="F23" s="161"/>
      <c r="G23" s="163">
        <f t="shared" si="0"/>
        <v>-96846.646386720968</v>
      </c>
      <c r="H23" s="161"/>
      <c r="I23" s="161"/>
      <c r="J23" s="161"/>
      <c r="K23" s="165">
        <v>59855080</v>
      </c>
      <c r="L23" s="161"/>
      <c r="M23" s="161"/>
      <c r="N23" s="161"/>
      <c r="O23" s="164">
        <f t="shared" si="1"/>
        <v>-1.6180000000000001E-3</v>
      </c>
      <c r="P23" s="161"/>
      <c r="Q23" s="163">
        <f>ROUND(K23*O23,0)</f>
        <v>-96846</v>
      </c>
      <c r="S23" s="162"/>
    </row>
    <row r="24" spans="1:19">
      <c r="C24" s="133"/>
      <c r="D24" s="161"/>
      <c r="E24" s="151"/>
      <c r="F24" s="161"/>
      <c r="G24" s="161"/>
      <c r="H24" s="161"/>
      <c r="I24" s="161"/>
      <c r="J24" s="161"/>
      <c r="K24" s="149"/>
      <c r="L24" s="161"/>
      <c r="M24" s="161"/>
      <c r="N24" s="161"/>
      <c r="O24" s="161"/>
      <c r="P24" s="161"/>
    </row>
    <row r="25" spans="1:19">
      <c r="B25" s="130" t="s">
        <v>130</v>
      </c>
      <c r="C25" s="158">
        <f>SUM(C13:C23)</f>
        <v>-6363361.9770555468</v>
      </c>
      <c r="D25" s="159"/>
      <c r="E25" s="158">
        <f>SUM(E13:E23)</f>
        <v>-11044818.004420714</v>
      </c>
      <c r="F25" s="159"/>
      <c r="G25" s="158">
        <f>SUM(G13:G23)</f>
        <v>-17408179.981476258</v>
      </c>
      <c r="H25" s="159"/>
      <c r="I25" s="160">
        <f>SUM(I13:I23)</f>
        <v>17440021</v>
      </c>
      <c r="J25" s="159"/>
      <c r="K25" s="160">
        <f>SUM(K13:K23)</f>
        <v>12532715857.478176</v>
      </c>
      <c r="L25" s="159"/>
      <c r="M25" s="159"/>
      <c r="N25" s="159"/>
      <c r="O25" s="159"/>
      <c r="P25" s="159"/>
      <c r="Q25" s="158">
        <f>ROUND(SUM(Q13:Q23),0)</f>
        <v>-17408182</v>
      </c>
    </row>
    <row r="26" spans="1:19">
      <c r="P26" s="157" t="s">
        <v>268</v>
      </c>
      <c r="Q26" s="156">
        <f>Q25-E5</f>
        <v>-2.0185237377882004</v>
      </c>
    </row>
    <row r="27" spans="1:19">
      <c r="A27" s="131"/>
      <c r="C27" s="131"/>
      <c r="D27" s="131"/>
      <c r="H27" s="131"/>
      <c r="I27" s="131"/>
      <c r="K27" s="131"/>
      <c r="L27" s="131"/>
      <c r="M27" s="131"/>
    </row>
    <row r="28" spans="1:19">
      <c r="A28" s="131"/>
      <c r="B28" s="155" t="s">
        <v>269</v>
      </c>
      <c r="C28" s="154"/>
      <c r="D28" s="154"/>
      <c r="E28" s="154"/>
      <c r="F28" s="154"/>
      <c r="G28" s="154"/>
      <c r="H28" s="154"/>
      <c r="I28" s="154"/>
      <c r="J28" s="154"/>
      <c r="K28" s="154"/>
      <c r="L28" s="153"/>
      <c r="O28" s="137"/>
      <c r="P28" s="131"/>
      <c r="Q28" s="131"/>
      <c r="R28" s="131"/>
    </row>
    <row r="29" spans="1:19">
      <c r="A29" s="131"/>
      <c r="B29" s="145" t="s">
        <v>270</v>
      </c>
      <c r="C29" s="131"/>
      <c r="D29" s="131"/>
      <c r="E29" s="131"/>
      <c r="F29" s="152"/>
      <c r="G29" s="258" t="s">
        <v>271</v>
      </c>
      <c r="H29" s="258"/>
      <c r="I29" s="258"/>
      <c r="J29" s="258"/>
      <c r="K29" s="258"/>
      <c r="L29" s="144"/>
      <c r="O29" s="138"/>
      <c r="P29" s="131"/>
      <c r="Q29" s="150"/>
    </row>
    <row r="30" spans="1:19">
      <c r="A30" s="131"/>
      <c r="B30" s="145"/>
      <c r="C30" s="131"/>
      <c r="D30" s="131"/>
      <c r="E30" s="131"/>
      <c r="F30" s="137"/>
      <c r="G30" s="135" t="s">
        <v>72</v>
      </c>
      <c r="H30" s="137"/>
      <c r="I30" s="135" t="s">
        <v>238</v>
      </c>
      <c r="J30" s="131"/>
      <c r="K30" s="135" t="s">
        <v>130</v>
      </c>
      <c r="L30" s="144"/>
      <c r="O30" s="131"/>
      <c r="P30" s="131"/>
      <c r="Q30" s="131"/>
    </row>
    <row r="31" spans="1:19">
      <c r="A31" s="131"/>
      <c r="B31" s="145" t="s">
        <v>272</v>
      </c>
      <c r="C31" s="131"/>
      <c r="D31" s="131"/>
      <c r="E31" s="131"/>
      <c r="F31" s="150"/>
      <c r="G31" s="151">
        <f>'5_ PRA Phase 2 - Allocation'!I38+'5_ PRA Phase 2 - Allocation'!I40</f>
        <v>-3204181.2652675421</v>
      </c>
      <c r="H31" s="133"/>
      <c r="I31" s="151">
        <f>'5_ PRA Phase 2 - Allocation'!I39</f>
        <v>-10152.183113015431</v>
      </c>
      <c r="J31" s="131"/>
      <c r="K31" s="150">
        <f>G31+I31</f>
        <v>-3214333.4483805574</v>
      </c>
      <c r="L31" s="144"/>
      <c r="O31" s="149"/>
      <c r="P31" s="131"/>
      <c r="Q31" s="131"/>
    </row>
    <row r="32" spans="1:19" ht="14.25">
      <c r="A32" s="131"/>
      <c r="B32" s="145"/>
      <c r="C32" s="131"/>
      <c r="D32" s="131"/>
      <c r="E32" s="135" t="s">
        <v>273</v>
      </c>
      <c r="F32" s="131"/>
      <c r="G32" s="131"/>
      <c r="H32" s="131"/>
      <c r="I32" s="131"/>
      <c r="J32" s="131"/>
      <c r="K32" s="131"/>
      <c r="L32" s="144"/>
    </row>
    <row r="33" spans="1:17">
      <c r="A33" s="131"/>
      <c r="B33" s="145" t="s">
        <v>274</v>
      </c>
      <c r="C33" s="131"/>
      <c r="D33" s="131"/>
      <c r="E33" s="148">
        <v>2523537276</v>
      </c>
      <c r="F33" s="131"/>
      <c r="G33" s="131"/>
      <c r="H33" s="131"/>
      <c r="I33" s="131"/>
      <c r="J33" s="131"/>
      <c r="K33" s="131"/>
      <c r="L33" s="144"/>
      <c r="O33" s="137"/>
    </row>
    <row r="34" spans="1:17">
      <c r="A34" s="131"/>
      <c r="B34" s="145" t="s">
        <v>275</v>
      </c>
      <c r="C34" s="131"/>
      <c r="D34" s="131"/>
      <c r="E34" s="148">
        <v>10227395</v>
      </c>
      <c r="F34" s="131"/>
      <c r="G34" s="131"/>
      <c r="H34" s="131"/>
      <c r="I34" s="131"/>
      <c r="J34" s="131"/>
      <c r="K34" s="131"/>
      <c r="L34" s="144"/>
      <c r="O34" s="134"/>
      <c r="P34" s="131"/>
      <c r="Q34" s="131"/>
    </row>
    <row r="35" spans="1:17">
      <c r="A35" s="131"/>
      <c r="B35" s="145" t="s">
        <v>276</v>
      </c>
      <c r="C35" s="131"/>
      <c r="D35" s="131"/>
      <c r="E35" s="147">
        <v>84894032</v>
      </c>
      <c r="F35" s="131"/>
      <c r="G35" s="131"/>
      <c r="H35" s="131"/>
      <c r="I35" s="131"/>
      <c r="J35" s="131"/>
      <c r="K35" s="131"/>
      <c r="L35" s="144"/>
      <c r="O35" s="134"/>
      <c r="P35" s="131"/>
      <c r="Q35" s="131"/>
    </row>
    <row r="36" spans="1:17">
      <c r="A36" s="131"/>
      <c r="B36" s="145" t="s">
        <v>277</v>
      </c>
      <c r="C36" s="131"/>
      <c r="D36" s="131"/>
      <c r="E36" s="134">
        <f>SUM(E33:E35)</f>
        <v>2618658703</v>
      </c>
      <c r="F36" s="131"/>
      <c r="G36" s="131"/>
      <c r="H36" s="131"/>
      <c r="I36" s="131"/>
      <c r="J36" s="131"/>
      <c r="K36" s="131"/>
      <c r="L36" s="144"/>
      <c r="O36" s="134"/>
      <c r="P36" s="131"/>
      <c r="Q36" s="131"/>
    </row>
    <row r="37" spans="1:17">
      <c r="A37" s="131"/>
      <c r="B37" s="145"/>
      <c r="C37" s="131"/>
      <c r="D37" s="131"/>
      <c r="E37" s="131"/>
      <c r="F37" s="131"/>
      <c r="G37" s="131"/>
      <c r="H37" s="131"/>
      <c r="I37" s="131"/>
      <c r="J37" s="131"/>
      <c r="K37" s="131"/>
      <c r="L37" s="144"/>
      <c r="O37" s="134"/>
      <c r="P37" s="131"/>
      <c r="Q37" s="131"/>
    </row>
    <row r="38" spans="1:17">
      <c r="A38" s="131"/>
      <c r="B38" s="145" t="s">
        <v>278</v>
      </c>
      <c r="C38" s="131"/>
      <c r="D38" s="131"/>
      <c r="E38" s="131"/>
      <c r="F38" s="131"/>
      <c r="G38" s="146">
        <f>ROUND(G31/$E$36,6)</f>
        <v>-1.224E-3</v>
      </c>
      <c r="H38" s="141"/>
      <c r="I38" s="146">
        <f>ROUND(I31/$E$36,6)</f>
        <v>-3.9999999999999998E-6</v>
      </c>
      <c r="J38" s="141"/>
      <c r="K38" s="146">
        <f>ROUND(G38+I38,6)</f>
        <v>-1.2279999999999999E-3</v>
      </c>
      <c r="L38" s="144"/>
      <c r="O38" s="131"/>
      <c r="P38" s="131"/>
      <c r="Q38" s="131"/>
    </row>
    <row r="39" spans="1:17">
      <c r="A39" s="131"/>
      <c r="B39" s="145"/>
      <c r="C39" s="131"/>
      <c r="D39" s="131"/>
      <c r="E39" s="131"/>
      <c r="F39" s="131"/>
      <c r="G39" s="131"/>
      <c r="H39" s="131"/>
      <c r="I39" s="131"/>
      <c r="J39" s="131"/>
      <c r="K39" s="131"/>
      <c r="L39" s="144"/>
      <c r="O39" s="143"/>
      <c r="P39" s="131"/>
      <c r="Q39" s="131"/>
    </row>
    <row r="40" spans="1:17">
      <c r="A40" s="131"/>
      <c r="B40" s="142" t="s">
        <v>279</v>
      </c>
      <c r="C40" s="141"/>
      <c r="D40" s="141"/>
      <c r="E40" s="141"/>
      <c r="F40" s="141"/>
      <c r="G40" s="140">
        <f>$E$34*G38</f>
        <v>-12518.331480000001</v>
      </c>
      <c r="H40" s="140"/>
      <c r="I40" s="140">
        <f>$E$34*I38</f>
        <v>-40.909579999999998</v>
      </c>
      <c r="J40" s="140"/>
      <c r="K40" s="140">
        <f>G40+I40</f>
        <v>-12559.24106</v>
      </c>
      <c r="L40" s="139"/>
      <c r="O40" s="131"/>
      <c r="P40" s="131"/>
      <c r="Q40" s="131"/>
    </row>
    <row r="41" spans="1:17">
      <c r="A41" s="131"/>
      <c r="D41" s="131"/>
      <c r="H41" s="131"/>
      <c r="I41" s="131"/>
      <c r="O41" s="138"/>
      <c r="P41" s="131"/>
      <c r="Q41" s="131"/>
    </row>
    <row r="42" spans="1:17" s="131" customFormat="1">
      <c r="B42" s="131" t="s">
        <v>280</v>
      </c>
      <c r="G42" s="135"/>
      <c r="H42" s="137"/>
      <c r="I42" s="135"/>
      <c r="K42" s="135"/>
    </row>
    <row r="43" spans="1:17" s="131" customFormat="1">
      <c r="B43" s="136" t="s">
        <v>281</v>
      </c>
      <c r="K43" s="135"/>
    </row>
    <row r="44" spans="1:17" s="131" customFormat="1">
      <c r="E44" s="134"/>
      <c r="G44" s="132"/>
      <c r="I44" s="132"/>
      <c r="K44" s="132"/>
    </row>
    <row r="45" spans="1:17" s="131" customFormat="1">
      <c r="E45" s="134"/>
    </row>
    <row r="46" spans="1:17" s="131" customFormat="1">
      <c r="E46" s="134"/>
      <c r="I46" s="132"/>
      <c r="K46" s="132"/>
    </row>
    <row r="47" spans="1:17" s="131" customFormat="1"/>
    <row r="48" spans="1:17" s="131" customFormat="1">
      <c r="E48" s="134"/>
    </row>
    <row r="49" spans="2:11" s="131" customFormat="1">
      <c r="E49" s="134"/>
    </row>
    <row r="50" spans="2:11" s="131" customFormat="1">
      <c r="E50" s="134"/>
      <c r="G50" s="132"/>
      <c r="K50" s="132"/>
    </row>
    <row r="51" spans="2:11" s="131" customFormat="1"/>
    <row r="52" spans="2:11" s="131" customFormat="1">
      <c r="B52" s="133"/>
      <c r="K52" s="132"/>
    </row>
    <row r="53" spans="2:11" s="131" customFormat="1"/>
  </sheetData>
  <mergeCells count="4">
    <mergeCell ref="A1:Q1"/>
    <mergeCell ref="A2:Q2"/>
    <mergeCell ref="A3:Q3"/>
    <mergeCell ref="G29:K29"/>
  </mergeCells>
  <pageMargins left="0.7" right="0.7" top="0.75" bottom="0.75" header="0.3" footer="0.3"/>
  <pageSetup scale="79" orientation="landscape" r:id="rId1"/>
  <headerFooter>
    <oddHeader>&amp;RCause No. 45235: Phase II Compliance 
Item 5 
Page 1 of 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44"/>
  <sheetViews>
    <sheetView zoomScaleNormal="100" workbookViewId="0">
      <selection activeCell="A5" sqref="A5:E5"/>
    </sheetView>
  </sheetViews>
  <sheetFormatPr defaultColWidth="9.140625" defaultRowHeight="12.75" outlineLevelCol="1"/>
  <cols>
    <col min="1" max="1" width="59.85546875" style="175" bestFit="1" customWidth="1"/>
    <col min="2" max="2" width="13.28515625" style="175" bestFit="1" customWidth="1"/>
    <col min="3" max="4" width="14.42578125" style="175" bestFit="1" customWidth="1"/>
    <col min="5" max="5" width="12.5703125" style="175" hidden="1" customWidth="1" outlineLevel="1"/>
    <col min="6" max="6" width="10.5703125" style="175" hidden="1" customWidth="1" outlineLevel="1"/>
    <col min="7" max="7" width="9" style="175" hidden="1" customWidth="1" outlineLevel="1"/>
    <col min="8" max="8" width="12.5703125" style="175" bestFit="1" customWidth="1" collapsed="1"/>
    <col min="9" max="9" width="12.5703125" style="175" hidden="1" customWidth="1" outlineLevel="1"/>
    <col min="10" max="10" width="11.5703125" style="175" hidden="1" customWidth="1" outlineLevel="1"/>
    <col min="11" max="11" width="10.5703125" style="175" hidden="1" customWidth="1" outlineLevel="1"/>
    <col min="12" max="12" width="10.140625" style="175" hidden="1" customWidth="1" outlineLevel="1"/>
    <col min="13" max="13" width="12.5703125" style="175" bestFit="1" customWidth="1" collapsed="1"/>
    <col min="14" max="16" width="12.5703125" style="175" hidden="1" customWidth="1" outlineLevel="1"/>
    <col min="17" max="17" width="11.5703125" style="175" hidden="1" customWidth="1" outlineLevel="1"/>
    <col min="18" max="18" width="12.5703125" style="175" bestFit="1" customWidth="1" collapsed="1"/>
    <col min="19" max="19" width="11.5703125" style="175" bestFit="1" customWidth="1"/>
    <col min="20" max="21" width="11.5703125" style="175" hidden="1" customWidth="1" outlineLevel="1"/>
    <col min="22" max="22" width="10.5703125" style="175" hidden="1" customWidth="1" outlineLevel="1"/>
    <col min="23" max="23" width="11.5703125" style="175" bestFit="1" customWidth="1" collapsed="1"/>
    <col min="24" max="24" width="10.5703125" style="175" bestFit="1" customWidth="1"/>
    <col min="25" max="25" width="9" style="175" bestFit="1" customWidth="1"/>
    <col min="26" max="27" width="11.5703125" style="175" bestFit="1" customWidth="1"/>
    <col min="28" max="28" width="13.42578125" style="175" bestFit="1" customWidth="1"/>
    <col min="29" max="16384" width="9.140625" style="175"/>
  </cols>
  <sheetData>
    <row r="1" spans="1:28">
      <c r="A1" s="257" t="s">
        <v>234</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row>
    <row r="2" spans="1:28">
      <c r="A2" s="257" t="s">
        <v>282</v>
      </c>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row>
    <row r="3" spans="1:28">
      <c r="A3" s="257" t="s">
        <v>162</v>
      </c>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row>
    <row r="5" spans="1:28">
      <c r="A5" s="197"/>
      <c r="B5" s="197"/>
      <c r="C5" s="197" t="s">
        <v>130</v>
      </c>
      <c r="D5" s="198"/>
      <c r="E5" s="198"/>
      <c r="F5" s="198"/>
      <c r="G5" s="198"/>
      <c r="H5" s="197" t="s">
        <v>130</v>
      </c>
      <c r="I5" s="198"/>
      <c r="J5" s="198"/>
      <c r="K5" s="198"/>
      <c r="L5" s="183"/>
      <c r="M5" s="184" t="s">
        <v>130</v>
      </c>
      <c r="N5" s="198"/>
      <c r="O5" s="198"/>
      <c r="P5" s="198"/>
      <c r="Q5" s="198"/>
      <c r="R5" s="197" t="s">
        <v>130</v>
      </c>
      <c r="S5" s="198"/>
      <c r="T5" s="198"/>
      <c r="U5" s="198"/>
      <c r="V5" s="198"/>
      <c r="W5" s="197" t="s">
        <v>130</v>
      </c>
      <c r="X5" s="198"/>
      <c r="Y5" s="198"/>
      <c r="Z5" s="198"/>
      <c r="AA5" s="198"/>
    </row>
    <row r="6" spans="1:28">
      <c r="A6" s="199" t="s">
        <v>283</v>
      </c>
      <c r="B6" s="199" t="s">
        <v>284</v>
      </c>
      <c r="C6" s="199" t="s">
        <v>285</v>
      </c>
      <c r="D6" s="199" t="s">
        <v>256</v>
      </c>
      <c r="E6" s="185" t="s">
        <v>286</v>
      </c>
      <c r="F6" s="185" t="s">
        <v>287</v>
      </c>
      <c r="G6" s="185" t="s">
        <v>288</v>
      </c>
      <c r="H6" s="185" t="s">
        <v>258</v>
      </c>
      <c r="I6" s="199" t="s">
        <v>289</v>
      </c>
      <c r="J6" s="199" t="s">
        <v>290</v>
      </c>
      <c r="K6" s="199" t="s">
        <v>291</v>
      </c>
      <c r="L6" s="185" t="s">
        <v>292</v>
      </c>
      <c r="M6" s="185" t="s">
        <v>259</v>
      </c>
      <c r="N6" s="199" t="s">
        <v>293</v>
      </c>
      <c r="O6" s="199" t="s">
        <v>294</v>
      </c>
      <c r="P6" s="199" t="s">
        <v>295</v>
      </c>
      <c r="Q6" s="199" t="s">
        <v>296</v>
      </c>
      <c r="R6" s="199" t="s">
        <v>297</v>
      </c>
      <c r="S6" s="199" t="s">
        <v>262</v>
      </c>
      <c r="T6" s="199" t="s">
        <v>298</v>
      </c>
      <c r="U6" s="199" t="s">
        <v>299</v>
      </c>
      <c r="V6" s="199" t="s">
        <v>300</v>
      </c>
      <c r="W6" s="199" t="s">
        <v>263</v>
      </c>
      <c r="X6" s="199" t="s">
        <v>265</v>
      </c>
      <c r="Y6" s="199" t="s">
        <v>264</v>
      </c>
      <c r="Z6" s="199" t="s">
        <v>266</v>
      </c>
      <c r="AA6" s="199" t="s">
        <v>267</v>
      </c>
    </row>
    <row r="7" spans="1:28">
      <c r="A7" s="198"/>
      <c r="B7" s="198"/>
      <c r="C7" s="197">
        <v>1</v>
      </c>
      <c r="D7" s="197">
        <v>2</v>
      </c>
      <c r="E7" s="197">
        <v>3</v>
      </c>
      <c r="F7" s="197">
        <v>4</v>
      </c>
      <c r="G7" s="197">
        <v>5</v>
      </c>
      <c r="H7" s="197"/>
      <c r="I7" s="197">
        <v>6</v>
      </c>
      <c r="J7" s="197">
        <v>7</v>
      </c>
      <c r="K7" s="197">
        <v>8</v>
      </c>
      <c r="L7" s="184">
        <v>9</v>
      </c>
      <c r="M7" s="184"/>
      <c r="N7" s="197">
        <v>10</v>
      </c>
      <c r="O7" s="197">
        <v>11</v>
      </c>
      <c r="P7" s="197">
        <v>12</v>
      </c>
      <c r="Q7" s="197">
        <v>13</v>
      </c>
      <c r="R7" s="197"/>
      <c r="S7" s="197">
        <v>14</v>
      </c>
      <c r="T7" s="197">
        <v>15</v>
      </c>
      <c r="U7" s="197">
        <v>16</v>
      </c>
      <c r="V7" s="197">
        <v>17</v>
      </c>
      <c r="W7" s="197"/>
      <c r="X7" s="197">
        <v>18</v>
      </c>
      <c r="Y7" s="197">
        <v>19</v>
      </c>
      <c r="Z7" s="197">
        <v>20</v>
      </c>
      <c r="AA7" s="197">
        <v>21</v>
      </c>
    </row>
    <row r="8" spans="1:28">
      <c r="C8" s="196"/>
      <c r="D8" s="196"/>
      <c r="E8" s="196"/>
      <c r="F8" s="196"/>
      <c r="G8" s="196"/>
      <c r="H8" s="196"/>
      <c r="I8" s="196"/>
      <c r="J8" s="196"/>
      <c r="K8" s="196"/>
      <c r="L8" s="196"/>
      <c r="M8" s="196"/>
      <c r="N8" s="196"/>
      <c r="O8" s="196"/>
      <c r="P8" s="196"/>
      <c r="Q8" s="196"/>
      <c r="R8" s="196"/>
      <c r="S8" s="196"/>
      <c r="T8" s="196"/>
      <c r="U8" s="196"/>
      <c r="V8" s="196"/>
      <c r="W8" s="196"/>
      <c r="X8" s="196"/>
      <c r="Y8" s="196"/>
      <c r="Z8" s="196"/>
      <c r="AA8" s="196"/>
      <c r="AB8" s="196"/>
    </row>
    <row r="9" spans="1:28">
      <c r="A9" s="260" t="s">
        <v>301</v>
      </c>
      <c r="B9" s="183" t="s">
        <v>302</v>
      </c>
      <c r="C9" s="194">
        <f t="shared" ref="C9:C14" si="0">D9+H9+M9+R9+S9+W9+X9+Y9+Z9+AA9</f>
        <v>2085006835.4077313</v>
      </c>
      <c r="D9" s="194">
        <v>872712594.90243018</v>
      </c>
      <c r="E9" s="194">
        <v>257809496.97075367</v>
      </c>
      <c r="F9" s="194">
        <v>4548982.2502407152</v>
      </c>
      <c r="G9" s="194">
        <v>91436.675037845707</v>
      </c>
      <c r="H9" s="194">
        <f t="shared" ref="H9:H14" si="1">E9+F9+G9</f>
        <v>262449915.89603221</v>
      </c>
      <c r="I9" s="194">
        <v>413236690.07770562</v>
      </c>
      <c r="J9" s="194">
        <v>21951060.329036847</v>
      </c>
      <c r="K9" s="194">
        <v>878863.600312914</v>
      </c>
      <c r="L9" s="194">
        <v>36998.445359992897</v>
      </c>
      <c r="M9" s="194">
        <f t="shared" ref="M9:M14" si="2">SUM(I9:L9)</f>
        <v>436103612.45241535</v>
      </c>
      <c r="N9" s="194">
        <v>83122528.72519049</v>
      </c>
      <c r="O9" s="194">
        <v>241903020.89927125</v>
      </c>
      <c r="P9" s="194">
        <v>97624974.336752772</v>
      </c>
      <c r="Q9" s="194">
        <v>67286144.336502969</v>
      </c>
      <c r="R9" s="194">
        <f t="shared" ref="R9:R14" si="3">SUM(N9:Q9)</f>
        <v>489936668.29771751</v>
      </c>
      <c r="S9" s="194">
        <v>5674051.8725287654</v>
      </c>
      <c r="T9" s="194">
        <v>9119211.2728565745</v>
      </c>
      <c r="U9" s="194">
        <v>5569923.5975332987</v>
      </c>
      <c r="V9" s="194">
        <v>1261545.60423776</v>
      </c>
      <c r="W9" s="194">
        <f t="shared" ref="W9:W14" si="4">SUM(T9:V9)</f>
        <v>15950680.474627633</v>
      </c>
      <c r="X9" s="194">
        <v>1150028.2937914669</v>
      </c>
      <c r="Y9" s="194">
        <v>85839.104896118879</v>
      </c>
      <c r="Z9" s="194">
        <v>354307.67514722445</v>
      </c>
      <c r="AA9" s="194">
        <v>589136.43814453739</v>
      </c>
    </row>
    <row r="10" spans="1:28">
      <c r="A10" s="260"/>
      <c r="B10" s="183" t="s">
        <v>303</v>
      </c>
      <c r="C10" s="194">
        <f t="shared" si="0"/>
        <v>801319515.95136261</v>
      </c>
      <c r="D10" s="194">
        <v>371783150.81019866</v>
      </c>
      <c r="E10" s="194">
        <v>98739782.174743354</v>
      </c>
      <c r="F10" s="194">
        <v>1735665.5168854096</v>
      </c>
      <c r="G10" s="194">
        <v>45600.832747684195</v>
      </c>
      <c r="H10" s="194">
        <f t="shared" si="1"/>
        <v>100521048.52437645</v>
      </c>
      <c r="I10" s="194">
        <v>111710176.16386689</v>
      </c>
      <c r="J10" s="194">
        <v>8806614.2393734306</v>
      </c>
      <c r="K10" s="194">
        <v>461286.93071126344</v>
      </c>
      <c r="L10" s="194">
        <v>10001.78093619135</v>
      </c>
      <c r="M10" s="194">
        <f t="shared" si="2"/>
        <v>120988079.11488779</v>
      </c>
      <c r="N10" s="194">
        <v>32946895.319519363</v>
      </c>
      <c r="O10" s="194">
        <v>96214114.170606226</v>
      </c>
      <c r="P10" s="194">
        <v>49831116.342662811</v>
      </c>
      <c r="Q10" s="194">
        <v>18189447.398305058</v>
      </c>
      <c r="R10" s="194">
        <f t="shared" si="3"/>
        <v>197181573.23109347</v>
      </c>
      <c r="S10" s="194">
        <v>2144367.5110292239</v>
      </c>
      <c r="T10" s="194">
        <v>3807801.7936238209</v>
      </c>
      <c r="U10" s="194">
        <v>2325761.8201158661</v>
      </c>
      <c r="V10" s="194">
        <v>703744.1535180544</v>
      </c>
      <c r="W10" s="194">
        <f t="shared" si="4"/>
        <v>6837307.7672577417</v>
      </c>
      <c r="X10" s="194">
        <v>461037.95991363493</v>
      </c>
      <c r="Y10" s="194">
        <v>33926.553251565958</v>
      </c>
      <c r="Z10" s="194">
        <v>518088.64933251776</v>
      </c>
      <c r="AA10" s="194">
        <v>850935.83002166334</v>
      </c>
    </row>
    <row r="11" spans="1:28">
      <c r="A11" s="260"/>
      <c r="B11" s="183" t="s">
        <v>304</v>
      </c>
      <c r="C11" s="194">
        <f t="shared" si="0"/>
        <v>820618960.98016655</v>
      </c>
      <c r="D11" s="194">
        <v>416448774.48795104</v>
      </c>
      <c r="E11" s="194">
        <v>89033172.448168248</v>
      </c>
      <c r="F11" s="194">
        <v>1550884.066495616</v>
      </c>
      <c r="G11" s="194">
        <v>0</v>
      </c>
      <c r="H11" s="194">
        <f t="shared" si="1"/>
        <v>90584056.51466386</v>
      </c>
      <c r="I11" s="194">
        <v>165784199.52459621</v>
      </c>
      <c r="J11" s="194">
        <v>8805255.6898143198</v>
      </c>
      <c r="K11" s="194">
        <v>0</v>
      </c>
      <c r="L11" s="194">
        <v>0</v>
      </c>
      <c r="M11" s="194">
        <f t="shared" si="2"/>
        <v>174589455.21441054</v>
      </c>
      <c r="N11" s="194">
        <v>32112717.849089339</v>
      </c>
      <c r="O11" s="194">
        <v>94473430.093104511</v>
      </c>
      <c r="P11" s="194">
        <v>0</v>
      </c>
      <c r="Q11" s="194">
        <v>0</v>
      </c>
      <c r="R11" s="194">
        <f t="shared" si="3"/>
        <v>126586147.94219385</v>
      </c>
      <c r="S11" s="194">
        <v>1871383.9798774235</v>
      </c>
      <c r="T11" s="194">
        <v>4115611.2462405781</v>
      </c>
      <c r="U11" s="194">
        <v>2513758.4712477243</v>
      </c>
      <c r="V11" s="194">
        <v>0</v>
      </c>
      <c r="W11" s="194">
        <f t="shared" si="4"/>
        <v>6629369.7174883019</v>
      </c>
      <c r="X11" s="194">
        <v>460288.47217903426</v>
      </c>
      <c r="Y11" s="194">
        <v>32849.043575425487</v>
      </c>
      <c r="Z11" s="194">
        <v>1295244.7233135123</v>
      </c>
      <c r="AA11" s="194">
        <v>2121390.8845133982</v>
      </c>
    </row>
    <row r="12" spans="1:28">
      <c r="A12" s="260"/>
      <c r="B12" s="183" t="s">
        <v>305</v>
      </c>
      <c r="C12" s="194">
        <f t="shared" si="0"/>
        <v>520724830.84901136</v>
      </c>
      <c r="D12" s="194">
        <v>325092919.6651423</v>
      </c>
      <c r="E12" s="194">
        <v>78714705.61641103</v>
      </c>
      <c r="F12" s="194">
        <v>0</v>
      </c>
      <c r="G12" s="194">
        <v>0</v>
      </c>
      <c r="H12" s="194">
        <f t="shared" si="1"/>
        <v>78714705.61641103</v>
      </c>
      <c r="I12" s="194">
        <v>89992995.664210588</v>
      </c>
      <c r="J12" s="194">
        <v>0</v>
      </c>
      <c r="K12" s="194">
        <v>0</v>
      </c>
      <c r="L12" s="194">
        <v>0</v>
      </c>
      <c r="M12" s="194">
        <f t="shared" si="2"/>
        <v>89992995.664210588</v>
      </c>
      <c r="N12" s="194">
        <v>17115802.76945309</v>
      </c>
      <c r="O12" s="194">
        <v>0</v>
      </c>
      <c r="P12" s="194">
        <v>0</v>
      </c>
      <c r="Q12" s="194">
        <v>0</v>
      </c>
      <c r="R12" s="194">
        <f t="shared" si="3"/>
        <v>17115802.76945309</v>
      </c>
      <c r="S12" s="194">
        <v>1840158.7968252171</v>
      </c>
      <c r="T12" s="194">
        <v>2970114.994422527</v>
      </c>
      <c r="U12" s="194">
        <v>0</v>
      </c>
      <c r="V12" s="194">
        <v>0</v>
      </c>
      <c r="W12" s="194">
        <f t="shared" si="4"/>
        <v>2970114.994422527</v>
      </c>
      <c r="X12" s="194">
        <v>341533.79129657848</v>
      </c>
      <c r="Y12" s="194">
        <v>254169.47250515368</v>
      </c>
      <c r="Z12" s="194">
        <v>1806391.2931553784</v>
      </c>
      <c r="AA12" s="194">
        <v>2596038.7855893769</v>
      </c>
    </row>
    <row r="13" spans="1:28">
      <c r="A13" s="260"/>
      <c r="B13" s="183" t="s">
        <v>306</v>
      </c>
      <c r="C13" s="194">
        <f t="shared" si="0"/>
        <v>9741709.9676643796</v>
      </c>
      <c r="D13" s="194">
        <v>3355949.4036167786</v>
      </c>
      <c r="E13" s="194">
        <v>991083.12264481687</v>
      </c>
      <c r="F13" s="194">
        <v>18144.320243558344</v>
      </c>
      <c r="G13" s="194">
        <v>485.77313758070551</v>
      </c>
      <c r="H13" s="194">
        <f t="shared" si="1"/>
        <v>1009713.216025956</v>
      </c>
      <c r="I13" s="194">
        <v>2145865.305489087</v>
      </c>
      <c r="J13" s="194">
        <v>114031.73592252863</v>
      </c>
      <c r="K13" s="194">
        <v>4662.599647716419</v>
      </c>
      <c r="L13" s="194">
        <v>185.70652331525145</v>
      </c>
      <c r="M13" s="194">
        <f t="shared" si="2"/>
        <v>2264745.3475826471</v>
      </c>
      <c r="N13" s="194">
        <v>455137.68010376929</v>
      </c>
      <c r="O13" s="194">
        <v>1414723.4620339409</v>
      </c>
      <c r="P13" s="194">
        <v>576791.97338621388</v>
      </c>
      <c r="Q13" s="194">
        <v>449347.04767914815</v>
      </c>
      <c r="R13" s="194">
        <f t="shared" si="3"/>
        <v>2896000.1632030723</v>
      </c>
      <c r="S13" s="194">
        <v>23862.158796809905</v>
      </c>
      <c r="T13" s="194">
        <v>62524.756996912191</v>
      </c>
      <c r="U13" s="194">
        <v>37036.580094333884</v>
      </c>
      <c r="V13" s="194">
        <v>8447.1636238078536</v>
      </c>
      <c r="W13" s="194">
        <f t="shared" si="4"/>
        <v>108008.50071505392</v>
      </c>
      <c r="X13" s="194">
        <v>4692.3815648333266</v>
      </c>
      <c r="Y13" s="194">
        <v>600.05837468163702</v>
      </c>
      <c r="Z13" s="194">
        <v>30049.602951020868</v>
      </c>
      <c r="AA13" s="194">
        <v>48089.134833526223</v>
      </c>
    </row>
    <row r="14" spans="1:28">
      <c r="A14" s="260"/>
      <c r="B14" s="183" t="s">
        <v>307</v>
      </c>
      <c r="C14" s="194">
        <f t="shared" si="0"/>
        <v>243471854.86249557</v>
      </c>
      <c r="D14" s="194">
        <v>157261262.73906448</v>
      </c>
      <c r="E14" s="194">
        <v>34704304.039212547</v>
      </c>
      <c r="F14" s="194">
        <v>335965.91082069138</v>
      </c>
      <c r="G14" s="194">
        <v>62272.367693932028</v>
      </c>
      <c r="H14" s="194">
        <f t="shared" si="1"/>
        <v>35102542.317727171</v>
      </c>
      <c r="I14" s="194">
        <v>8253391.4457070725</v>
      </c>
      <c r="J14" s="194">
        <v>624079.22526171873</v>
      </c>
      <c r="K14" s="194">
        <v>35341.676678220232</v>
      </c>
      <c r="L14" s="194">
        <v>15436.265407504197</v>
      </c>
      <c r="M14" s="194">
        <f t="shared" si="2"/>
        <v>8928248.6130545158</v>
      </c>
      <c r="N14" s="194">
        <v>253135.71740700124</v>
      </c>
      <c r="O14" s="194">
        <v>1149856.1553374501</v>
      </c>
      <c r="P14" s="194">
        <v>445804.55742820248</v>
      </c>
      <c r="Q14" s="194">
        <v>482471.43242045888</v>
      </c>
      <c r="R14" s="194">
        <f t="shared" si="3"/>
        <v>2331267.8625931125</v>
      </c>
      <c r="S14" s="194">
        <v>365194.26903939887</v>
      </c>
      <c r="T14" s="194">
        <v>536192.64893046301</v>
      </c>
      <c r="U14" s="194">
        <v>89039.756325505849</v>
      </c>
      <c r="V14" s="194">
        <v>34469.768163062894</v>
      </c>
      <c r="W14" s="194">
        <f t="shared" si="4"/>
        <v>659702.17341903178</v>
      </c>
      <c r="X14" s="194">
        <v>132742.03146056307</v>
      </c>
      <c r="Y14" s="194">
        <v>47168.317542612771</v>
      </c>
      <c r="Z14" s="194">
        <v>23527921.771177616</v>
      </c>
      <c r="AA14" s="194">
        <v>15115804.76741707</v>
      </c>
    </row>
    <row r="15" spans="1:28">
      <c r="A15" s="260"/>
      <c r="B15" s="180" t="s">
        <v>308</v>
      </c>
      <c r="C15" s="195">
        <f t="shared" ref="C15:AA15" si="5">SUM(C9:C14)</f>
        <v>4480883708.0184317</v>
      </c>
      <c r="D15" s="195">
        <f t="shared" si="5"/>
        <v>2146654652.0084033</v>
      </c>
      <c r="E15" s="195">
        <f t="shared" si="5"/>
        <v>559992544.3719337</v>
      </c>
      <c r="F15" s="195">
        <f t="shared" si="5"/>
        <v>8189642.0646859892</v>
      </c>
      <c r="G15" s="195">
        <f t="shared" si="5"/>
        <v>199795.64861704264</v>
      </c>
      <c r="H15" s="195">
        <f t="shared" si="5"/>
        <v>568381982.08523667</v>
      </c>
      <c r="I15" s="195">
        <f t="shared" si="5"/>
        <v>791123318.18157542</v>
      </c>
      <c r="J15" s="195">
        <f t="shared" si="5"/>
        <v>40301041.219408847</v>
      </c>
      <c r="K15" s="195">
        <f t="shared" si="5"/>
        <v>1380154.8073501142</v>
      </c>
      <c r="L15" s="195">
        <f t="shared" si="5"/>
        <v>62622.198227003697</v>
      </c>
      <c r="M15" s="195">
        <f t="shared" si="5"/>
        <v>832867136.40656149</v>
      </c>
      <c r="N15" s="195">
        <f t="shared" si="5"/>
        <v>166006218.06076303</v>
      </c>
      <c r="O15" s="195">
        <f t="shared" si="5"/>
        <v>435155144.78035337</v>
      </c>
      <c r="P15" s="195">
        <f t="shared" si="5"/>
        <v>148478687.21023002</v>
      </c>
      <c r="Q15" s="195">
        <f t="shared" si="5"/>
        <v>86407410.214907631</v>
      </c>
      <c r="R15" s="195">
        <f t="shared" si="5"/>
        <v>836047460.26625407</v>
      </c>
      <c r="S15" s="195">
        <f t="shared" si="5"/>
        <v>11919018.588096838</v>
      </c>
      <c r="T15" s="195">
        <f t="shared" si="5"/>
        <v>20611456.713070877</v>
      </c>
      <c r="U15" s="195">
        <f t="shared" si="5"/>
        <v>10535520.225316729</v>
      </c>
      <c r="V15" s="195">
        <f t="shared" si="5"/>
        <v>2008206.6895426852</v>
      </c>
      <c r="W15" s="195">
        <f t="shared" si="5"/>
        <v>33155183.627930287</v>
      </c>
      <c r="X15" s="195">
        <f t="shared" si="5"/>
        <v>2550322.9302061112</v>
      </c>
      <c r="Y15" s="195">
        <f t="shared" si="5"/>
        <v>454552.55014555843</v>
      </c>
      <c r="Z15" s="195">
        <f t="shared" si="5"/>
        <v>27532003.71507727</v>
      </c>
      <c r="AA15" s="195">
        <f t="shared" si="5"/>
        <v>21321395.84051957</v>
      </c>
    </row>
    <row r="16" spans="1:28" s="177" customFormat="1">
      <c r="A16" s="192"/>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row>
    <row r="17" spans="1:28">
      <c r="A17" s="259" t="s">
        <v>309</v>
      </c>
      <c r="B17" s="183" t="s">
        <v>302</v>
      </c>
      <c r="C17" s="194">
        <f t="shared" ref="C17:C22" si="6">D17+H17+M17+R17+S17+W17+X17+Y17+Z17+AA17</f>
        <v>2085006835.4077313</v>
      </c>
      <c r="D17" s="191">
        <f>D9</f>
        <v>872712594.90243018</v>
      </c>
      <c r="E17" s="191">
        <f>E9</f>
        <v>257809496.97075367</v>
      </c>
      <c r="F17" s="191">
        <f>F9</f>
        <v>4548982.2502407152</v>
      </c>
      <c r="G17" s="191">
        <f>G9</f>
        <v>91436.675037845707</v>
      </c>
      <c r="H17" s="194">
        <f t="shared" ref="H17:H22" si="7">E17+F17+G17</f>
        <v>262449915.89603221</v>
      </c>
      <c r="I17" s="191">
        <f>I9</f>
        <v>413236690.07770562</v>
      </c>
      <c r="J17" s="191">
        <f>J9</f>
        <v>21951060.329036847</v>
      </c>
      <c r="K17" s="191">
        <f>K9</f>
        <v>878863.600312914</v>
      </c>
      <c r="L17" s="191">
        <f>L9</f>
        <v>36998.445359992897</v>
      </c>
      <c r="M17" s="194">
        <f t="shared" ref="M17:M22" si="8">SUM(I17:L17)</f>
        <v>436103612.45241535</v>
      </c>
      <c r="N17" s="191">
        <f>N9</f>
        <v>83122528.72519049</v>
      </c>
      <c r="O17" s="191">
        <f>O9</f>
        <v>241903020.89927125</v>
      </c>
      <c r="P17" s="191">
        <f>P9</f>
        <v>97624974.336752772</v>
      </c>
      <c r="Q17" s="191">
        <f>Q9</f>
        <v>67286144.336502969</v>
      </c>
      <c r="R17" s="194">
        <f t="shared" ref="R17:R22" si="9">SUM(N17:Q17)</f>
        <v>489936668.29771751</v>
      </c>
      <c r="S17" s="191">
        <f>S9</f>
        <v>5674051.8725287654</v>
      </c>
      <c r="T17" s="191">
        <f>T9</f>
        <v>9119211.2728565745</v>
      </c>
      <c r="U17" s="191">
        <f>U9</f>
        <v>5569923.5975332987</v>
      </c>
      <c r="V17" s="191">
        <f>V9</f>
        <v>1261545.60423776</v>
      </c>
      <c r="W17" s="194">
        <f t="shared" ref="W17:W22" si="10">SUM(T17:V17)</f>
        <v>15950680.474627633</v>
      </c>
      <c r="X17" s="191">
        <f>X9</f>
        <v>1150028.2937914669</v>
      </c>
      <c r="Y17" s="191">
        <f>Y9</f>
        <v>85839.104896118879</v>
      </c>
      <c r="Z17" s="191">
        <f>Z9</f>
        <v>354307.67514722445</v>
      </c>
      <c r="AA17" s="191">
        <f>AA9</f>
        <v>589136.43814453739</v>
      </c>
    </row>
    <row r="18" spans="1:28">
      <c r="A18" s="260"/>
      <c r="B18" s="183" t="s">
        <v>303</v>
      </c>
      <c r="C18" s="194">
        <f t="shared" si="6"/>
        <v>0</v>
      </c>
      <c r="D18" s="191">
        <v>0</v>
      </c>
      <c r="E18" s="191">
        <v>0</v>
      </c>
      <c r="F18" s="191">
        <v>0</v>
      </c>
      <c r="G18" s="191">
        <v>0</v>
      </c>
      <c r="H18" s="194">
        <f t="shared" si="7"/>
        <v>0</v>
      </c>
      <c r="I18" s="191">
        <v>0</v>
      </c>
      <c r="J18" s="191">
        <v>0</v>
      </c>
      <c r="K18" s="191">
        <v>0</v>
      </c>
      <c r="L18" s="191">
        <v>0</v>
      </c>
      <c r="M18" s="194">
        <f t="shared" si="8"/>
        <v>0</v>
      </c>
      <c r="N18" s="191">
        <v>0</v>
      </c>
      <c r="O18" s="191">
        <v>0</v>
      </c>
      <c r="P18" s="191">
        <v>0</v>
      </c>
      <c r="Q18" s="191">
        <v>0</v>
      </c>
      <c r="R18" s="194">
        <f t="shared" si="9"/>
        <v>0</v>
      </c>
      <c r="S18" s="191">
        <v>0</v>
      </c>
      <c r="T18" s="191">
        <v>0</v>
      </c>
      <c r="U18" s="191">
        <v>0</v>
      </c>
      <c r="V18" s="191">
        <v>0</v>
      </c>
      <c r="W18" s="194">
        <f t="shared" si="10"/>
        <v>0</v>
      </c>
      <c r="X18" s="191">
        <v>0</v>
      </c>
      <c r="Y18" s="191">
        <v>0</v>
      </c>
      <c r="Z18" s="191">
        <v>0</v>
      </c>
      <c r="AA18" s="191">
        <v>0</v>
      </c>
    </row>
    <row r="19" spans="1:28">
      <c r="A19" s="260"/>
      <c r="B19" s="183" t="s">
        <v>304</v>
      </c>
      <c r="C19" s="194">
        <f t="shared" si="6"/>
        <v>820618960.98016655</v>
      </c>
      <c r="D19" s="191">
        <f t="shared" ref="D19:G22" si="11">D11</f>
        <v>416448774.48795104</v>
      </c>
      <c r="E19" s="191">
        <f t="shared" si="11"/>
        <v>89033172.448168248</v>
      </c>
      <c r="F19" s="191">
        <f t="shared" si="11"/>
        <v>1550884.066495616</v>
      </c>
      <c r="G19" s="191">
        <f t="shared" si="11"/>
        <v>0</v>
      </c>
      <c r="H19" s="194">
        <f t="shared" si="7"/>
        <v>90584056.51466386</v>
      </c>
      <c r="I19" s="191">
        <f t="shared" ref="I19:L22" si="12">I11</f>
        <v>165784199.52459621</v>
      </c>
      <c r="J19" s="191">
        <f t="shared" si="12"/>
        <v>8805255.6898143198</v>
      </c>
      <c r="K19" s="191">
        <f t="shared" si="12"/>
        <v>0</v>
      </c>
      <c r="L19" s="191">
        <f t="shared" si="12"/>
        <v>0</v>
      </c>
      <c r="M19" s="194">
        <f t="shared" si="8"/>
        <v>174589455.21441054</v>
      </c>
      <c r="N19" s="191">
        <f t="shared" ref="N19:Q22" si="13">N11</f>
        <v>32112717.849089339</v>
      </c>
      <c r="O19" s="191">
        <f t="shared" si="13"/>
        <v>94473430.093104511</v>
      </c>
      <c r="P19" s="191">
        <f t="shared" si="13"/>
        <v>0</v>
      </c>
      <c r="Q19" s="191">
        <f t="shared" si="13"/>
        <v>0</v>
      </c>
      <c r="R19" s="194">
        <f t="shared" si="9"/>
        <v>126586147.94219385</v>
      </c>
      <c r="S19" s="191">
        <f t="shared" ref="S19:V22" si="14">S11</f>
        <v>1871383.9798774235</v>
      </c>
      <c r="T19" s="191">
        <f t="shared" si="14"/>
        <v>4115611.2462405781</v>
      </c>
      <c r="U19" s="191">
        <f t="shared" si="14"/>
        <v>2513758.4712477243</v>
      </c>
      <c r="V19" s="191">
        <f t="shared" si="14"/>
        <v>0</v>
      </c>
      <c r="W19" s="194">
        <f t="shared" si="10"/>
        <v>6629369.7174883019</v>
      </c>
      <c r="X19" s="191">
        <f t="shared" ref="X19:AA22" si="15">X11</f>
        <v>460288.47217903426</v>
      </c>
      <c r="Y19" s="191">
        <f t="shared" si="15"/>
        <v>32849.043575425487</v>
      </c>
      <c r="Z19" s="191">
        <f t="shared" si="15"/>
        <v>1295244.7233135123</v>
      </c>
      <c r="AA19" s="191">
        <f t="shared" si="15"/>
        <v>2121390.8845133982</v>
      </c>
    </row>
    <row r="20" spans="1:28">
      <c r="A20" s="260"/>
      <c r="B20" s="183" t="s">
        <v>305</v>
      </c>
      <c r="C20" s="194">
        <f t="shared" si="6"/>
        <v>520724830.84901136</v>
      </c>
      <c r="D20" s="191">
        <f t="shared" si="11"/>
        <v>325092919.6651423</v>
      </c>
      <c r="E20" s="191">
        <f t="shared" si="11"/>
        <v>78714705.61641103</v>
      </c>
      <c r="F20" s="191">
        <f t="shared" si="11"/>
        <v>0</v>
      </c>
      <c r="G20" s="191">
        <f t="shared" si="11"/>
        <v>0</v>
      </c>
      <c r="H20" s="194">
        <f t="shared" si="7"/>
        <v>78714705.61641103</v>
      </c>
      <c r="I20" s="191">
        <f t="shared" si="12"/>
        <v>89992995.664210588</v>
      </c>
      <c r="J20" s="191">
        <f t="shared" si="12"/>
        <v>0</v>
      </c>
      <c r="K20" s="191">
        <f t="shared" si="12"/>
        <v>0</v>
      </c>
      <c r="L20" s="191">
        <f t="shared" si="12"/>
        <v>0</v>
      </c>
      <c r="M20" s="194">
        <f t="shared" si="8"/>
        <v>89992995.664210588</v>
      </c>
      <c r="N20" s="191">
        <f t="shared" si="13"/>
        <v>17115802.76945309</v>
      </c>
      <c r="O20" s="191">
        <f t="shared" si="13"/>
        <v>0</v>
      </c>
      <c r="P20" s="191">
        <f t="shared" si="13"/>
        <v>0</v>
      </c>
      <c r="Q20" s="191">
        <f t="shared" si="13"/>
        <v>0</v>
      </c>
      <c r="R20" s="194">
        <f t="shared" si="9"/>
        <v>17115802.76945309</v>
      </c>
      <c r="S20" s="191">
        <f t="shared" si="14"/>
        <v>1840158.7968252171</v>
      </c>
      <c r="T20" s="191">
        <f t="shared" si="14"/>
        <v>2970114.994422527</v>
      </c>
      <c r="U20" s="191">
        <f t="shared" si="14"/>
        <v>0</v>
      </c>
      <c r="V20" s="191">
        <f t="shared" si="14"/>
        <v>0</v>
      </c>
      <c r="W20" s="194">
        <f t="shared" si="10"/>
        <v>2970114.994422527</v>
      </c>
      <c r="X20" s="191">
        <f t="shared" si="15"/>
        <v>341533.79129657848</v>
      </c>
      <c r="Y20" s="191">
        <f t="shared" si="15"/>
        <v>254169.47250515368</v>
      </c>
      <c r="Z20" s="191">
        <f t="shared" si="15"/>
        <v>1806391.2931553784</v>
      </c>
      <c r="AA20" s="191">
        <f t="shared" si="15"/>
        <v>2596038.7855893769</v>
      </c>
    </row>
    <row r="21" spans="1:28">
      <c r="A21" s="260"/>
      <c r="B21" s="183" t="s">
        <v>306</v>
      </c>
      <c r="C21" s="194">
        <f t="shared" si="6"/>
        <v>9741709.9676643796</v>
      </c>
      <c r="D21" s="191">
        <f t="shared" si="11"/>
        <v>3355949.4036167786</v>
      </c>
      <c r="E21" s="191">
        <f t="shared" si="11"/>
        <v>991083.12264481687</v>
      </c>
      <c r="F21" s="191">
        <f t="shared" si="11"/>
        <v>18144.320243558344</v>
      </c>
      <c r="G21" s="191">
        <f t="shared" si="11"/>
        <v>485.77313758070551</v>
      </c>
      <c r="H21" s="194">
        <f t="shared" si="7"/>
        <v>1009713.216025956</v>
      </c>
      <c r="I21" s="191">
        <f t="shared" si="12"/>
        <v>2145865.305489087</v>
      </c>
      <c r="J21" s="191">
        <f t="shared" si="12"/>
        <v>114031.73592252863</v>
      </c>
      <c r="K21" s="191">
        <f t="shared" si="12"/>
        <v>4662.599647716419</v>
      </c>
      <c r="L21" s="191">
        <f t="shared" si="12"/>
        <v>185.70652331525145</v>
      </c>
      <c r="M21" s="194">
        <f t="shared" si="8"/>
        <v>2264745.3475826471</v>
      </c>
      <c r="N21" s="191">
        <f t="shared" si="13"/>
        <v>455137.68010376929</v>
      </c>
      <c r="O21" s="191">
        <f t="shared" si="13"/>
        <v>1414723.4620339409</v>
      </c>
      <c r="P21" s="191">
        <f t="shared" si="13"/>
        <v>576791.97338621388</v>
      </c>
      <c r="Q21" s="191">
        <f t="shared" si="13"/>
        <v>449347.04767914815</v>
      </c>
      <c r="R21" s="194">
        <f t="shared" si="9"/>
        <v>2896000.1632030723</v>
      </c>
      <c r="S21" s="191">
        <f t="shared" si="14"/>
        <v>23862.158796809905</v>
      </c>
      <c r="T21" s="191">
        <f t="shared" si="14"/>
        <v>62524.756996912191</v>
      </c>
      <c r="U21" s="191">
        <f t="shared" si="14"/>
        <v>37036.580094333884</v>
      </c>
      <c r="V21" s="191">
        <f t="shared" si="14"/>
        <v>8447.1636238078536</v>
      </c>
      <c r="W21" s="194">
        <f t="shared" si="10"/>
        <v>108008.50071505392</v>
      </c>
      <c r="X21" s="191">
        <f t="shared" si="15"/>
        <v>4692.3815648333266</v>
      </c>
      <c r="Y21" s="191">
        <f t="shared" si="15"/>
        <v>600.05837468163702</v>
      </c>
      <c r="Z21" s="191">
        <f t="shared" si="15"/>
        <v>30049.602951020868</v>
      </c>
      <c r="AA21" s="191">
        <f t="shared" si="15"/>
        <v>48089.134833526223</v>
      </c>
    </row>
    <row r="22" spans="1:28">
      <c r="A22" s="260"/>
      <c r="B22" s="183" t="s">
        <v>307</v>
      </c>
      <c r="C22" s="194">
        <f t="shared" si="6"/>
        <v>243471854.86249557</v>
      </c>
      <c r="D22" s="191">
        <f t="shared" si="11"/>
        <v>157261262.73906448</v>
      </c>
      <c r="E22" s="191">
        <f t="shared" si="11"/>
        <v>34704304.039212547</v>
      </c>
      <c r="F22" s="191">
        <f t="shared" si="11"/>
        <v>335965.91082069138</v>
      </c>
      <c r="G22" s="191">
        <f t="shared" si="11"/>
        <v>62272.367693932028</v>
      </c>
      <c r="H22" s="194">
        <f t="shared" si="7"/>
        <v>35102542.317727171</v>
      </c>
      <c r="I22" s="191">
        <f t="shared" si="12"/>
        <v>8253391.4457070725</v>
      </c>
      <c r="J22" s="191">
        <f t="shared" si="12"/>
        <v>624079.22526171873</v>
      </c>
      <c r="K22" s="191">
        <f t="shared" si="12"/>
        <v>35341.676678220232</v>
      </c>
      <c r="L22" s="191">
        <f t="shared" si="12"/>
        <v>15436.265407504197</v>
      </c>
      <c r="M22" s="194">
        <f t="shared" si="8"/>
        <v>8928248.6130545158</v>
      </c>
      <c r="N22" s="191">
        <f t="shared" si="13"/>
        <v>253135.71740700124</v>
      </c>
      <c r="O22" s="191">
        <f t="shared" si="13"/>
        <v>1149856.1553374501</v>
      </c>
      <c r="P22" s="191">
        <f t="shared" si="13"/>
        <v>445804.55742820248</v>
      </c>
      <c r="Q22" s="191">
        <f t="shared" si="13"/>
        <v>482471.43242045888</v>
      </c>
      <c r="R22" s="194">
        <f t="shared" si="9"/>
        <v>2331267.8625931125</v>
      </c>
      <c r="S22" s="191">
        <f t="shared" si="14"/>
        <v>365194.26903939887</v>
      </c>
      <c r="T22" s="191">
        <f t="shared" si="14"/>
        <v>536192.64893046301</v>
      </c>
      <c r="U22" s="191">
        <f t="shared" si="14"/>
        <v>89039.756325505849</v>
      </c>
      <c r="V22" s="191">
        <f t="shared" si="14"/>
        <v>34469.768163062894</v>
      </c>
      <c r="W22" s="194">
        <f t="shared" si="10"/>
        <v>659702.17341903178</v>
      </c>
      <c r="X22" s="191">
        <f t="shared" si="15"/>
        <v>132742.03146056307</v>
      </c>
      <c r="Y22" s="191">
        <f t="shared" si="15"/>
        <v>47168.317542612771</v>
      </c>
      <c r="Z22" s="191">
        <f t="shared" si="15"/>
        <v>23527921.771177616</v>
      </c>
      <c r="AA22" s="191">
        <f t="shared" si="15"/>
        <v>15115804.76741707</v>
      </c>
    </row>
    <row r="23" spans="1:28">
      <c r="A23" s="260"/>
      <c r="B23" s="180" t="s">
        <v>308</v>
      </c>
      <c r="C23" s="193">
        <f t="shared" ref="C23:AA23" si="16">SUM(C17:C22)</f>
        <v>3679564192.0670691</v>
      </c>
      <c r="D23" s="193">
        <f t="shared" si="16"/>
        <v>1774871501.1982048</v>
      </c>
      <c r="E23" s="193">
        <f t="shared" si="16"/>
        <v>461252762.19719034</v>
      </c>
      <c r="F23" s="193">
        <f t="shared" si="16"/>
        <v>6453976.54780058</v>
      </c>
      <c r="G23" s="193">
        <f t="shared" si="16"/>
        <v>154194.81586935843</v>
      </c>
      <c r="H23" s="193">
        <f t="shared" si="16"/>
        <v>467860933.56086022</v>
      </c>
      <c r="I23" s="193">
        <f t="shared" si="16"/>
        <v>679413142.01770854</v>
      </c>
      <c r="J23" s="193">
        <f t="shared" si="16"/>
        <v>31494426.980035417</v>
      </c>
      <c r="K23" s="193">
        <f t="shared" si="16"/>
        <v>918867.87663885066</v>
      </c>
      <c r="L23" s="193">
        <f t="shared" si="16"/>
        <v>52620.417290812344</v>
      </c>
      <c r="M23" s="193">
        <f t="shared" si="16"/>
        <v>711879057.29167366</v>
      </c>
      <c r="N23" s="193">
        <f t="shared" si="16"/>
        <v>133059322.74124369</v>
      </c>
      <c r="O23" s="193">
        <f t="shared" si="16"/>
        <v>338941030.60974711</v>
      </c>
      <c r="P23" s="193">
        <f t="shared" si="16"/>
        <v>98647570.867567182</v>
      </c>
      <c r="Q23" s="193">
        <f t="shared" si="16"/>
        <v>68217962.816602573</v>
      </c>
      <c r="R23" s="193">
        <f t="shared" si="16"/>
        <v>638865887.03516054</v>
      </c>
      <c r="S23" s="193">
        <f t="shared" si="16"/>
        <v>9774651.0770676136</v>
      </c>
      <c r="T23" s="193">
        <f t="shared" si="16"/>
        <v>16803654.919447057</v>
      </c>
      <c r="U23" s="193">
        <f t="shared" si="16"/>
        <v>8209758.4052008623</v>
      </c>
      <c r="V23" s="193">
        <f t="shared" si="16"/>
        <v>1304462.5360246308</v>
      </c>
      <c r="W23" s="193">
        <f t="shared" si="16"/>
        <v>26317875.860672545</v>
      </c>
      <c r="X23" s="193">
        <f t="shared" si="16"/>
        <v>2089284.970292476</v>
      </c>
      <c r="Y23" s="193">
        <f t="shared" si="16"/>
        <v>420625.99689399247</v>
      </c>
      <c r="Z23" s="193">
        <f t="shared" si="16"/>
        <v>27013915.06574475</v>
      </c>
      <c r="AA23" s="193">
        <f t="shared" si="16"/>
        <v>20470460.010497905</v>
      </c>
    </row>
    <row r="24" spans="1:28" s="177" customFormat="1">
      <c r="A24" s="192"/>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row>
    <row r="25" spans="1:28">
      <c r="A25" s="259" t="s">
        <v>310</v>
      </c>
      <c r="B25" s="183" t="s">
        <v>311</v>
      </c>
      <c r="C25" s="194">
        <f>D25+H25+M25+R25+S25+W25+X25+Y25+Z25+AA25</f>
        <v>3426350627.2369094</v>
      </c>
      <c r="D25" s="191">
        <f>D17+D19+D20</f>
        <v>1614254289.0555236</v>
      </c>
      <c r="E25" s="191">
        <f>E17+E19+E20</f>
        <v>425557375.03533298</v>
      </c>
      <c r="F25" s="191">
        <f>F17+F19+F20</f>
        <v>6099866.3167363312</v>
      </c>
      <c r="G25" s="191">
        <f>G17+G19+G20</f>
        <v>91436.675037845707</v>
      </c>
      <c r="H25" s="194">
        <f>E25+F25+G25</f>
        <v>431748678.02710718</v>
      </c>
      <c r="I25" s="191">
        <f>I17+I19+I20</f>
        <v>669013885.26651239</v>
      </c>
      <c r="J25" s="191">
        <f>J17+J19+J20</f>
        <v>30756316.018851168</v>
      </c>
      <c r="K25" s="191">
        <f>K17+K19+K20</f>
        <v>878863.600312914</v>
      </c>
      <c r="L25" s="191">
        <f>L17+L19+L20</f>
        <v>36998.445359992897</v>
      </c>
      <c r="M25" s="194">
        <f>SUM(I25:L25)</f>
        <v>700686063.33103645</v>
      </c>
      <c r="N25" s="191">
        <f>N17+N19+N20</f>
        <v>132351049.34373292</v>
      </c>
      <c r="O25" s="191">
        <f>O17+O19+O20</f>
        <v>336376450.99237573</v>
      </c>
      <c r="P25" s="191">
        <f>P17+P19+P20</f>
        <v>97624974.336752772</v>
      </c>
      <c r="Q25" s="191">
        <f>Q17+Q19+Q20</f>
        <v>67286144.336502969</v>
      </c>
      <c r="R25" s="194">
        <f>SUM(N25:Q25)</f>
        <v>633638619.00936437</v>
      </c>
      <c r="S25" s="191">
        <f>S17+S19+S20</f>
        <v>9385594.6492314059</v>
      </c>
      <c r="T25" s="191">
        <f>T17+T19+T20</f>
        <v>16204937.51351968</v>
      </c>
      <c r="U25" s="191">
        <f>U17+U19+U20</f>
        <v>8083682.0687810229</v>
      </c>
      <c r="V25" s="191">
        <f>V17+V19+V20</f>
        <v>1261545.60423776</v>
      </c>
      <c r="W25" s="194">
        <f>SUM(T25:V25)</f>
        <v>25550165.186538465</v>
      </c>
      <c r="X25" s="191">
        <f>X17+X19+X20</f>
        <v>1951850.5572670796</v>
      </c>
      <c r="Y25" s="191">
        <f>Y17+Y19+Y20</f>
        <v>372857.62097669806</v>
      </c>
      <c r="Z25" s="191">
        <f>Z17+Z19+Z20</f>
        <v>3455943.6916161152</v>
      </c>
      <c r="AA25" s="191">
        <f>AA17+AA19+AA20</f>
        <v>5306566.1082473118</v>
      </c>
    </row>
    <row r="26" spans="1:28">
      <c r="A26" s="260"/>
      <c r="B26" s="183" t="s">
        <v>306</v>
      </c>
      <c r="C26" s="194">
        <f>D26+H26+M26+R26+S26+W26+X26+Y26+Z26+AA26</f>
        <v>9741709.9676643796</v>
      </c>
      <c r="D26" s="191">
        <f t="shared" ref="D26:G27" si="17">D21</f>
        <v>3355949.4036167786</v>
      </c>
      <c r="E26" s="191">
        <f t="shared" si="17"/>
        <v>991083.12264481687</v>
      </c>
      <c r="F26" s="191">
        <f t="shared" si="17"/>
        <v>18144.320243558344</v>
      </c>
      <c r="G26" s="191">
        <f t="shared" si="17"/>
        <v>485.77313758070551</v>
      </c>
      <c r="H26" s="194">
        <f>E26+F26+G26</f>
        <v>1009713.216025956</v>
      </c>
      <c r="I26" s="191">
        <f t="shared" ref="I26:L27" si="18">I21</f>
        <v>2145865.305489087</v>
      </c>
      <c r="J26" s="191">
        <f t="shared" si="18"/>
        <v>114031.73592252863</v>
      </c>
      <c r="K26" s="191">
        <f t="shared" si="18"/>
        <v>4662.599647716419</v>
      </c>
      <c r="L26" s="191">
        <f t="shared" si="18"/>
        <v>185.70652331525145</v>
      </c>
      <c r="M26" s="194">
        <f>SUM(I26:L26)</f>
        <v>2264745.3475826471</v>
      </c>
      <c r="N26" s="191">
        <f t="shared" ref="N26:Q27" si="19">N21</f>
        <v>455137.68010376929</v>
      </c>
      <c r="O26" s="191">
        <f t="shared" si="19"/>
        <v>1414723.4620339409</v>
      </c>
      <c r="P26" s="191">
        <f t="shared" si="19"/>
        <v>576791.97338621388</v>
      </c>
      <c r="Q26" s="191">
        <f t="shared" si="19"/>
        <v>449347.04767914815</v>
      </c>
      <c r="R26" s="194">
        <f>SUM(N26:Q26)</f>
        <v>2896000.1632030723</v>
      </c>
      <c r="S26" s="191">
        <f t="shared" ref="S26:V27" si="20">S21</f>
        <v>23862.158796809905</v>
      </c>
      <c r="T26" s="191">
        <f t="shared" si="20"/>
        <v>62524.756996912191</v>
      </c>
      <c r="U26" s="191">
        <f t="shared" si="20"/>
        <v>37036.580094333884</v>
      </c>
      <c r="V26" s="191">
        <f t="shared" si="20"/>
        <v>8447.1636238078536</v>
      </c>
      <c r="W26" s="194">
        <f>SUM(T26:V26)</f>
        <v>108008.50071505392</v>
      </c>
      <c r="X26" s="191">
        <f t="shared" ref="X26:AA27" si="21">X21</f>
        <v>4692.3815648333266</v>
      </c>
      <c r="Y26" s="191">
        <f t="shared" si="21"/>
        <v>600.05837468163702</v>
      </c>
      <c r="Z26" s="191">
        <f t="shared" si="21"/>
        <v>30049.602951020868</v>
      </c>
      <c r="AA26" s="191">
        <f t="shared" si="21"/>
        <v>48089.134833526223</v>
      </c>
    </row>
    <row r="27" spans="1:28">
      <c r="A27" s="260"/>
      <c r="B27" s="183" t="s">
        <v>307</v>
      </c>
      <c r="C27" s="194">
        <f>D27+H27+M27+R27+S27+W27+X27+Y27+Z27+AA27</f>
        <v>243471854.86249557</v>
      </c>
      <c r="D27" s="191">
        <f t="shared" si="17"/>
        <v>157261262.73906448</v>
      </c>
      <c r="E27" s="191">
        <f t="shared" si="17"/>
        <v>34704304.039212547</v>
      </c>
      <c r="F27" s="191">
        <f t="shared" si="17"/>
        <v>335965.91082069138</v>
      </c>
      <c r="G27" s="191">
        <f t="shared" si="17"/>
        <v>62272.367693932028</v>
      </c>
      <c r="H27" s="194">
        <f>E27+F27+G27</f>
        <v>35102542.317727171</v>
      </c>
      <c r="I27" s="191">
        <f t="shared" si="18"/>
        <v>8253391.4457070725</v>
      </c>
      <c r="J27" s="191">
        <f t="shared" si="18"/>
        <v>624079.22526171873</v>
      </c>
      <c r="K27" s="191">
        <f t="shared" si="18"/>
        <v>35341.676678220232</v>
      </c>
      <c r="L27" s="191">
        <f t="shared" si="18"/>
        <v>15436.265407504197</v>
      </c>
      <c r="M27" s="194">
        <f>SUM(I27:L27)</f>
        <v>8928248.6130545158</v>
      </c>
      <c r="N27" s="191">
        <f t="shared" si="19"/>
        <v>253135.71740700124</v>
      </c>
      <c r="O27" s="191">
        <f t="shared" si="19"/>
        <v>1149856.1553374501</v>
      </c>
      <c r="P27" s="191">
        <f t="shared" si="19"/>
        <v>445804.55742820248</v>
      </c>
      <c r="Q27" s="191">
        <f t="shared" si="19"/>
        <v>482471.43242045888</v>
      </c>
      <c r="R27" s="194">
        <f>SUM(N27:Q27)</f>
        <v>2331267.8625931125</v>
      </c>
      <c r="S27" s="191">
        <f t="shared" si="20"/>
        <v>365194.26903939887</v>
      </c>
      <c r="T27" s="191">
        <f t="shared" si="20"/>
        <v>536192.64893046301</v>
      </c>
      <c r="U27" s="191">
        <f t="shared" si="20"/>
        <v>89039.756325505849</v>
      </c>
      <c r="V27" s="191">
        <f t="shared" si="20"/>
        <v>34469.768163062894</v>
      </c>
      <c r="W27" s="194">
        <f>SUM(T27:V27)</f>
        <v>659702.17341903178</v>
      </c>
      <c r="X27" s="191">
        <f t="shared" si="21"/>
        <v>132742.03146056307</v>
      </c>
      <c r="Y27" s="191">
        <f t="shared" si="21"/>
        <v>47168.317542612771</v>
      </c>
      <c r="Z27" s="191">
        <f t="shared" si="21"/>
        <v>23527921.771177616</v>
      </c>
      <c r="AA27" s="191">
        <f t="shared" si="21"/>
        <v>15115804.76741707</v>
      </c>
    </row>
    <row r="28" spans="1:28" s="177" customFormat="1">
      <c r="A28" s="260"/>
      <c r="B28" s="180" t="s">
        <v>308</v>
      </c>
      <c r="C28" s="193">
        <f t="shared" ref="C28:AA28" si="22">SUM(C25:C27)</f>
        <v>3679564192.0670691</v>
      </c>
      <c r="D28" s="193">
        <f t="shared" si="22"/>
        <v>1774871501.1982048</v>
      </c>
      <c r="E28" s="193">
        <f t="shared" si="22"/>
        <v>461252762.19719034</v>
      </c>
      <c r="F28" s="193">
        <f t="shared" si="22"/>
        <v>6453976.54780058</v>
      </c>
      <c r="G28" s="193">
        <f t="shared" si="22"/>
        <v>154194.81586935843</v>
      </c>
      <c r="H28" s="193">
        <f t="shared" si="22"/>
        <v>467860933.56086028</v>
      </c>
      <c r="I28" s="193">
        <f t="shared" si="22"/>
        <v>679413142.01770854</v>
      </c>
      <c r="J28" s="193">
        <f t="shared" si="22"/>
        <v>31494426.980035417</v>
      </c>
      <c r="K28" s="193">
        <f t="shared" si="22"/>
        <v>918867.87663885066</v>
      </c>
      <c r="L28" s="193">
        <f t="shared" si="22"/>
        <v>52620.417290812344</v>
      </c>
      <c r="M28" s="193">
        <f t="shared" si="22"/>
        <v>711879057.29167366</v>
      </c>
      <c r="N28" s="193">
        <f t="shared" si="22"/>
        <v>133059322.74124369</v>
      </c>
      <c r="O28" s="193">
        <f t="shared" si="22"/>
        <v>338941030.60974711</v>
      </c>
      <c r="P28" s="193">
        <f t="shared" si="22"/>
        <v>98647570.867567182</v>
      </c>
      <c r="Q28" s="193">
        <f t="shared" si="22"/>
        <v>68217962.816602573</v>
      </c>
      <c r="R28" s="193">
        <f t="shared" si="22"/>
        <v>638865887.03516054</v>
      </c>
      <c r="S28" s="193">
        <f t="shared" si="22"/>
        <v>9774651.0770676136</v>
      </c>
      <c r="T28" s="193">
        <f t="shared" si="22"/>
        <v>16803654.919447057</v>
      </c>
      <c r="U28" s="193">
        <f t="shared" si="22"/>
        <v>8209758.4052008623</v>
      </c>
      <c r="V28" s="193">
        <f t="shared" si="22"/>
        <v>1304462.5360246308</v>
      </c>
      <c r="W28" s="193">
        <f t="shared" si="22"/>
        <v>26317875.860672552</v>
      </c>
      <c r="X28" s="193">
        <f t="shared" si="22"/>
        <v>2089284.970292476</v>
      </c>
      <c r="Y28" s="193">
        <f t="shared" si="22"/>
        <v>420625.99689399247</v>
      </c>
      <c r="Z28" s="193">
        <f t="shared" si="22"/>
        <v>27013915.06574475</v>
      </c>
      <c r="AA28" s="193">
        <f t="shared" si="22"/>
        <v>20470460.010497905</v>
      </c>
    </row>
    <row r="29" spans="1:28" s="177" customFormat="1">
      <c r="A29" s="192"/>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row>
    <row r="30" spans="1:28">
      <c r="A30" s="259" t="s">
        <v>312</v>
      </c>
      <c r="B30" s="183" t="s">
        <v>311</v>
      </c>
      <c r="C30" s="187">
        <f>D30+H30+M30+R30+S30+W30+X30+Y30+Z30+AA30</f>
        <v>0.93118381644867776</v>
      </c>
      <c r="D30" s="187">
        <f t="shared" ref="D30:AA30" si="23">D25/$C$28</f>
        <v>0.43870801127366227</v>
      </c>
      <c r="E30" s="187">
        <f t="shared" si="23"/>
        <v>0.11565428752481352</v>
      </c>
      <c r="F30" s="187">
        <f t="shared" si="23"/>
        <v>1.6577686917073754E-3</v>
      </c>
      <c r="G30" s="187">
        <f t="shared" si="23"/>
        <v>2.484986543650413E-5</v>
      </c>
      <c r="H30" s="187">
        <f t="shared" si="23"/>
        <v>0.1173369060819574</v>
      </c>
      <c r="I30" s="187">
        <f t="shared" si="23"/>
        <v>0.18181878351487066</v>
      </c>
      <c r="J30" s="187">
        <f t="shared" si="23"/>
        <v>8.3586844564799371E-3</v>
      </c>
      <c r="K30" s="187">
        <f t="shared" si="23"/>
        <v>2.3884991657645052E-4</v>
      </c>
      <c r="L30" s="187">
        <f t="shared" si="23"/>
        <v>1.0055116157440448E-5</v>
      </c>
      <c r="M30" s="187">
        <f t="shared" si="23"/>
        <v>0.19042637300408449</v>
      </c>
      <c r="N30" s="187">
        <f t="shared" si="23"/>
        <v>3.5969218753969356E-2</v>
      </c>
      <c r="O30" s="187">
        <f t="shared" si="23"/>
        <v>9.1417470503051476E-2</v>
      </c>
      <c r="P30" s="187">
        <f t="shared" si="23"/>
        <v>2.6531667676086928E-2</v>
      </c>
      <c r="Q30" s="187">
        <f t="shared" si="23"/>
        <v>1.8286443943977947E-2</v>
      </c>
      <c r="R30" s="187">
        <f t="shared" si="23"/>
        <v>0.1722048008770857</v>
      </c>
      <c r="S30" s="187">
        <f t="shared" si="23"/>
        <v>2.5507354021615425E-3</v>
      </c>
      <c r="T30" s="187">
        <f t="shared" si="23"/>
        <v>4.4040371814837755E-3</v>
      </c>
      <c r="U30" s="187">
        <f t="shared" si="23"/>
        <v>2.1969129078408204E-3</v>
      </c>
      <c r="V30" s="187">
        <f t="shared" si="23"/>
        <v>3.4285190810302493E-4</v>
      </c>
      <c r="W30" s="187">
        <f t="shared" si="23"/>
        <v>6.9438019974276208E-3</v>
      </c>
      <c r="X30" s="187">
        <f t="shared" si="23"/>
        <v>5.3045699310672663E-4</v>
      </c>
      <c r="Y30" s="187">
        <f t="shared" si="23"/>
        <v>1.01332006051303E-4</v>
      </c>
      <c r="Z30" s="187">
        <f t="shared" si="23"/>
        <v>9.3922636247709254E-4</v>
      </c>
      <c r="AA30" s="187">
        <f t="shared" si="23"/>
        <v>1.4421724506635777E-3</v>
      </c>
      <c r="AB30" s="189"/>
    </row>
    <row r="31" spans="1:28">
      <c r="A31" s="260"/>
      <c r="B31" s="183" t="s">
        <v>306</v>
      </c>
      <c r="C31" s="187">
        <f>D31+H31+M31+R31+S31+W31+X31+Y31+Z31+AA31</f>
        <v>2.6475173306303372E-3</v>
      </c>
      <c r="D31" s="187">
        <f t="shared" ref="D31:AA31" si="24">D26/$C$28</f>
        <v>9.1205078331070143E-4</v>
      </c>
      <c r="E31" s="187">
        <f t="shared" si="24"/>
        <v>2.6934796375655998E-4</v>
      </c>
      <c r="F31" s="187">
        <f t="shared" si="24"/>
        <v>4.9311057767864098E-6</v>
      </c>
      <c r="G31" s="187">
        <f t="shared" si="24"/>
        <v>1.3201920451014411E-7</v>
      </c>
      <c r="H31" s="187">
        <f t="shared" si="24"/>
        <v>2.7441108873785654E-4</v>
      </c>
      <c r="I31" s="187">
        <f t="shared" si="24"/>
        <v>5.8318463640760787E-4</v>
      </c>
      <c r="J31" s="187">
        <f t="shared" si="24"/>
        <v>3.0990554851135516E-5</v>
      </c>
      <c r="K31" s="187">
        <f t="shared" si="24"/>
        <v>1.2671608387125624E-6</v>
      </c>
      <c r="L31" s="187">
        <f t="shared" si="24"/>
        <v>5.0469706090635444E-8</v>
      </c>
      <c r="M31" s="187">
        <f t="shared" si="24"/>
        <v>6.1549282180354647E-4</v>
      </c>
      <c r="N31" s="187">
        <f t="shared" si="24"/>
        <v>1.2369336593855878E-4</v>
      </c>
      <c r="O31" s="187">
        <f t="shared" si="24"/>
        <v>3.8448125598243517E-4</v>
      </c>
      <c r="P31" s="187">
        <f t="shared" si="24"/>
        <v>1.5675551322891568E-4</v>
      </c>
      <c r="Q31" s="187">
        <f t="shared" si="24"/>
        <v>1.2211963814842932E-4</v>
      </c>
      <c r="R31" s="187">
        <f t="shared" si="24"/>
        <v>7.8704977329833894E-4</v>
      </c>
      <c r="S31" s="187">
        <f t="shared" si="24"/>
        <v>6.4850502807520958E-6</v>
      </c>
      <c r="T31" s="187">
        <f t="shared" si="24"/>
        <v>1.6992435444314848E-5</v>
      </c>
      <c r="U31" s="187">
        <f t="shared" si="24"/>
        <v>1.0065480084348749E-5</v>
      </c>
      <c r="V31" s="187">
        <f t="shared" si="24"/>
        <v>2.2956967681171205E-6</v>
      </c>
      <c r="W31" s="187">
        <f t="shared" si="24"/>
        <v>2.9353612296780716E-5</v>
      </c>
      <c r="X31" s="187">
        <f t="shared" si="24"/>
        <v>1.2752547094978896E-6</v>
      </c>
      <c r="Y31" s="187">
        <f t="shared" si="24"/>
        <v>1.6307865370994986E-7</v>
      </c>
      <c r="Z31" s="187">
        <f t="shared" si="24"/>
        <v>8.1666201165361113E-6</v>
      </c>
      <c r="AA31" s="187">
        <f t="shared" si="24"/>
        <v>1.3069247422616966E-5</v>
      </c>
      <c r="AB31" s="189"/>
    </row>
    <row r="32" spans="1:28">
      <c r="A32" s="260"/>
      <c r="B32" s="183" t="s">
        <v>307</v>
      </c>
      <c r="C32" s="187">
        <f>D32+H32+M32+R32+S32+W32+X32+Y32+Z32+AA32</f>
        <v>6.6168666220691855E-2</v>
      </c>
      <c r="D32" s="187">
        <f t="shared" ref="D32:AA32" si="25">D27/$C$28</f>
        <v>4.2739100211408407E-2</v>
      </c>
      <c r="E32" s="187">
        <f t="shared" si="25"/>
        <v>9.4316343533381083E-3</v>
      </c>
      <c r="F32" s="187">
        <f t="shared" si="25"/>
        <v>9.1305897460632632E-5</v>
      </c>
      <c r="G32" s="187">
        <f t="shared" si="25"/>
        <v>1.6923843271490604E-5</v>
      </c>
      <c r="H32" s="187">
        <f t="shared" si="25"/>
        <v>9.5398640940702311E-3</v>
      </c>
      <c r="I32" s="187">
        <f t="shared" si="25"/>
        <v>2.2430350484171236E-3</v>
      </c>
      <c r="J32" s="187">
        <f t="shared" si="25"/>
        <v>1.6960683186536003E-4</v>
      </c>
      <c r="K32" s="187">
        <f t="shared" si="25"/>
        <v>9.604853953741282E-6</v>
      </c>
      <c r="L32" s="187">
        <f t="shared" si="25"/>
        <v>4.1951341522411554E-6</v>
      </c>
      <c r="M32" s="187">
        <f t="shared" si="25"/>
        <v>2.4264418683884663E-3</v>
      </c>
      <c r="N32" s="187">
        <f t="shared" si="25"/>
        <v>6.8795026854742044E-5</v>
      </c>
      <c r="O32" s="187">
        <f t="shared" si="25"/>
        <v>3.1249791967659498E-4</v>
      </c>
      <c r="P32" s="187">
        <f t="shared" si="25"/>
        <v>1.2115689091369345E-4</v>
      </c>
      <c r="Q32" s="187">
        <f t="shared" si="25"/>
        <v>1.3112189575619848E-4</v>
      </c>
      <c r="R32" s="187">
        <f t="shared" si="25"/>
        <v>6.3357173320122888E-4</v>
      </c>
      <c r="S32" s="187">
        <f t="shared" si="25"/>
        <v>9.9249326816131352E-5</v>
      </c>
      <c r="T32" s="187">
        <f t="shared" si="25"/>
        <v>1.4572178142358919E-4</v>
      </c>
      <c r="U32" s="187">
        <f t="shared" si="25"/>
        <v>2.4198451685520391E-5</v>
      </c>
      <c r="V32" s="187">
        <f t="shared" si="25"/>
        <v>9.3678942298051911E-6</v>
      </c>
      <c r="W32" s="187">
        <f t="shared" si="25"/>
        <v>1.792881273389148E-4</v>
      </c>
      <c r="X32" s="187">
        <f t="shared" si="25"/>
        <v>3.6075476478096869E-5</v>
      </c>
      <c r="Y32" s="187">
        <f t="shared" si="25"/>
        <v>1.2818995696366699E-5</v>
      </c>
      <c r="Z32" s="187">
        <f t="shared" si="25"/>
        <v>6.3942142446930198E-3</v>
      </c>
      <c r="AA32" s="187">
        <f t="shared" si="25"/>
        <v>4.1080421426009867E-3</v>
      </c>
      <c r="AB32" s="189"/>
    </row>
    <row r="33" spans="1:28" s="177" customFormat="1">
      <c r="A33" s="260"/>
      <c r="B33" s="180" t="s">
        <v>308</v>
      </c>
      <c r="C33" s="190">
        <f t="shared" ref="C33:AA33" si="26">SUM(C30:C32)</f>
        <v>0.99999999999999989</v>
      </c>
      <c r="D33" s="190">
        <f t="shared" si="26"/>
        <v>0.48235916226838138</v>
      </c>
      <c r="E33" s="190">
        <f t="shared" si="26"/>
        <v>0.1253552698419082</v>
      </c>
      <c r="F33" s="190">
        <f t="shared" si="26"/>
        <v>1.7540056949447943E-3</v>
      </c>
      <c r="G33" s="190">
        <f t="shared" si="26"/>
        <v>4.1905727912504875E-5</v>
      </c>
      <c r="H33" s="190">
        <f t="shared" si="26"/>
        <v>0.12715118126476549</v>
      </c>
      <c r="I33" s="190">
        <f t="shared" si="26"/>
        <v>0.1846450031996954</v>
      </c>
      <c r="J33" s="190">
        <f t="shared" si="26"/>
        <v>8.559281843196433E-3</v>
      </c>
      <c r="K33" s="190">
        <f t="shared" si="26"/>
        <v>2.4972193136890437E-4</v>
      </c>
      <c r="L33" s="190">
        <f t="shared" si="26"/>
        <v>1.430072001577224E-5</v>
      </c>
      <c r="M33" s="190">
        <f t="shared" si="26"/>
        <v>0.1934683076942765</v>
      </c>
      <c r="N33" s="190">
        <f t="shared" si="26"/>
        <v>3.6161707146762659E-2</v>
      </c>
      <c r="O33" s="190">
        <f t="shared" si="26"/>
        <v>9.2114449678710505E-2</v>
      </c>
      <c r="P33" s="190">
        <f t="shared" si="26"/>
        <v>2.6809580080229538E-2</v>
      </c>
      <c r="Q33" s="190">
        <f t="shared" si="26"/>
        <v>1.8539685477882577E-2</v>
      </c>
      <c r="R33" s="190">
        <f t="shared" si="26"/>
        <v>0.17362542238358525</v>
      </c>
      <c r="S33" s="190">
        <f t="shared" si="26"/>
        <v>2.6564697792584263E-3</v>
      </c>
      <c r="T33" s="190">
        <f t="shared" si="26"/>
        <v>4.5667513983516797E-3</v>
      </c>
      <c r="U33" s="190">
        <f t="shared" si="26"/>
        <v>2.2311768396106896E-3</v>
      </c>
      <c r="V33" s="190">
        <f t="shared" si="26"/>
        <v>3.5451549910094727E-4</v>
      </c>
      <c r="W33" s="190">
        <f t="shared" si="26"/>
        <v>7.1524437370633163E-3</v>
      </c>
      <c r="X33" s="190">
        <f t="shared" si="26"/>
        <v>5.6780772429432138E-4</v>
      </c>
      <c r="Y33" s="190">
        <f t="shared" si="26"/>
        <v>1.1431408040137965E-4</v>
      </c>
      <c r="Z33" s="190">
        <f t="shared" si="26"/>
        <v>7.3416072272866487E-3</v>
      </c>
      <c r="AA33" s="190">
        <f t="shared" si="26"/>
        <v>5.5632838406871818E-3</v>
      </c>
      <c r="AB33" s="189"/>
    </row>
    <row r="34" spans="1:28" s="177" customFormat="1">
      <c r="A34" s="188"/>
      <c r="B34" s="183"/>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row>
    <row r="35" spans="1:28">
      <c r="A35" s="186"/>
      <c r="C35" s="184" t="s">
        <v>130</v>
      </c>
      <c r="D35" s="183"/>
      <c r="E35" s="183"/>
      <c r="F35" s="183"/>
      <c r="G35" s="183"/>
      <c r="H35" s="184" t="s">
        <v>130</v>
      </c>
      <c r="I35" s="183"/>
      <c r="J35" s="183"/>
      <c r="K35" s="183"/>
      <c r="L35" s="183"/>
      <c r="M35" s="184" t="s">
        <v>130</v>
      </c>
      <c r="N35" s="183"/>
      <c r="O35" s="183"/>
      <c r="P35" s="183"/>
      <c r="Q35" s="183"/>
      <c r="R35" s="184" t="s">
        <v>130</v>
      </c>
      <c r="S35" s="183"/>
      <c r="T35" s="183"/>
      <c r="U35" s="183"/>
      <c r="V35" s="183"/>
      <c r="W35" s="184" t="s">
        <v>130</v>
      </c>
      <c r="X35" s="183"/>
      <c r="Y35" s="183"/>
      <c r="Z35" s="183"/>
      <c r="AA35" s="183"/>
    </row>
    <row r="36" spans="1:28">
      <c r="C36" s="185" t="s">
        <v>285</v>
      </c>
      <c r="D36" s="185" t="s">
        <v>256</v>
      </c>
      <c r="E36" s="185" t="s">
        <v>286</v>
      </c>
      <c r="F36" s="185" t="s">
        <v>287</v>
      </c>
      <c r="G36" s="185" t="s">
        <v>288</v>
      </c>
      <c r="H36" s="185" t="s">
        <v>258</v>
      </c>
      <c r="I36" s="185" t="s">
        <v>289</v>
      </c>
      <c r="J36" s="185" t="s">
        <v>290</v>
      </c>
      <c r="K36" s="185" t="s">
        <v>291</v>
      </c>
      <c r="L36" s="185" t="s">
        <v>292</v>
      </c>
      <c r="M36" s="185" t="s">
        <v>259</v>
      </c>
      <c r="N36" s="185" t="s">
        <v>293</v>
      </c>
      <c r="O36" s="185" t="s">
        <v>294</v>
      </c>
      <c r="P36" s="185" t="s">
        <v>295</v>
      </c>
      <c r="Q36" s="185" t="s">
        <v>296</v>
      </c>
      <c r="R36" s="185" t="s">
        <v>297</v>
      </c>
      <c r="S36" s="185" t="s">
        <v>262</v>
      </c>
      <c r="T36" s="185" t="s">
        <v>298</v>
      </c>
      <c r="U36" s="185" t="s">
        <v>299</v>
      </c>
      <c r="V36" s="185" t="s">
        <v>300</v>
      </c>
      <c r="W36" s="185" t="s">
        <v>263</v>
      </c>
      <c r="X36" s="185" t="s">
        <v>265</v>
      </c>
      <c r="Y36" s="185" t="s">
        <v>264</v>
      </c>
      <c r="Z36" s="185" t="s">
        <v>266</v>
      </c>
      <c r="AA36" s="185" t="s">
        <v>267</v>
      </c>
    </row>
    <row r="37" spans="1:28" ht="12.95" customHeight="1">
      <c r="A37" s="261" t="s">
        <v>313</v>
      </c>
      <c r="C37" s="184">
        <v>1</v>
      </c>
      <c r="D37" s="184">
        <v>2</v>
      </c>
      <c r="E37" s="184">
        <v>3</v>
      </c>
      <c r="F37" s="184">
        <v>4</v>
      </c>
      <c r="G37" s="184">
        <v>5</v>
      </c>
      <c r="H37" s="184"/>
      <c r="I37" s="184">
        <v>6</v>
      </c>
      <c r="J37" s="184">
        <v>7</v>
      </c>
      <c r="K37" s="184">
        <v>8</v>
      </c>
      <c r="L37" s="184">
        <v>9</v>
      </c>
      <c r="M37" s="184"/>
      <c r="N37" s="184">
        <v>10</v>
      </c>
      <c r="O37" s="184">
        <v>11</v>
      </c>
      <c r="P37" s="184">
        <v>12</v>
      </c>
      <c r="Q37" s="184">
        <v>13</v>
      </c>
      <c r="R37" s="184"/>
      <c r="S37" s="184">
        <v>14</v>
      </c>
      <c r="T37" s="184">
        <v>15</v>
      </c>
      <c r="U37" s="184">
        <v>16</v>
      </c>
      <c r="V37" s="184">
        <v>17</v>
      </c>
      <c r="W37" s="184"/>
      <c r="X37" s="184">
        <v>18</v>
      </c>
      <c r="Y37" s="184">
        <v>19</v>
      </c>
      <c r="Z37" s="184">
        <v>20</v>
      </c>
      <c r="AA37" s="184">
        <v>21</v>
      </c>
    </row>
    <row r="38" spans="1:28">
      <c r="A38" s="261"/>
      <c r="B38" s="183" t="s">
        <v>311</v>
      </c>
      <c r="C38" s="178">
        <f>D38+H38+M38+R38+S38+W38+X38+Y38+Z38+AA38</f>
        <v>-16210215.472576538</v>
      </c>
      <c r="D38" s="178">
        <f t="shared" ref="D38:G40" si="27">D30*$A$41</f>
        <v>-7637108.01956743</v>
      </c>
      <c r="E38" s="178">
        <f t="shared" si="27"/>
        <v>-2013330.6528613586</v>
      </c>
      <c r="F38" s="178">
        <f t="shared" si="27"/>
        <v>-28858.735752898425</v>
      </c>
      <c r="G38" s="178">
        <f t="shared" si="27"/>
        <v>-432.59093003413005</v>
      </c>
      <c r="H38" s="178">
        <f>SUM(E38:G38)</f>
        <v>-2042621.9795442913</v>
      </c>
      <c r="I38" s="178">
        <f t="shared" ref="I38:L40" si="28">I30*$A$41</f>
        <v>-3165134.1074399375</v>
      </c>
      <c r="J38" s="178">
        <f t="shared" si="28"/>
        <v>-145509.48342677084</v>
      </c>
      <c r="K38" s="178">
        <f t="shared" si="28"/>
        <v>-4157.9423363234409</v>
      </c>
      <c r="L38" s="178">
        <f t="shared" si="28"/>
        <v>-175.04127180337332</v>
      </c>
      <c r="M38" s="178">
        <f>SUM(I38:L38)</f>
        <v>-3314976.5744748353</v>
      </c>
      <c r="N38" s="178">
        <f t="shared" ref="N38:Q40" si="29">N30*$A$41</f>
        <v>-626158.63386218995</v>
      </c>
      <c r="O38" s="178">
        <f t="shared" si="29"/>
        <v>-1591411.7799684175</v>
      </c>
      <c r="P38" s="178">
        <f t="shared" si="29"/>
        <v>-461868.04611403728</v>
      </c>
      <c r="Q38" s="178">
        <f t="shared" si="29"/>
        <v>-318333.70739794476</v>
      </c>
      <c r="R38" s="178">
        <f>SUM(N38:Q38)</f>
        <v>-2997772.1673425892</v>
      </c>
      <c r="S38" s="178">
        <f t="shared" ref="S38:V40" si="30">S30*$A$41</f>
        <v>-44403.660965951371</v>
      </c>
      <c r="T38" s="178">
        <f t="shared" si="30"/>
        <v>-76666.271900382999</v>
      </c>
      <c r="U38" s="178">
        <f t="shared" si="30"/>
        <v>-38244.255303321377</v>
      </c>
      <c r="V38" s="178">
        <f t="shared" si="30"/>
        <v>-5968.4277232500181</v>
      </c>
      <c r="W38" s="178">
        <f>SUM(T38:V38)</f>
        <v>-120878.95492695439</v>
      </c>
      <c r="X38" s="178">
        <f t="shared" ref="X38:AA40" si="31">X30*$A$41</f>
        <v>-9234.2908084346109</v>
      </c>
      <c r="Y38" s="178">
        <f t="shared" si="31"/>
        <v>-1764.0057992251243</v>
      </c>
      <c r="Z38" s="178">
        <f t="shared" si="31"/>
        <v>-16350.22156134849</v>
      </c>
      <c r="AA38" s="178">
        <f t="shared" si="31"/>
        <v>-25105.597585478255</v>
      </c>
      <c r="AB38" s="182"/>
    </row>
    <row r="39" spans="1:28">
      <c r="A39" s="261"/>
      <c r="B39" s="183" t="s">
        <v>306</v>
      </c>
      <c r="C39" s="178">
        <f>D39+H39+M39+R39+S39+W39+X39+Y39+Z39+AA39</f>
        <v>-46088.458195690502</v>
      </c>
      <c r="D39" s="178">
        <f t="shared" si="27"/>
        <v>-15877.144188119097</v>
      </c>
      <c r="E39" s="178">
        <f t="shared" si="27"/>
        <v>-4688.8578307183416</v>
      </c>
      <c r="F39" s="178">
        <f t="shared" si="27"/>
        <v>-85.841576869995137</v>
      </c>
      <c r="G39" s="178">
        <f t="shared" si="27"/>
        <v>-2.2982140731239111</v>
      </c>
      <c r="H39" s="178">
        <f>SUM(E39:G39)</f>
        <v>-4776.9976216614605</v>
      </c>
      <c r="I39" s="178">
        <f t="shared" si="28"/>
        <v>-10152.183113015431</v>
      </c>
      <c r="J39" s="178">
        <f t="shared" si="28"/>
        <v>-539.48915657437931</v>
      </c>
      <c r="K39" s="178">
        <f t="shared" si="28"/>
        <v>-22.058963945786701</v>
      </c>
      <c r="L39" s="178">
        <f t="shared" si="28"/>
        <v>-0.87858572723799055</v>
      </c>
      <c r="M39" s="178">
        <f>SUM(I39:L39)</f>
        <v>-10714.609819262836</v>
      </c>
      <c r="N39" s="178">
        <f t="shared" si="29"/>
        <v>-2153.2763767730366</v>
      </c>
      <c r="O39" s="178">
        <f t="shared" si="29"/>
        <v>-6693.1189036462783</v>
      </c>
      <c r="P39" s="178">
        <f t="shared" si="29"/>
        <v>-2728.8281873776473</v>
      </c>
      <c r="Q39" s="178">
        <f t="shared" si="29"/>
        <v>-2125.8806401606121</v>
      </c>
      <c r="R39" s="178">
        <f>SUM(N39:Q39)</f>
        <v>-13701.104107957573</v>
      </c>
      <c r="S39" s="178">
        <f t="shared" si="30"/>
        <v>-112.89292247625565</v>
      </c>
      <c r="T39" s="178">
        <f t="shared" si="30"/>
        <v>-295.80737453824946</v>
      </c>
      <c r="U39" s="178">
        <f t="shared" si="30"/>
        <v>-175.2216889083079</v>
      </c>
      <c r="V39" s="178">
        <f t="shared" si="30"/>
        <v>-39.963902522276207</v>
      </c>
      <c r="W39" s="178">
        <f>SUM(T39:V39)</f>
        <v>-510.99296596883357</v>
      </c>
      <c r="X39" s="178">
        <f t="shared" si="31"/>
        <v>-22.199863505164487</v>
      </c>
      <c r="Y39" s="178">
        <f t="shared" si="31"/>
        <v>-2.8389025549196489</v>
      </c>
      <c r="Z39" s="178">
        <f t="shared" si="31"/>
        <v>-142.16599282900526</v>
      </c>
      <c r="AA39" s="178">
        <f t="shared" si="31"/>
        <v>-227.51181135536089</v>
      </c>
      <c r="AB39" s="182"/>
    </row>
    <row r="40" spans="1:28">
      <c r="A40" s="261"/>
      <c r="B40" s="183" t="s">
        <v>307</v>
      </c>
      <c r="C40" s="178">
        <f>D40+H40+M40+R40+S40+W40+X40+Y40+Z40+AA40</f>
        <v>-1151876.0507040324</v>
      </c>
      <c r="D40" s="178">
        <f t="shared" si="27"/>
        <v>-744009.94872654777</v>
      </c>
      <c r="E40" s="178">
        <f t="shared" si="27"/>
        <v>-164187.58834238426</v>
      </c>
      <c r="F40" s="178">
        <f t="shared" si="27"/>
        <v>-1589.4694963649092</v>
      </c>
      <c r="G40" s="178">
        <f t="shared" si="27"/>
        <v>-294.61330964840448</v>
      </c>
      <c r="H40" s="178">
        <f>SUM(E40:G40)</f>
        <v>-166071.67114839758</v>
      </c>
      <c r="I40" s="178">
        <f t="shared" si="28"/>
        <v>-39047.157827604613</v>
      </c>
      <c r="J40" s="178">
        <f t="shared" si="28"/>
        <v>-2952.5462552001709</v>
      </c>
      <c r="K40" s="178">
        <f t="shared" si="28"/>
        <v>-167.20302632252211</v>
      </c>
      <c r="L40" s="178">
        <f t="shared" si="28"/>
        <v>-73.029650368651872</v>
      </c>
      <c r="M40" s="178">
        <f>SUM(I40:L40)</f>
        <v>-42239.936759495962</v>
      </c>
      <c r="N40" s="178">
        <f t="shared" si="29"/>
        <v>-1197.5962093178423</v>
      </c>
      <c r="O40" s="178">
        <f t="shared" si="29"/>
        <v>-5440.0200295670775</v>
      </c>
      <c r="P40" s="178">
        <f t="shared" si="29"/>
        <v>-2109.1209630216617</v>
      </c>
      <c r="Q40" s="178">
        <f t="shared" si="29"/>
        <v>-2282.5935608362715</v>
      </c>
      <c r="R40" s="178">
        <f>SUM(N40:Q40)</f>
        <v>-11029.330762742851</v>
      </c>
      <c r="S40" s="178">
        <f t="shared" si="30"/>
        <v>-1727.7501442555729</v>
      </c>
      <c r="T40" s="178">
        <f t="shared" si="30"/>
        <v>-2536.7509982431848</v>
      </c>
      <c r="U40" s="178">
        <f t="shared" si="30"/>
        <v>-421.25100221459661</v>
      </c>
      <c r="V40" s="178">
        <f t="shared" si="30"/>
        <v>-163.07798879988172</v>
      </c>
      <c r="W40" s="178">
        <f>SUM(T40:V40)</f>
        <v>-3121.0799892576633</v>
      </c>
      <c r="X40" s="178">
        <f t="shared" si="31"/>
        <v>-628.00838744822374</v>
      </c>
      <c r="Y40" s="178">
        <f t="shared" si="31"/>
        <v>-223.15538426412112</v>
      </c>
      <c r="Z40" s="178">
        <f t="shared" si="31"/>
        <v>-111311.63241173538</v>
      </c>
      <c r="AA40" s="178">
        <f t="shared" si="31"/>
        <v>-71513.536989887347</v>
      </c>
      <c r="AB40" s="182"/>
    </row>
    <row r="41" spans="1:28">
      <c r="A41" s="181">
        <f>+'1_45235 Comp vs. Act '!E34</f>
        <v>-17408179.981476262</v>
      </c>
      <c r="B41" s="180" t="s">
        <v>308</v>
      </c>
      <c r="C41" s="179">
        <f t="shared" ref="C41:AA41" si="32">SUM(C38:C40)</f>
        <v>-17408179.981476262</v>
      </c>
      <c r="D41" s="179">
        <f t="shared" si="32"/>
        <v>-8396995.112482097</v>
      </c>
      <c r="E41" s="179">
        <f t="shared" si="32"/>
        <v>-2182207.0990344612</v>
      </c>
      <c r="F41" s="179">
        <f t="shared" si="32"/>
        <v>-30534.04682613333</v>
      </c>
      <c r="G41" s="179">
        <f t="shared" si="32"/>
        <v>-729.50245375565851</v>
      </c>
      <c r="H41" s="179">
        <f t="shared" si="32"/>
        <v>-2213470.6483143503</v>
      </c>
      <c r="I41" s="179">
        <f t="shared" si="32"/>
        <v>-3214333.4483805574</v>
      </c>
      <c r="J41" s="179">
        <f t="shared" si="32"/>
        <v>-149001.51883854539</v>
      </c>
      <c r="K41" s="179">
        <f t="shared" si="32"/>
        <v>-4347.20432659175</v>
      </c>
      <c r="L41" s="179">
        <f t="shared" si="32"/>
        <v>-248.94950789926321</v>
      </c>
      <c r="M41" s="179">
        <f t="shared" si="32"/>
        <v>-3367931.1210535942</v>
      </c>
      <c r="N41" s="179">
        <f t="shared" si="32"/>
        <v>-629509.50644828076</v>
      </c>
      <c r="O41" s="179">
        <f t="shared" si="32"/>
        <v>-1603544.9189016309</v>
      </c>
      <c r="P41" s="179">
        <f t="shared" si="32"/>
        <v>-466705.99526443658</v>
      </c>
      <c r="Q41" s="179">
        <f t="shared" si="32"/>
        <v>-322742.18159894162</v>
      </c>
      <c r="R41" s="179">
        <f t="shared" si="32"/>
        <v>-3022502.6022132901</v>
      </c>
      <c r="S41" s="179">
        <f t="shared" si="32"/>
        <v>-46244.304032683198</v>
      </c>
      <c r="T41" s="179">
        <f t="shared" si="32"/>
        <v>-79498.830273164422</v>
      </c>
      <c r="U41" s="179">
        <f t="shared" si="32"/>
        <v>-38840.727994444278</v>
      </c>
      <c r="V41" s="179">
        <f t="shared" si="32"/>
        <v>-6171.4696145721755</v>
      </c>
      <c r="W41" s="179">
        <f t="shared" si="32"/>
        <v>-124511.02788218089</v>
      </c>
      <c r="X41" s="179">
        <f t="shared" si="32"/>
        <v>-9884.4990593879993</v>
      </c>
      <c r="Y41" s="179">
        <f t="shared" si="32"/>
        <v>-1990.0000860441651</v>
      </c>
      <c r="Z41" s="179">
        <f t="shared" si="32"/>
        <v>-127804.01996591287</v>
      </c>
      <c r="AA41" s="179">
        <f t="shared" si="32"/>
        <v>-96846.646386720968</v>
      </c>
      <c r="AB41" s="178"/>
    </row>
    <row r="42" spans="1:28">
      <c r="C42" s="177"/>
      <c r="D42" s="177"/>
      <c r="E42" s="177"/>
      <c r="F42" s="177"/>
      <c r="J42" s="177"/>
      <c r="K42" s="177"/>
      <c r="M42" s="177"/>
      <c r="N42" s="177"/>
      <c r="O42" s="177"/>
      <c r="P42" s="177"/>
      <c r="Q42" s="177"/>
      <c r="R42" s="177"/>
      <c r="S42" s="177"/>
      <c r="T42" s="177"/>
      <c r="U42" s="177"/>
      <c r="V42" s="177"/>
      <c r="W42" s="177"/>
      <c r="X42" s="177"/>
      <c r="Y42" s="177"/>
      <c r="Z42" s="177"/>
      <c r="AA42" s="177"/>
    </row>
    <row r="43" spans="1:28" ht="14.25">
      <c r="A43" s="175" t="s">
        <v>314</v>
      </c>
    </row>
    <row r="44" spans="1:28" ht="14.25">
      <c r="A44" s="175" t="s">
        <v>315</v>
      </c>
    </row>
  </sheetData>
  <mergeCells count="8">
    <mergeCell ref="A30:A33"/>
    <mergeCell ref="A37:A40"/>
    <mergeCell ref="A1:AA1"/>
    <mergeCell ref="A2:AA2"/>
    <mergeCell ref="A3:AA3"/>
    <mergeCell ref="A9:A15"/>
    <mergeCell ref="A17:A23"/>
    <mergeCell ref="A25:A28"/>
  </mergeCells>
  <pageMargins left="0.7" right="0.7" top="0.75" bottom="0.75" header="0.3" footer="0.3"/>
  <pageSetup scale="59" orientation="landscape" r:id="rId1"/>
  <headerFooter>
    <oddHeader>&amp;RCause No. 45235: Phase II Compliance 
Item 5 
Page 2 of 2</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F62C1BAB7D1B4998D0BFFEC59B8AD2" ma:contentTypeVersion="25" ma:contentTypeDescription="Create a new document." ma:contentTypeScope="" ma:versionID="a29347074beb70bca29eaea2ad55900a">
  <xsd:schema xmlns:xsd="http://www.w3.org/2001/XMLSchema" xmlns:xs="http://www.w3.org/2001/XMLSchema" xmlns:p="http://schemas.microsoft.com/office/2006/metadata/properties" xmlns:ns1="http://schemas.microsoft.com/sharepoint/v3" xmlns:ns2="621b3311-adc9-44a7-af0e-36067350c19c" xmlns:ns3="99180bc4-2f7d-45e7-9e22-353907fb92c6" xmlns:ns4="f5536f26-5d7e-4d2b-a510-6667eeb1ad7c" xmlns:ns5="ddb5066c-6899-482b-9ea0-5145f9da9989" targetNamespace="http://schemas.microsoft.com/office/2006/metadata/properties" ma:root="true" ma:fieldsID="dd44e1d3607186ede97e4754c9758a79" ns1:_="" ns2:_="" ns3:_="" ns4:_="" ns5:_="">
    <xsd:import namespace="http://schemas.microsoft.com/sharepoint/v3"/>
    <xsd:import namespace="621b3311-adc9-44a7-af0e-36067350c19c"/>
    <xsd:import namespace="99180bc4-2f7d-45e7-9e22-353907fb92c6"/>
    <xsd:import namespace="f5536f26-5d7e-4d2b-a510-6667eeb1ad7c"/>
    <xsd:import namespace="ddb5066c-6899-482b-9ea0-5145f9da9989"/>
    <xsd:element name="properties">
      <xsd:complexType>
        <xsd:sequence>
          <xsd:element name="documentManagement">
            <xsd:complexType>
              <xsd:all>
                <xsd:element ref="ns2:ObjectId" minOccurs="0"/>
                <xsd:element ref="ns2:ItemId" minOccurs="0"/>
                <xsd:element ref="ns2:ItemNumber" minOccurs="0"/>
                <xsd:element ref="ns2:ItemDate" minOccurs="0"/>
                <xsd:element ref="ns2:Filename" minOccurs="0"/>
                <xsd:element ref="ns3:SharedWithUsers" minOccurs="0"/>
                <xsd:element ref="ns3:SharedWithDetails" minOccurs="0"/>
                <xsd:element ref="ns4:MediaServiceMetadata" minOccurs="0"/>
                <xsd:element ref="ns4:MediaServiceFastMetadata" minOccurs="0"/>
                <xsd:element ref="ns4:MediaServiceDateTaken" minOccurs="0"/>
                <xsd:element ref="ns4:MediaServiceAutoTags" minOccurs="0"/>
                <xsd:element ref="ns4:MediaServiceOCR" minOccurs="0"/>
                <xsd:element ref="ns1:_ip_UnifiedCompliancePolicyProperties" minOccurs="0"/>
                <xsd:element ref="ns1:_ip_UnifiedCompliancePolicyUIAction" minOccurs="0"/>
                <xsd:element ref="ns4:MediaServiceGenerationTime" minOccurs="0"/>
                <xsd:element ref="ns4:MediaServiceEventHashCode" minOccurs="0"/>
                <xsd:element ref="ns4:lcf76f155ced4ddcb4097134ff3c332f" minOccurs="0"/>
                <xsd:element ref="ns5:TaxCatchAll"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1b3311-adc9-44a7-af0e-36067350c19c" elementFormDefault="qualified">
    <xsd:import namespace="http://schemas.microsoft.com/office/2006/documentManagement/types"/>
    <xsd:import namespace="http://schemas.microsoft.com/office/infopath/2007/PartnerControls"/>
    <xsd:element name="ObjectId" ma:index="2" nillable="true" ma:displayName="ObjectId" ma:internalName="ObjectId">
      <xsd:simpleType>
        <xsd:restriction base="dms:Text">
          <xsd:maxLength value="255"/>
        </xsd:restriction>
      </xsd:simpleType>
    </xsd:element>
    <xsd:element name="ItemId" ma:index="3" nillable="true" ma:displayName="ItemId" ma:indexed="true" ma:internalName="ItemId">
      <xsd:simpleType>
        <xsd:restriction base="dms:Text">
          <xsd:maxLength value="255"/>
        </xsd:restriction>
      </xsd:simpleType>
    </xsd:element>
    <xsd:element name="ItemNumber" ma:index="4" nillable="true" ma:displayName="ItemNumber" ma:indexed="true" ma:internalName="ItemNumber">
      <xsd:simpleType>
        <xsd:restriction base="dms:Text">
          <xsd:maxLength value="255"/>
        </xsd:restriction>
      </xsd:simpleType>
    </xsd:element>
    <xsd:element name="ItemDate" ma:index="5" nillable="true" ma:displayName="ItemDate" ma:format="DateOnly" ma:indexed="true" ma:internalName="ItemDate">
      <xsd:simpleType>
        <xsd:restriction base="dms:DateTime"/>
      </xsd:simpleType>
    </xsd:element>
    <xsd:element name="Filename" ma:index="6" nillable="true" ma:displayName="Filename" ma:internalName="Filenam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9180bc4-2f7d-45e7-9e22-353907fb92c6" elementFormDefault="qualified">
    <xsd:import namespace="http://schemas.microsoft.com/office/2006/documentManagement/types"/>
    <xsd:import namespace="http://schemas.microsoft.com/office/infopath/2007/PartnerControls"/>
    <xsd:element name="SharedWithUsers" ma:index="1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536f26-5d7e-4d2b-a510-6667eeb1ad7c" elementFormDefault="qualified">
    <xsd:import namespace="http://schemas.microsoft.com/office/2006/documentManagement/types"/>
    <xsd:import namespace="http://schemas.microsoft.com/office/infopath/2007/PartnerControls"/>
    <xsd:element name="MediaServiceMetadata" ma:index="17" nillable="true" ma:displayName="MediaServiceMetadata" ma:description="" ma:hidden="true" ma:internalName="MediaServiceMetadata" ma:readOnly="true">
      <xsd:simpleType>
        <xsd:restriction base="dms:Note"/>
      </xsd:simpleType>
    </xsd:element>
    <xsd:element name="MediaServiceFastMetadata" ma:index="18" nillable="true" ma:displayName="MediaServiceFastMetadata" ma:description="" ma:hidden="true" ma:internalName="MediaServiceFastMetadata" ma:readOnly="true">
      <xsd:simpleType>
        <xsd:restriction base="dms:Note"/>
      </xsd:simpleType>
    </xsd:element>
    <xsd:element name="MediaServiceDateTaken" ma:index="19" nillable="true" ma:displayName="MediaServiceDateTaken" ma:hidden="true" ma:internalName="MediaServiceDateTaken" ma:readOnly="true">
      <xsd:simpleType>
        <xsd:restriction base="dms:Text"/>
      </xsd:simpleType>
    </xsd:element>
    <xsd:element name="MediaServiceAutoTags" ma:index="20" nillable="true" ma:displayName="MediaServiceAutoTags" ma:internalName="MediaServiceAutoTags" ma:readOnly="true">
      <xsd:simpleType>
        <xsd:restriction base="dms:Text"/>
      </xsd:simpleType>
    </xsd:element>
    <xsd:element name="MediaServiceOCR" ma:index="21" nillable="true" ma:displayName="MediaServiceOCR"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a2675d46-00a0-495e-b90c-e7abf5d36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b5066c-6899-482b-9ea0-5145f9da9989"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a6e7e882-9704-4d77-9765-cf8fe4d68a88}" ma:internalName="TaxCatchAll" ma:showField="CatchAllData" ma:web="fe36f78b-f2f5-469e-9861-ee46cd4ffe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ItemNumber xmlns="621b3311-adc9-44a7-af0e-36067350c19c" xsi:nil="true"/>
    <ItemId xmlns="621b3311-adc9-44a7-af0e-36067350c19c" xsi:nil="true"/>
    <ItemDate xmlns="621b3311-adc9-44a7-af0e-36067350c19c" xsi:nil="true"/>
    <Filename xmlns="621b3311-adc9-44a7-af0e-36067350c19c" xsi:nil="true"/>
    <ObjectId xmlns="621b3311-adc9-44a7-af0e-36067350c19c" xsi:nil="true"/>
    <TaxCatchAll xmlns="ddb5066c-6899-482b-9ea0-5145f9da9989" xsi:nil="true"/>
    <lcf76f155ced4ddcb4097134ff3c332f xmlns="f5536f26-5d7e-4d2b-a510-6667eeb1ad7c">
      <Terms xmlns="http://schemas.microsoft.com/office/infopath/2007/PartnerControls"/>
    </lcf76f155ced4ddcb4097134ff3c332f>
  </documentManagement>
</p:properties>
</file>

<file path=customXml/item4.xml><?xml version="1.0" encoding="utf-8"?>
<sisl xmlns:xsi="http://www.w3.org/2001/XMLSchema-instance" xmlns:xsd="http://www.w3.org/2001/XMLSchema" xmlns="http://www.boldonjames.com/2008/01/sie/internal/label" sislVersion="0" policy="e9c0b8d7-bdb4-4fd3-b62a-f50327aaefce" origin="userSelected">
  <element uid="936e22d5-45a7-4cb7-95ab-1aa8c7c88789" value=""/>
</sisl>
</file>

<file path=customXml/itemProps1.xml><?xml version="1.0" encoding="utf-8"?>
<ds:datastoreItem xmlns:ds="http://schemas.openxmlformats.org/officeDocument/2006/customXml" ds:itemID="{44281054-14E3-4DFD-92BD-98978782C9AF}"/>
</file>

<file path=customXml/itemProps2.xml><?xml version="1.0" encoding="utf-8"?>
<ds:datastoreItem xmlns:ds="http://schemas.openxmlformats.org/officeDocument/2006/customXml" ds:itemID="{CBA5B012-7E07-4A95-8321-D0FFCD6F703A}">
  <ds:schemaRefs>
    <ds:schemaRef ds:uri="http://schemas.microsoft.com/sharepoint/v3/contenttype/forms"/>
  </ds:schemaRefs>
</ds:datastoreItem>
</file>

<file path=customXml/itemProps3.xml><?xml version="1.0" encoding="utf-8"?>
<ds:datastoreItem xmlns:ds="http://schemas.openxmlformats.org/officeDocument/2006/customXml" ds:itemID="{533700F5-0AF5-4159-B627-ACA3B4F215E3}">
  <ds:schemaRefs>
    <ds:schemaRef ds:uri="http://schemas.openxmlformats.org/package/2006/metadata/core-properties"/>
    <ds:schemaRef ds:uri="http://schemas.microsoft.com/office/infopath/2007/PartnerControls"/>
    <ds:schemaRef ds:uri="http://www.w3.org/XML/1998/namespace"/>
    <ds:schemaRef ds:uri="http://purl.org/dc/elements/1.1/"/>
    <ds:schemaRef ds:uri="http://schemas.microsoft.com/sharepoint/v3"/>
    <ds:schemaRef ds:uri="7558938a-8a22-4524-afb0-58b165029303"/>
    <ds:schemaRef ds:uri="http://schemas.microsoft.com/office/2006/metadata/properties"/>
    <ds:schemaRef ds:uri="http://schemas.microsoft.com/office/2006/documentManagement/types"/>
    <ds:schemaRef ds:uri="http://purl.org/dc/terms/"/>
    <ds:schemaRef ds:uri="99180bc4-2f7d-45e7-9e22-353907fb92c6"/>
    <ds:schemaRef ds:uri="http://purl.org/dc/dcmitype/"/>
  </ds:schemaRefs>
</ds:datastoreItem>
</file>

<file path=customXml/itemProps4.xml><?xml version="1.0" encoding="utf-8"?>
<ds:datastoreItem xmlns:ds="http://schemas.openxmlformats.org/officeDocument/2006/customXml" ds:itemID="{71214265-07FB-4BB4-A6B4-FCA91671047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Cover Page</vt:lpstr>
      <vt:lpstr>1_45235 Comp vs. Act </vt:lpstr>
      <vt:lpstr>2_Jurisdictional View</vt:lpstr>
      <vt:lpstr>3_Adj Summary</vt:lpstr>
      <vt:lpstr>4_Depreciation Rev Req Calc</vt:lpstr>
      <vt:lpstr>5_PRA Phase 2 - Rate Design</vt:lpstr>
      <vt:lpstr>5_ PRA Phase 2 - Allocation</vt:lpstr>
      <vt:lpstr>'2_Jurisdictional View'!Print_Area</vt:lpstr>
      <vt:lpstr>'3_Adj Summary'!Print_Area</vt:lpstr>
      <vt:lpstr>'5_PRA Phase 2 - Rate Design'!Print_Area</vt:lpstr>
      <vt:lpstr>'2_Jurisdictional View'!Print_Titles</vt:lpstr>
    </vt:vector>
  </TitlesOfParts>
  <Manager/>
  <Company>American Electric Power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s005006</dc:creator>
  <cp:keywords/>
  <dc:description/>
  <cp:lastModifiedBy>Horn, Taylor</cp:lastModifiedBy>
  <cp:revision/>
  <dcterms:created xsi:type="dcterms:W3CDTF">2018-10-18T21:00:26Z</dcterms:created>
  <dcterms:modified xsi:type="dcterms:W3CDTF">2021-01-13T13:26:30Z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12b1a2bb-1358-4af5-8f82-603660de2ee2</vt:lpwstr>
  </property>
  <property fmtid="{D5CDD505-2E9C-101B-9397-08002B2CF9AE}" pid="3" name="bjSaver">
    <vt:lpwstr>v5q8nubblhjHqzKVVrLZY3JjL8ZYTMco</vt:lpwstr>
  </property>
  <property fmtid="{D5CDD505-2E9C-101B-9397-08002B2CF9AE}" pid="4" name="bjDocumentLabelXML">
    <vt:lpwstr>&lt;?xml version="1.0" encoding="us-ascii"?&gt;&lt;sisl xmlns:xsi="http://www.w3.org/2001/XMLSchema-instance" xmlns:xsd="http://www.w3.org/2001/XMLSchema" sislVersion="0" policy="e9c0b8d7-bdb4-4fd3-b62a-f50327aaefce" origin="userSelected" xmlns="http://www.boldonj</vt:lpwstr>
  </property>
  <property fmtid="{D5CDD505-2E9C-101B-9397-08002B2CF9AE}" pid="5" name="bjDocumentLabelXML-0">
    <vt:lpwstr>ames.com/2008/01/sie/internal/label"&gt;&lt;element uid="936e22d5-45a7-4cb7-95ab-1aa8c7c88789" value="" /&gt;&lt;/sisl&gt;</vt:lpwstr>
  </property>
  <property fmtid="{D5CDD505-2E9C-101B-9397-08002B2CF9AE}" pid="6" name="bjDocumentSecurityLabel">
    <vt:lpwstr>Uncategorized</vt:lpwstr>
  </property>
  <property fmtid="{D5CDD505-2E9C-101B-9397-08002B2CF9AE}" pid="7" name="ContentTypeId">
    <vt:lpwstr>0x01010017F62C1BAB7D1B4998D0BFFEC59B8AD2</vt:lpwstr>
  </property>
</Properties>
</file>