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ingov-my.sharepoint.com/personal/sthunter_urc_in_gov/Documents/Desktop/Filings for the Day/"/>
    </mc:Choice>
  </mc:AlternateContent>
  <xr:revisionPtr revIDLastSave="0" documentId="8_{C186CECF-7920-45D4-AA9B-47AE6902EB9F}" xr6:coauthVersionLast="47" xr6:coauthVersionMax="47" xr10:uidLastSave="{00000000-0000-0000-0000-000000000000}"/>
  <bookViews>
    <workbookView xWindow="23880" yWindow="1935" windowWidth="20730" windowHeight="11160" xr2:uid="{00000000-000D-0000-FFFF-FFFF00000000}"/>
  </bookViews>
  <sheets>
    <sheet name="COVER PAGE" sheetId="14" r:id="rId1"/>
    <sheet name="IURC 01-001" sheetId="2" r:id="rId2"/>
    <sheet name="IURC 01-003" sheetId="3" r:id="rId3"/>
    <sheet name="IURC 01-004" sheetId="4" r:id="rId4"/>
    <sheet name="IURC 01-007" sheetId="5" r:id="rId5"/>
    <sheet name="IURC 01-009" sheetId="6" r:id="rId6"/>
    <sheet name="IURC 01-010" sheetId="7" r:id="rId7"/>
    <sheet name="IURC 01-011" sheetId="8" r:id="rId8"/>
    <sheet name="IURC 01-012" sheetId="9" r:id="rId9"/>
    <sheet name="IURC 01-013" sheetId="10" r:id="rId10"/>
    <sheet name="IURC 01-014" sheetId="11" r:id="rId11"/>
    <sheet name="IURC 01-015" sheetId="12" r:id="rId12"/>
    <sheet name="IURC 01-016"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6" i="2" l="1"/>
  <c r="L43" i="2"/>
  <c r="H542" i="4" l="1"/>
  <c r="G542" i="4"/>
  <c r="F542" i="4"/>
  <c r="E542" i="4"/>
  <c r="D542" i="4"/>
  <c r="C542" i="4"/>
  <c r="I542" i="4" s="1"/>
  <c r="I541" i="4"/>
  <c r="I540" i="4"/>
  <c r="I539" i="4"/>
  <c r="I538" i="4"/>
  <c r="I537" i="4"/>
  <c r="I536" i="4"/>
  <c r="I535" i="4"/>
  <c r="I534" i="4"/>
  <c r="I533" i="4"/>
  <c r="I532" i="4"/>
  <c r="I531" i="4"/>
  <c r="A531" i="4"/>
  <c r="A532" i="4" s="1"/>
  <c r="A533" i="4" s="1"/>
  <c r="A534" i="4" s="1"/>
  <c r="A535" i="4" s="1"/>
  <c r="A536" i="4" s="1"/>
  <c r="A537" i="4" s="1"/>
  <c r="A538" i="4" s="1"/>
  <c r="A539" i="4" s="1"/>
  <c r="A540" i="4" s="1"/>
  <c r="A541" i="4" s="1"/>
  <c r="A542" i="4" s="1"/>
  <c r="I530" i="4"/>
  <c r="H545" i="3"/>
  <c r="G545" i="3"/>
  <c r="F545" i="3"/>
  <c r="E545" i="3"/>
  <c r="D545" i="3"/>
  <c r="C545" i="3"/>
  <c r="I525" i="4" l="1"/>
  <c r="I524" i="4"/>
  <c r="I523" i="4"/>
  <c r="I522" i="4"/>
  <c r="I521" i="4"/>
  <c r="I520" i="4"/>
  <c r="I519" i="4"/>
  <c r="I518" i="4"/>
  <c r="I517" i="4"/>
  <c r="I516" i="4"/>
  <c r="I515" i="4"/>
  <c r="I514" i="4"/>
  <c r="A515" i="4"/>
  <c r="A516" i="4" s="1"/>
  <c r="A517" i="4" s="1"/>
  <c r="A518" i="4" s="1"/>
  <c r="A519" i="4" s="1"/>
  <c r="A520" i="4" s="1"/>
  <c r="A521" i="4" s="1"/>
  <c r="A522" i="4" s="1"/>
  <c r="A523" i="4" s="1"/>
  <c r="A524" i="4" s="1"/>
  <c r="A525" i="4" s="1"/>
  <c r="A526" i="4" s="1"/>
  <c r="H526" i="4"/>
  <c r="G526" i="4"/>
  <c r="F526" i="4"/>
  <c r="E526" i="4"/>
  <c r="D526" i="4"/>
  <c r="C526" i="4"/>
  <c r="D529" i="3"/>
  <c r="E529" i="3"/>
  <c r="F529" i="3"/>
  <c r="G529" i="3"/>
  <c r="H529" i="3"/>
  <c r="C529" i="3"/>
  <c r="A518" i="3"/>
  <c r="A519" i="3" s="1"/>
  <c r="A520" i="3" s="1"/>
  <c r="A521" i="3" s="1"/>
  <c r="A522" i="3" s="1"/>
  <c r="A523" i="3" s="1"/>
  <c r="A524" i="3" s="1"/>
  <c r="A525" i="3" s="1"/>
  <c r="A526" i="3" s="1"/>
  <c r="A527" i="3" s="1"/>
  <c r="A528" i="3" s="1"/>
  <c r="A529" i="3" s="1"/>
  <c r="I526" i="4" l="1"/>
  <c r="K66" i="2" l="1"/>
  <c r="K43" i="2"/>
  <c r="I509" i="4" l="1"/>
  <c r="I508" i="4"/>
  <c r="I507" i="4"/>
  <c r="I506" i="4"/>
  <c r="I505" i="4"/>
  <c r="I504" i="4"/>
  <c r="I503" i="4"/>
  <c r="I502" i="4"/>
  <c r="I501" i="4"/>
  <c r="I500" i="4"/>
  <c r="I499" i="4"/>
  <c r="I498" i="4"/>
  <c r="H510" i="4"/>
  <c r="G510" i="4"/>
  <c r="F510" i="4"/>
  <c r="E510" i="4"/>
  <c r="I510" i="4" s="1"/>
  <c r="D510" i="4"/>
  <c r="C510" i="4"/>
  <c r="H513" i="3"/>
  <c r="G513" i="3"/>
  <c r="F513" i="3"/>
  <c r="E513" i="3"/>
  <c r="D513" i="3"/>
  <c r="C513" i="3"/>
  <c r="J66" i="2" l="1"/>
  <c r="J43" i="2"/>
  <c r="I493" i="4" l="1"/>
  <c r="I492" i="4"/>
  <c r="I491" i="4"/>
  <c r="I490" i="4"/>
  <c r="I489" i="4"/>
  <c r="I488" i="4"/>
  <c r="I487" i="4"/>
  <c r="I486" i="4"/>
  <c r="I485" i="4"/>
  <c r="I484" i="4"/>
  <c r="I483" i="4"/>
  <c r="I482" i="4"/>
  <c r="H494" i="4"/>
  <c r="G494" i="4"/>
  <c r="F494" i="4"/>
  <c r="E494" i="4"/>
  <c r="D494" i="4"/>
  <c r="C494" i="4"/>
  <c r="I494" i="4" l="1"/>
  <c r="H497" i="3" l="1"/>
  <c r="G497" i="3"/>
  <c r="F497" i="3"/>
  <c r="E497" i="3"/>
  <c r="D497" i="3"/>
  <c r="C497" i="3"/>
  <c r="I66" i="2"/>
  <c r="I43" i="2"/>
  <c r="C478" i="4" l="1"/>
  <c r="H478" i="4"/>
  <c r="G478" i="4"/>
  <c r="F478" i="4"/>
  <c r="E478" i="4"/>
  <c r="D478" i="4"/>
  <c r="D481" i="3"/>
  <c r="E481" i="3"/>
  <c r="F481" i="3"/>
  <c r="G481" i="3"/>
  <c r="H481" i="3"/>
  <c r="C481" i="3"/>
  <c r="I478" i="4" l="1"/>
  <c r="H66" i="2" l="1"/>
  <c r="H43" i="2"/>
  <c r="H462" i="4" l="1"/>
  <c r="G462" i="4"/>
  <c r="F462" i="4"/>
  <c r="E462" i="4"/>
  <c r="D462" i="4"/>
  <c r="C462" i="4"/>
  <c r="I462" i="4" s="1"/>
  <c r="I461" i="4"/>
  <c r="I460" i="4"/>
  <c r="I459" i="4"/>
  <c r="I458" i="4"/>
  <c r="I457" i="4"/>
  <c r="I456" i="4"/>
  <c r="I455" i="4"/>
  <c r="I454" i="4"/>
  <c r="I453" i="4"/>
  <c r="I452" i="4"/>
  <c r="I451" i="4"/>
  <c r="I450" i="4"/>
  <c r="A451" i="4"/>
  <c r="A452" i="4" s="1"/>
  <c r="A453" i="4" s="1"/>
  <c r="A454" i="4" s="1"/>
  <c r="A455" i="4" s="1"/>
  <c r="A456" i="4" s="1"/>
  <c r="A457" i="4" s="1"/>
  <c r="A458" i="4" s="1"/>
  <c r="A459" i="4" s="1"/>
  <c r="A460" i="4" s="1"/>
  <c r="A461" i="4" s="1"/>
  <c r="A462" i="4" s="1"/>
  <c r="H465" i="3"/>
  <c r="G465" i="3"/>
  <c r="F465" i="3"/>
  <c r="E465" i="3"/>
  <c r="D465" i="3"/>
  <c r="C465" i="3"/>
  <c r="A454" i="3"/>
  <c r="A455" i="3" s="1"/>
  <c r="A456" i="3" s="1"/>
  <c r="A457" i="3" s="1"/>
  <c r="A458" i="3" s="1"/>
  <c r="A459" i="3" s="1"/>
  <c r="A460" i="3" s="1"/>
  <c r="A461" i="3" s="1"/>
  <c r="A462" i="3" s="1"/>
  <c r="A463" i="3" s="1"/>
  <c r="A464" i="3" s="1"/>
  <c r="A465" i="3" s="1"/>
  <c r="G66" i="2" l="1"/>
  <c r="G43" i="2"/>
  <c r="A435" i="4" l="1"/>
  <c r="A436" i="4" s="1"/>
  <c r="A437" i="4" s="1"/>
  <c r="A438" i="4" s="1"/>
  <c r="A439" i="4" s="1"/>
  <c r="A440" i="4" s="1"/>
  <c r="A441" i="4" s="1"/>
  <c r="A442" i="4" s="1"/>
  <c r="A443" i="4" s="1"/>
  <c r="A444" i="4" s="1"/>
  <c r="A445" i="4" s="1"/>
  <c r="A446" i="4" s="1"/>
  <c r="H446" i="4"/>
  <c r="G446" i="4"/>
  <c r="F446" i="4"/>
  <c r="D446" i="4"/>
  <c r="C446" i="4"/>
  <c r="I434" i="4"/>
  <c r="E434" i="4"/>
  <c r="E446" i="4" s="1"/>
  <c r="A438" i="3"/>
  <c r="A439" i="3" s="1"/>
  <c r="A440" i="3" s="1"/>
  <c r="A441" i="3" s="1"/>
  <c r="A442" i="3" s="1"/>
  <c r="A443" i="3" s="1"/>
  <c r="A444" i="3" s="1"/>
  <c r="A445" i="3" s="1"/>
  <c r="A446" i="3" s="1"/>
  <c r="A447" i="3" s="1"/>
  <c r="A448" i="3" s="1"/>
  <c r="A449" i="3" s="1"/>
  <c r="H449" i="3"/>
  <c r="G449" i="3"/>
  <c r="F449" i="3"/>
  <c r="D449" i="3"/>
  <c r="C449" i="3"/>
  <c r="E437" i="3"/>
  <c r="E449" i="3" s="1"/>
  <c r="I446" i="4" l="1"/>
  <c r="F66" i="2"/>
  <c r="F43" i="2"/>
  <c r="H430" i="4" l="1"/>
  <c r="G430" i="4"/>
  <c r="F430" i="4"/>
  <c r="E430" i="4"/>
  <c r="D430" i="4"/>
  <c r="C430" i="4"/>
  <c r="I429" i="4"/>
  <c r="I428" i="4"/>
  <c r="I427" i="4"/>
  <c r="I426" i="4"/>
  <c r="I425" i="4"/>
  <c r="I424" i="4"/>
  <c r="I423" i="4"/>
  <c r="I422" i="4"/>
  <c r="I421" i="4"/>
  <c r="I420" i="4"/>
  <c r="I419" i="4"/>
  <c r="A419" i="4"/>
  <c r="A420" i="4" s="1"/>
  <c r="A421" i="4" s="1"/>
  <c r="A422" i="4" s="1"/>
  <c r="A423" i="4" s="1"/>
  <c r="A424" i="4" s="1"/>
  <c r="A425" i="4" s="1"/>
  <c r="A426" i="4" s="1"/>
  <c r="A427" i="4" s="1"/>
  <c r="A428" i="4" s="1"/>
  <c r="A429" i="4" s="1"/>
  <c r="A430" i="4" s="1"/>
  <c r="H433" i="3"/>
  <c r="G433" i="3"/>
  <c r="F433" i="3"/>
  <c r="E433" i="3"/>
  <c r="D433" i="3"/>
  <c r="C433" i="3"/>
  <c r="A422" i="3"/>
  <c r="A423" i="3" s="1"/>
  <c r="A424" i="3" s="1"/>
  <c r="A425" i="3" s="1"/>
  <c r="A426" i="3" s="1"/>
  <c r="A427" i="3" s="1"/>
  <c r="A428" i="3" s="1"/>
  <c r="A429" i="3" s="1"/>
  <c r="A430" i="3" s="1"/>
  <c r="A431" i="3" s="1"/>
  <c r="A432" i="3" s="1"/>
  <c r="A433" i="3" s="1"/>
  <c r="I430" i="4" l="1"/>
  <c r="E66" i="2"/>
  <c r="E43" i="2"/>
  <c r="H414" i="4" l="1"/>
  <c r="G414" i="4"/>
  <c r="F414" i="4"/>
  <c r="E414" i="4"/>
  <c r="D414" i="4"/>
  <c r="C414" i="4"/>
  <c r="H417" i="3"/>
  <c r="G417" i="3"/>
  <c r="F417" i="3"/>
  <c r="E417" i="3"/>
  <c r="D417" i="3"/>
  <c r="C417" i="3"/>
  <c r="I414" i="4" l="1"/>
  <c r="D66" i="2"/>
  <c r="D43" i="2"/>
  <c r="C66" i="2" l="1"/>
  <c r="C43" i="2"/>
  <c r="C401" i="3" l="1"/>
  <c r="H401" i="3"/>
  <c r="G401" i="3"/>
  <c r="F401" i="3"/>
  <c r="E401" i="3"/>
  <c r="D401" i="3"/>
  <c r="H399" i="4"/>
  <c r="G399" i="4"/>
  <c r="F399" i="4"/>
  <c r="E399" i="4"/>
  <c r="D399" i="4"/>
  <c r="C399" i="4"/>
  <c r="I398" i="4"/>
  <c r="I397" i="4"/>
  <c r="I396" i="4"/>
  <c r="I395" i="4"/>
  <c r="I394" i="4"/>
  <c r="I393" i="4"/>
  <c r="I392" i="4"/>
  <c r="I391" i="4"/>
  <c r="I390" i="4"/>
  <c r="I389" i="4"/>
  <c r="I388" i="4"/>
  <c r="I399" i="4" l="1"/>
  <c r="H384" i="4"/>
  <c r="G384" i="4"/>
  <c r="F384" i="4"/>
  <c r="E384" i="4"/>
  <c r="D384" i="4"/>
  <c r="C384" i="4"/>
  <c r="I384" i="4" s="1"/>
  <c r="I383" i="4"/>
  <c r="I382" i="4"/>
  <c r="I381" i="4"/>
  <c r="I380" i="4"/>
  <c r="I379" i="4"/>
  <c r="I378" i="4"/>
  <c r="I377" i="4"/>
  <c r="I376" i="4"/>
  <c r="A376" i="4"/>
  <c r="A377" i="4" s="1"/>
  <c r="A378" i="4" s="1"/>
  <c r="A379" i="4" s="1"/>
  <c r="A380" i="4" s="1"/>
  <c r="A381" i="4" s="1"/>
  <c r="A382" i="4" s="1"/>
  <c r="A383" i="4" s="1"/>
  <c r="A384" i="4" s="1"/>
  <c r="I375" i="4"/>
  <c r="I374" i="4"/>
  <c r="A374" i="4"/>
  <c r="A375" i="4" s="1"/>
  <c r="I373" i="4"/>
  <c r="A373" i="4"/>
  <c r="I372" i="4"/>
  <c r="A358" i="4"/>
  <c r="A359" i="4" s="1"/>
  <c r="A360" i="4" s="1"/>
  <c r="A361" i="4" s="1"/>
  <c r="A362" i="4" s="1"/>
  <c r="A363" i="4" s="1"/>
  <c r="A364" i="4" s="1"/>
  <c r="A365" i="4" s="1"/>
  <c r="A366" i="4" s="1"/>
  <c r="A367" i="4" s="1"/>
  <c r="A368" i="4" s="1"/>
  <c r="A369" i="4" s="1"/>
  <c r="H323" i="4"/>
  <c r="G323" i="4"/>
  <c r="F323" i="4"/>
  <c r="E323" i="4"/>
  <c r="I323" i="4" s="1"/>
  <c r="D323" i="4"/>
  <c r="C323" i="4"/>
  <c r="I322" i="4"/>
  <c r="I321" i="4"/>
  <c r="I320" i="4"/>
  <c r="I319" i="4"/>
  <c r="I318" i="4"/>
  <c r="I317" i="4"/>
  <c r="I316" i="4"/>
  <c r="I315" i="4"/>
  <c r="I314" i="4"/>
  <c r="I313" i="4"/>
  <c r="I312" i="4"/>
  <c r="A312" i="4"/>
  <c r="A313" i="4" s="1"/>
  <c r="A314" i="4" s="1"/>
  <c r="A315" i="4" s="1"/>
  <c r="A316" i="4" s="1"/>
  <c r="A317" i="4" s="1"/>
  <c r="A318" i="4" s="1"/>
  <c r="A319" i="4" s="1"/>
  <c r="A320" i="4" s="1"/>
  <c r="A321" i="4" s="1"/>
  <c r="A322" i="4" s="1"/>
  <c r="A323" i="4" s="1"/>
  <c r="I311" i="4"/>
  <c r="H308" i="4"/>
  <c r="G308" i="4"/>
  <c r="F308" i="4"/>
  <c r="E308" i="4"/>
  <c r="D308" i="4"/>
  <c r="C308" i="4"/>
  <c r="I307" i="4"/>
  <c r="I306" i="4"/>
  <c r="I305" i="4"/>
  <c r="I304" i="4"/>
  <c r="I303" i="4"/>
  <c r="I302" i="4"/>
  <c r="I301" i="4"/>
  <c r="I300" i="4"/>
  <c r="I299" i="4"/>
  <c r="I298" i="4"/>
  <c r="I297" i="4"/>
  <c r="I296" i="4"/>
  <c r="A296" i="4"/>
  <c r="A297" i="4" s="1"/>
  <c r="A298" i="4" s="1"/>
  <c r="A299" i="4" s="1"/>
  <c r="A300" i="4" s="1"/>
  <c r="A301" i="4" s="1"/>
  <c r="A302" i="4" s="1"/>
  <c r="A303" i="4" s="1"/>
  <c r="A304" i="4" s="1"/>
  <c r="A305" i="4" s="1"/>
  <c r="A306" i="4" s="1"/>
  <c r="A307" i="4" s="1"/>
  <c r="A308" i="4" s="1"/>
  <c r="I295" i="4"/>
  <c r="H292" i="4"/>
  <c r="G292" i="4"/>
  <c r="F292" i="4"/>
  <c r="E292" i="4"/>
  <c r="I292" i="4" s="1"/>
  <c r="D292" i="4"/>
  <c r="C292" i="4"/>
  <c r="A282" i="4"/>
  <c r="A283" i="4" s="1"/>
  <c r="A284" i="4" s="1"/>
  <c r="A285" i="4" s="1"/>
  <c r="A286" i="4" s="1"/>
  <c r="A287" i="4" s="1"/>
  <c r="A288" i="4" s="1"/>
  <c r="A289" i="4" s="1"/>
  <c r="A290" i="4" s="1"/>
  <c r="A291" i="4" s="1"/>
  <c r="A292" i="4" s="1"/>
  <c r="A281" i="4"/>
  <c r="I277" i="4"/>
  <c r="H277" i="4"/>
  <c r="G277" i="4"/>
  <c r="F277" i="4"/>
  <c r="E277" i="4"/>
  <c r="D277" i="4"/>
  <c r="C277" i="4"/>
  <c r="A267" i="4"/>
  <c r="A268" i="4" s="1"/>
  <c r="A269" i="4" s="1"/>
  <c r="A270" i="4" s="1"/>
  <c r="A271" i="4" s="1"/>
  <c r="A272" i="4" s="1"/>
  <c r="A273" i="4" s="1"/>
  <c r="A274" i="4" s="1"/>
  <c r="A275" i="4" s="1"/>
  <c r="A276" i="4" s="1"/>
  <c r="A277" i="4" s="1"/>
  <c r="H263" i="4"/>
  <c r="G263" i="4"/>
  <c r="F263" i="4"/>
  <c r="E263" i="4"/>
  <c r="D263" i="4"/>
  <c r="C263" i="4"/>
  <c r="A253" i="4"/>
  <c r="A254" i="4" s="1"/>
  <c r="A255" i="4" s="1"/>
  <c r="A256" i="4" s="1"/>
  <c r="A257" i="4" s="1"/>
  <c r="A258" i="4" s="1"/>
  <c r="A259" i="4" s="1"/>
  <c r="A260" i="4" s="1"/>
  <c r="A261" i="4" s="1"/>
  <c r="A262" i="4" s="1"/>
  <c r="A263" i="4" s="1"/>
  <c r="I249" i="4"/>
  <c r="H249" i="4"/>
  <c r="G249" i="4"/>
  <c r="F249" i="4"/>
  <c r="E249" i="4"/>
  <c r="D249" i="4"/>
  <c r="C249" i="4"/>
  <c r="A238" i="4"/>
  <c r="A239" i="4" s="1"/>
  <c r="A240" i="4" s="1"/>
  <c r="A241" i="4" s="1"/>
  <c r="A242" i="4" s="1"/>
  <c r="A243" i="4" s="1"/>
  <c r="A244" i="4" s="1"/>
  <c r="A245" i="4" s="1"/>
  <c r="A246" i="4" s="1"/>
  <c r="A247" i="4" s="1"/>
  <c r="A248" i="4" s="1"/>
  <c r="A249" i="4" s="1"/>
  <c r="H234" i="4"/>
  <c r="G234" i="4"/>
  <c r="F234" i="4"/>
  <c r="E234" i="4"/>
  <c r="D234" i="4"/>
  <c r="C234" i="4"/>
  <c r="A223" i="4"/>
  <c r="A224" i="4" s="1"/>
  <c r="A225" i="4" s="1"/>
  <c r="A226" i="4" s="1"/>
  <c r="A227" i="4" s="1"/>
  <c r="A228" i="4" s="1"/>
  <c r="A229" i="4" s="1"/>
  <c r="A230" i="4" s="1"/>
  <c r="A231" i="4" s="1"/>
  <c r="A232" i="4" s="1"/>
  <c r="A233" i="4" s="1"/>
  <c r="A234" i="4" s="1"/>
  <c r="I219" i="4"/>
  <c r="H219" i="4"/>
  <c r="G219" i="4"/>
  <c r="F219" i="4"/>
  <c r="E219" i="4"/>
  <c r="D219" i="4"/>
  <c r="C219" i="4"/>
  <c r="A208" i="4"/>
  <c r="A209" i="4" s="1"/>
  <c r="A210" i="4" s="1"/>
  <c r="A211" i="4" s="1"/>
  <c r="A212" i="4" s="1"/>
  <c r="A213" i="4" s="1"/>
  <c r="A214" i="4" s="1"/>
  <c r="A215" i="4" s="1"/>
  <c r="A216" i="4" s="1"/>
  <c r="A217" i="4" s="1"/>
  <c r="A218" i="4" s="1"/>
  <c r="A219" i="4" s="1"/>
  <c r="H204" i="4"/>
  <c r="G204" i="4"/>
  <c r="F204" i="4"/>
  <c r="E204" i="4"/>
  <c r="D204" i="4"/>
  <c r="C204" i="4"/>
  <c r="A193" i="4"/>
  <c r="A194" i="4" s="1"/>
  <c r="A195" i="4" s="1"/>
  <c r="A196" i="4" s="1"/>
  <c r="A197" i="4" s="1"/>
  <c r="A198" i="4" s="1"/>
  <c r="A199" i="4" s="1"/>
  <c r="A200" i="4" s="1"/>
  <c r="A201" i="4" s="1"/>
  <c r="A202" i="4" s="1"/>
  <c r="A203" i="4" s="1"/>
  <c r="A204" i="4" s="1"/>
  <c r="I189" i="4"/>
  <c r="H189" i="4"/>
  <c r="G189" i="4"/>
  <c r="F189" i="4"/>
  <c r="E189" i="4"/>
  <c r="D189" i="4"/>
  <c r="C189" i="4"/>
  <c r="A179" i="4"/>
  <c r="A180" i="4" s="1"/>
  <c r="A181" i="4" s="1"/>
  <c r="A182" i="4" s="1"/>
  <c r="A183" i="4" s="1"/>
  <c r="A184" i="4" s="1"/>
  <c r="A185" i="4" s="1"/>
  <c r="A186" i="4" s="1"/>
  <c r="A187" i="4" s="1"/>
  <c r="A188" i="4" s="1"/>
  <c r="A189" i="4" s="1"/>
  <c r="A178" i="4"/>
  <c r="H174" i="4"/>
  <c r="G174" i="4"/>
  <c r="F174" i="4"/>
  <c r="E174" i="4"/>
  <c r="D174" i="4"/>
  <c r="C174" i="4"/>
  <c r="I174" i="4" s="1"/>
  <c r="A163" i="4"/>
  <c r="A164" i="4" s="1"/>
  <c r="A165" i="4" s="1"/>
  <c r="A166" i="4" s="1"/>
  <c r="A167" i="4" s="1"/>
  <c r="A168" i="4" s="1"/>
  <c r="A169" i="4" s="1"/>
  <c r="A170" i="4" s="1"/>
  <c r="A171" i="4" s="1"/>
  <c r="A172" i="4" s="1"/>
  <c r="A173" i="4" s="1"/>
  <c r="A174" i="4" s="1"/>
  <c r="I159" i="4"/>
  <c r="H159" i="4"/>
  <c r="G159" i="4"/>
  <c r="F159" i="4"/>
  <c r="E159" i="4"/>
  <c r="D159" i="4"/>
  <c r="C159" i="4"/>
  <c r="A149" i="4"/>
  <c r="A150" i="4" s="1"/>
  <c r="A151" i="4" s="1"/>
  <c r="A152" i="4" s="1"/>
  <c r="A153" i="4" s="1"/>
  <c r="A154" i="4" s="1"/>
  <c r="A155" i="4" s="1"/>
  <c r="A156" i="4" s="1"/>
  <c r="A157" i="4" s="1"/>
  <c r="A158" i="4" s="1"/>
  <c r="A159" i="4" s="1"/>
  <c r="H145" i="4"/>
  <c r="G145" i="4"/>
  <c r="F145" i="4"/>
  <c r="E145" i="4"/>
  <c r="D145" i="4"/>
  <c r="C145" i="4"/>
  <c r="A134" i="4"/>
  <c r="A135" i="4" s="1"/>
  <c r="A136" i="4" s="1"/>
  <c r="A137" i="4" s="1"/>
  <c r="A138" i="4" s="1"/>
  <c r="A139" i="4" s="1"/>
  <c r="A140" i="4" s="1"/>
  <c r="A141" i="4" s="1"/>
  <c r="A142" i="4" s="1"/>
  <c r="A143" i="4" s="1"/>
  <c r="A144" i="4" s="1"/>
  <c r="A145" i="4" s="1"/>
  <c r="I130" i="4"/>
  <c r="H130" i="4"/>
  <c r="G130" i="4"/>
  <c r="F130" i="4"/>
  <c r="E130" i="4"/>
  <c r="D130" i="4"/>
  <c r="C130" i="4"/>
  <c r="A119" i="4"/>
  <c r="A120" i="4" s="1"/>
  <c r="A121" i="4" s="1"/>
  <c r="A122" i="4" s="1"/>
  <c r="A123" i="4" s="1"/>
  <c r="A124" i="4" s="1"/>
  <c r="A125" i="4" s="1"/>
  <c r="A126" i="4" s="1"/>
  <c r="A127" i="4" s="1"/>
  <c r="A128" i="4" s="1"/>
  <c r="A129" i="4" s="1"/>
  <c r="A130" i="4" s="1"/>
  <c r="H115" i="4"/>
  <c r="G115" i="4"/>
  <c r="F115" i="4"/>
  <c r="E115" i="4"/>
  <c r="D115" i="4"/>
  <c r="C115" i="4"/>
  <c r="A105" i="4"/>
  <c r="A106" i="4" s="1"/>
  <c r="A107" i="4" s="1"/>
  <c r="A108" i="4" s="1"/>
  <c r="A109" i="4" s="1"/>
  <c r="A110" i="4" s="1"/>
  <c r="A111" i="4" s="1"/>
  <c r="A112" i="4" s="1"/>
  <c r="A113" i="4" s="1"/>
  <c r="A114" i="4" s="1"/>
  <c r="A115" i="4" s="1"/>
  <c r="I101" i="4"/>
  <c r="H101" i="4"/>
  <c r="G101" i="4"/>
  <c r="F101" i="4"/>
  <c r="E101" i="4"/>
  <c r="D101" i="4"/>
  <c r="C101" i="4"/>
  <c r="A91" i="4"/>
  <c r="A92" i="4" s="1"/>
  <c r="A93" i="4" s="1"/>
  <c r="A94" i="4" s="1"/>
  <c r="A95" i="4" s="1"/>
  <c r="A96" i="4" s="1"/>
  <c r="A97" i="4" s="1"/>
  <c r="A98" i="4" s="1"/>
  <c r="A99" i="4" s="1"/>
  <c r="A100" i="4" s="1"/>
  <c r="A101" i="4" s="1"/>
  <c r="A90" i="4"/>
  <c r="H86" i="4"/>
  <c r="G86" i="4"/>
  <c r="F86" i="4"/>
  <c r="E86" i="4"/>
  <c r="D86" i="4"/>
  <c r="C86" i="4"/>
  <c r="I86" i="4" s="1"/>
  <c r="A79" i="4"/>
  <c r="A80" i="4" s="1"/>
  <c r="A81" i="4" s="1"/>
  <c r="A82" i="4" s="1"/>
  <c r="A83" i="4" s="1"/>
  <c r="A84" i="4" s="1"/>
  <c r="A85" i="4" s="1"/>
  <c r="A86" i="4" s="1"/>
  <c r="A75" i="4"/>
  <c r="A76" i="4" s="1"/>
  <c r="A77" i="4" s="1"/>
  <c r="A78" i="4" s="1"/>
  <c r="I71" i="4"/>
  <c r="H71" i="4"/>
  <c r="G71" i="4"/>
  <c r="F71" i="4"/>
  <c r="E71" i="4"/>
  <c r="D71" i="4"/>
  <c r="C71" i="4"/>
  <c r="H57" i="4"/>
  <c r="G57" i="4"/>
  <c r="F57" i="4"/>
  <c r="E57" i="4"/>
  <c r="I57" i="4" s="1"/>
  <c r="D57" i="4"/>
  <c r="C57" i="4"/>
  <c r="I42" i="4"/>
  <c r="H42" i="4"/>
  <c r="G42" i="4"/>
  <c r="F42" i="4"/>
  <c r="E42" i="4"/>
  <c r="D42" i="4"/>
  <c r="C42" i="4"/>
  <c r="H27" i="4"/>
  <c r="G27" i="4"/>
  <c r="F27" i="4"/>
  <c r="E27" i="4"/>
  <c r="D27" i="4"/>
  <c r="C27" i="4"/>
  <c r="I145" i="4" l="1"/>
  <c r="I234" i="4"/>
  <c r="I204" i="4"/>
  <c r="I27" i="4"/>
  <c r="I263" i="4"/>
  <c r="I308" i="4"/>
  <c r="I115" i="4"/>
  <c r="H385" i="3" l="1"/>
  <c r="G385" i="3"/>
  <c r="F385" i="3"/>
  <c r="E385" i="3"/>
  <c r="D385" i="3"/>
  <c r="C385" i="3"/>
  <c r="A374" i="3"/>
  <c r="A375" i="3" s="1"/>
  <c r="A376" i="3" s="1"/>
  <c r="A377" i="3" s="1"/>
  <c r="A378" i="3" s="1"/>
  <c r="A379" i="3" s="1"/>
  <c r="A380" i="3" s="1"/>
  <c r="A381" i="3" s="1"/>
  <c r="A382" i="3" s="1"/>
  <c r="A383" i="3" s="1"/>
  <c r="A384" i="3" s="1"/>
  <c r="A385" i="3" s="1"/>
  <c r="H370" i="3"/>
  <c r="G370" i="3"/>
  <c r="F370" i="3"/>
  <c r="E370" i="3"/>
  <c r="D370" i="3"/>
  <c r="C370" i="3"/>
  <c r="H355" i="3"/>
  <c r="G355" i="3"/>
  <c r="F355" i="3"/>
  <c r="E355" i="3"/>
  <c r="D355" i="3"/>
  <c r="C355" i="3"/>
  <c r="A344" i="3"/>
  <c r="A345" i="3" s="1"/>
  <c r="A346" i="3" s="1"/>
  <c r="A347" i="3" s="1"/>
  <c r="A348" i="3" s="1"/>
  <c r="A349" i="3" s="1"/>
  <c r="A350" i="3" s="1"/>
  <c r="A351" i="3" s="1"/>
  <c r="A352" i="3" s="1"/>
  <c r="A353" i="3" s="1"/>
  <c r="A354" i="3" s="1"/>
  <c r="A355" i="3" s="1"/>
  <c r="H340" i="3"/>
  <c r="G340" i="3"/>
  <c r="F340" i="3"/>
  <c r="E340" i="3"/>
  <c r="D340" i="3"/>
  <c r="C340" i="3"/>
  <c r="H325" i="3"/>
  <c r="G325" i="3"/>
  <c r="F325" i="3"/>
  <c r="E325" i="3"/>
  <c r="D325" i="3"/>
  <c r="C325" i="3"/>
  <c r="A314" i="3"/>
  <c r="A315" i="3" s="1"/>
  <c r="A316" i="3" s="1"/>
  <c r="A317" i="3" s="1"/>
  <c r="A318" i="3" s="1"/>
  <c r="A319" i="3" s="1"/>
  <c r="A320" i="3" s="1"/>
  <c r="A321" i="3" s="1"/>
  <c r="A322" i="3" s="1"/>
  <c r="A323" i="3" s="1"/>
  <c r="A324" i="3" s="1"/>
  <c r="A325" i="3" s="1"/>
  <c r="H310" i="3"/>
  <c r="G310" i="3"/>
  <c r="F310" i="3"/>
  <c r="E310" i="3"/>
  <c r="D310" i="3"/>
  <c r="C310" i="3"/>
  <c r="A299" i="3"/>
  <c r="A300" i="3" s="1"/>
  <c r="A301" i="3" s="1"/>
  <c r="A302" i="3" s="1"/>
  <c r="A303" i="3" s="1"/>
  <c r="A304" i="3" s="1"/>
  <c r="A305" i="3" s="1"/>
  <c r="A306" i="3" s="1"/>
  <c r="A307" i="3" s="1"/>
  <c r="A308" i="3" s="1"/>
  <c r="A309" i="3" s="1"/>
  <c r="A310" i="3" s="1"/>
  <c r="H295" i="3"/>
  <c r="G295" i="3"/>
  <c r="F295" i="3"/>
  <c r="E295" i="3"/>
  <c r="D295" i="3"/>
  <c r="C295" i="3"/>
  <c r="A284" i="3"/>
  <c r="A285" i="3" s="1"/>
  <c r="A286" i="3" s="1"/>
  <c r="A287" i="3" s="1"/>
  <c r="A288" i="3" s="1"/>
  <c r="A289" i="3" s="1"/>
  <c r="A290" i="3" s="1"/>
  <c r="A291" i="3" s="1"/>
  <c r="A292" i="3" s="1"/>
  <c r="A293" i="3" s="1"/>
  <c r="A294" i="3" s="1"/>
  <c r="A295" i="3" s="1"/>
  <c r="H280" i="3"/>
  <c r="G280" i="3"/>
  <c r="F280" i="3"/>
  <c r="E280" i="3"/>
  <c r="D280" i="3"/>
  <c r="C280" i="3"/>
  <c r="A269" i="3"/>
  <c r="A270" i="3" s="1"/>
  <c r="A271" i="3" s="1"/>
  <c r="A272" i="3" s="1"/>
  <c r="A273" i="3" s="1"/>
  <c r="A274" i="3" s="1"/>
  <c r="A275" i="3" s="1"/>
  <c r="A276" i="3" s="1"/>
  <c r="A277" i="3" s="1"/>
  <c r="A278" i="3" s="1"/>
  <c r="A279" i="3" s="1"/>
  <c r="A280" i="3" s="1"/>
  <c r="H265" i="3"/>
  <c r="G265" i="3"/>
  <c r="F265" i="3"/>
  <c r="E265" i="3"/>
  <c r="D265" i="3"/>
  <c r="C265" i="3"/>
  <c r="A254" i="3"/>
  <c r="A255" i="3" s="1"/>
  <c r="A256" i="3" s="1"/>
  <c r="A257" i="3" s="1"/>
  <c r="A258" i="3" s="1"/>
  <c r="A259" i="3" s="1"/>
  <c r="A260" i="3" s="1"/>
  <c r="A261" i="3" s="1"/>
  <c r="A262" i="3" s="1"/>
  <c r="A263" i="3" s="1"/>
  <c r="A264" i="3" s="1"/>
  <c r="A265" i="3" s="1"/>
  <c r="H250" i="3"/>
  <c r="G250" i="3"/>
  <c r="F250" i="3"/>
  <c r="E250" i="3"/>
  <c r="D250" i="3"/>
  <c r="C250" i="3"/>
  <c r="A239" i="3"/>
  <c r="A240" i="3" s="1"/>
  <c r="A241" i="3" s="1"/>
  <c r="A242" i="3" s="1"/>
  <c r="A243" i="3" s="1"/>
  <c r="A244" i="3" s="1"/>
  <c r="A245" i="3" s="1"/>
  <c r="A246" i="3" s="1"/>
  <c r="A247" i="3" s="1"/>
  <c r="A248" i="3" s="1"/>
  <c r="A249" i="3" s="1"/>
  <c r="A250" i="3" s="1"/>
  <c r="H235" i="3"/>
  <c r="G235" i="3"/>
  <c r="F235" i="3"/>
  <c r="E235" i="3"/>
  <c r="D235" i="3"/>
  <c r="C235" i="3"/>
  <c r="A224" i="3"/>
  <c r="A225" i="3" s="1"/>
  <c r="A226" i="3" s="1"/>
  <c r="A227" i="3" s="1"/>
  <c r="A228" i="3" s="1"/>
  <c r="A229" i="3" s="1"/>
  <c r="A230" i="3" s="1"/>
  <c r="A231" i="3" s="1"/>
  <c r="A232" i="3" s="1"/>
  <c r="A233" i="3" s="1"/>
  <c r="A234" i="3" s="1"/>
  <c r="A235" i="3" s="1"/>
  <c r="H220" i="3"/>
  <c r="G220" i="3"/>
  <c r="F220" i="3"/>
  <c r="E220" i="3"/>
  <c r="D220" i="3"/>
  <c r="C220" i="3"/>
  <c r="A209" i="3"/>
  <c r="A210" i="3" s="1"/>
  <c r="A211" i="3" s="1"/>
  <c r="A212" i="3" s="1"/>
  <c r="A213" i="3" s="1"/>
  <c r="A214" i="3" s="1"/>
  <c r="A215" i="3" s="1"/>
  <c r="A216" i="3" s="1"/>
  <c r="A217" i="3" s="1"/>
  <c r="A218" i="3" s="1"/>
  <c r="A219" i="3" s="1"/>
  <c r="A220" i="3" s="1"/>
  <c r="H205" i="3"/>
  <c r="G205" i="3"/>
  <c r="F205" i="3"/>
  <c r="E205" i="3"/>
  <c r="D205" i="3"/>
  <c r="C205" i="3"/>
  <c r="A194" i="3"/>
  <c r="A195" i="3" s="1"/>
  <c r="A196" i="3" s="1"/>
  <c r="A197" i="3" s="1"/>
  <c r="A198" i="3" s="1"/>
  <c r="A199" i="3" s="1"/>
  <c r="A200" i="3" s="1"/>
  <c r="A201" i="3" s="1"/>
  <c r="A202" i="3" s="1"/>
  <c r="A203" i="3" s="1"/>
  <c r="A204" i="3" s="1"/>
  <c r="A205" i="3" s="1"/>
  <c r="H190" i="3"/>
  <c r="G190" i="3"/>
  <c r="F190" i="3"/>
  <c r="E190" i="3"/>
  <c r="D190" i="3"/>
  <c r="C190" i="3"/>
  <c r="A179" i="3"/>
  <c r="A180" i="3" s="1"/>
  <c r="A181" i="3" s="1"/>
  <c r="A182" i="3" s="1"/>
  <c r="A183" i="3" s="1"/>
  <c r="A184" i="3" s="1"/>
  <c r="A185" i="3" s="1"/>
  <c r="A186" i="3" s="1"/>
  <c r="A187" i="3" s="1"/>
  <c r="A188" i="3" s="1"/>
  <c r="A189" i="3" s="1"/>
  <c r="A190" i="3" s="1"/>
  <c r="H175" i="3"/>
  <c r="G175" i="3"/>
  <c r="F175" i="3"/>
  <c r="E175" i="3"/>
  <c r="D175" i="3"/>
  <c r="C175" i="3"/>
  <c r="A164" i="3"/>
  <c r="A165" i="3" s="1"/>
  <c r="A166" i="3" s="1"/>
  <c r="A167" i="3" s="1"/>
  <c r="A168" i="3" s="1"/>
  <c r="A169" i="3" s="1"/>
  <c r="A170" i="3" s="1"/>
  <c r="A171" i="3" s="1"/>
  <c r="A172" i="3" s="1"/>
  <c r="A173" i="3" s="1"/>
  <c r="A174" i="3" s="1"/>
  <c r="A175" i="3" s="1"/>
  <c r="H160" i="3"/>
  <c r="G160" i="3"/>
  <c r="F160" i="3"/>
  <c r="E160" i="3"/>
  <c r="D160" i="3"/>
  <c r="C160" i="3"/>
  <c r="A150" i="3"/>
  <c r="A151" i="3" s="1"/>
  <c r="A152" i="3" s="1"/>
  <c r="A153" i="3" s="1"/>
  <c r="A154" i="3" s="1"/>
  <c r="A155" i="3" s="1"/>
  <c r="A156" i="3" s="1"/>
  <c r="A157" i="3" s="1"/>
  <c r="A158" i="3" s="1"/>
  <c r="A159" i="3" s="1"/>
  <c r="A160" i="3" s="1"/>
  <c r="H146" i="3"/>
  <c r="G146" i="3"/>
  <c r="F146" i="3"/>
  <c r="E146" i="3"/>
  <c r="D146" i="3"/>
  <c r="C146" i="3"/>
  <c r="A135" i="3"/>
  <c r="A136" i="3" s="1"/>
  <c r="A137" i="3" s="1"/>
  <c r="A138" i="3" s="1"/>
  <c r="A139" i="3" s="1"/>
  <c r="A140" i="3" s="1"/>
  <c r="A141" i="3" s="1"/>
  <c r="A142" i="3" s="1"/>
  <c r="A143" i="3" s="1"/>
  <c r="A144" i="3" s="1"/>
  <c r="A145" i="3" s="1"/>
  <c r="A146" i="3" s="1"/>
  <c r="H131" i="3"/>
  <c r="G131" i="3"/>
  <c r="F131" i="3"/>
  <c r="E131" i="3"/>
  <c r="D131" i="3"/>
  <c r="C131" i="3"/>
  <c r="A120" i="3"/>
  <c r="A121" i="3" s="1"/>
  <c r="A122" i="3" s="1"/>
  <c r="A123" i="3" s="1"/>
  <c r="A124" i="3" s="1"/>
  <c r="A125" i="3" s="1"/>
  <c r="A126" i="3" s="1"/>
  <c r="A127" i="3" s="1"/>
  <c r="A128" i="3" s="1"/>
  <c r="A129" i="3" s="1"/>
  <c r="A130" i="3" s="1"/>
  <c r="A131" i="3" s="1"/>
  <c r="H116" i="3"/>
  <c r="G116" i="3"/>
  <c r="F116" i="3"/>
  <c r="E116" i="3"/>
  <c r="D116" i="3"/>
  <c r="C116" i="3"/>
  <c r="A106" i="3"/>
  <c r="A107" i="3" s="1"/>
  <c r="A108" i="3" s="1"/>
  <c r="A109" i="3" s="1"/>
  <c r="A110" i="3" s="1"/>
  <c r="A111" i="3" s="1"/>
  <c r="A112" i="3" s="1"/>
  <c r="A113" i="3" s="1"/>
  <c r="A114" i="3" s="1"/>
  <c r="A115" i="3" s="1"/>
  <c r="A116" i="3" s="1"/>
  <c r="H102" i="3"/>
  <c r="G102" i="3"/>
  <c r="F102" i="3"/>
  <c r="E102" i="3"/>
  <c r="D102" i="3"/>
  <c r="C102" i="3"/>
  <c r="A91" i="3"/>
  <c r="A92" i="3" s="1"/>
  <c r="A93" i="3" s="1"/>
  <c r="A94" i="3" s="1"/>
  <c r="A95" i="3" s="1"/>
  <c r="A96" i="3" s="1"/>
  <c r="A97" i="3" s="1"/>
  <c r="A98" i="3" s="1"/>
  <c r="A99" i="3" s="1"/>
  <c r="A100" i="3" s="1"/>
  <c r="A101" i="3" s="1"/>
  <c r="A102" i="3" s="1"/>
  <c r="H87" i="3"/>
  <c r="G87" i="3"/>
  <c r="F87" i="3"/>
  <c r="E87" i="3"/>
  <c r="D87" i="3"/>
  <c r="C87" i="3"/>
  <c r="A76" i="3"/>
  <c r="A77" i="3" s="1"/>
  <c r="A78" i="3" s="1"/>
  <c r="A79" i="3" s="1"/>
  <c r="A80" i="3" s="1"/>
  <c r="A81" i="3" s="1"/>
  <c r="A82" i="3" s="1"/>
  <c r="A83" i="3" s="1"/>
  <c r="A84" i="3" s="1"/>
  <c r="A85" i="3" s="1"/>
  <c r="A86" i="3" s="1"/>
  <c r="A87" i="3" s="1"/>
  <c r="H72" i="3"/>
  <c r="G72" i="3"/>
  <c r="F72" i="3"/>
  <c r="E72" i="3"/>
  <c r="D72" i="3"/>
  <c r="C72" i="3"/>
  <c r="H43" i="3"/>
  <c r="G43" i="3"/>
  <c r="F43" i="3"/>
  <c r="E43" i="3"/>
  <c r="D43" i="3"/>
  <c r="C43" i="3"/>
  <c r="H28" i="3"/>
  <c r="G28" i="3"/>
  <c r="F28" i="3"/>
  <c r="E28" i="3"/>
  <c r="D28" i="3"/>
  <c r="C28" i="3"/>
  <c r="B66" i="2" l="1"/>
  <c r="B43" i="2"/>
  <c r="M59" i="2" l="1"/>
  <c r="M32" i="2"/>
  <c r="L59" i="2" l="1"/>
  <c r="L32" i="2"/>
  <c r="K32" i="2" l="1"/>
  <c r="K59" i="2"/>
  <c r="I32" i="2"/>
  <c r="J32" i="2"/>
  <c r="I59" i="2"/>
  <c r="J59" i="2"/>
  <c r="H59" i="2" l="1"/>
  <c r="G59" i="2"/>
  <c r="F59" i="2"/>
  <c r="E59" i="2"/>
  <c r="D59" i="2"/>
  <c r="C59" i="2"/>
  <c r="B59" i="2"/>
  <c r="M52" i="2"/>
  <c r="L52" i="2"/>
  <c r="K52" i="2"/>
  <c r="J52" i="2"/>
  <c r="I52" i="2"/>
  <c r="H52" i="2"/>
  <c r="G52" i="2"/>
  <c r="F52" i="2"/>
  <c r="E52" i="2"/>
  <c r="D52" i="2"/>
  <c r="C52" i="2"/>
  <c r="B52" i="2"/>
  <c r="C32" i="2"/>
  <c r="D32" i="2"/>
  <c r="E32" i="2"/>
  <c r="F32" i="2"/>
  <c r="G32" i="2"/>
  <c r="H32" i="2"/>
  <c r="B32" i="2"/>
  <c r="C21" i="2"/>
  <c r="D21" i="2"/>
  <c r="E21" i="2"/>
  <c r="F21" i="2"/>
  <c r="G21" i="2"/>
  <c r="H21" i="2"/>
  <c r="I21" i="2"/>
  <c r="J21" i="2"/>
  <c r="K21" i="2"/>
  <c r="L21" i="2"/>
  <c r="M21" i="2"/>
  <c r="B21" i="2"/>
</calcChain>
</file>

<file path=xl/sharedStrings.xml><?xml version="1.0" encoding="utf-8"?>
<sst xmlns="http://schemas.openxmlformats.org/spreadsheetml/2006/main" count="1838" uniqueCount="144">
  <si>
    <t>Cause No. 45380</t>
  </si>
  <si>
    <t>Indiana American Water Company</t>
  </si>
  <si>
    <t>Reporting Requirements</t>
  </si>
  <si>
    <r>
      <t>Indiana-American Water Company</t>
    </r>
    <r>
      <rPr>
        <sz val="12"/>
        <color rgb="FF000000"/>
        <rFont val="Times New Roman"/>
        <family val="1"/>
      </rPr>
      <t> </t>
    </r>
  </si>
  <si>
    <t>IURC 01-001</t>
  </si>
  <si>
    <r>
      <t>1.</t>
    </r>
    <r>
      <rPr>
        <sz val="7"/>
        <color theme="1"/>
        <rFont val="Times New Roman"/>
        <family val="1"/>
      </rPr>
      <t xml:space="preserve">      </t>
    </r>
    <r>
      <rPr>
        <sz val="12"/>
        <color theme="1"/>
        <rFont val="Times New Roman"/>
        <family val="1"/>
      </rPr>
      <t>Number of accounts by customer class.</t>
    </r>
  </si>
  <si>
    <t>Response:</t>
  </si>
  <si>
    <t xml:space="preserve">Water </t>
  </si>
  <si>
    <t>Jan</t>
  </si>
  <si>
    <t>Feb</t>
  </si>
  <si>
    <t>Mar</t>
  </si>
  <si>
    <t>Apr</t>
  </si>
  <si>
    <t>May</t>
  </si>
  <si>
    <t>Jun</t>
  </si>
  <si>
    <t>Jul</t>
  </si>
  <si>
    <t>Aug</t>
  </si>
  <si>
    <t>Sep</t>
  </si>
  <si>
    <t>Oct</t>
  </si>
  <si>
    <t>Nov</t>
  </si>
  <si>
    <t>Dec</t>
  </si>
  <si>
    <t>Residential</t>
  </si>
  <si>
    <t>Commercial</t>
  </si>
  <si>
    <t>Industrial</t>
  </si>
  <si>
    <t>OPA</t>
  </si>
  <si>
    <t>Sale for Resale</t>
  </si>
  <si>
    <t>Fire Service</t>
  </si>
  <si>
    <t>Miscellaneous</t>
  </si>
  <si>
    <t>Total</t>
  </si>
  <si>
    <t>Sewer</t>
  </si>
  <si>
    <t>IURC 01-003</t>
  </si>
  <si>
    <t>3. Number of accounts past due by customer class broken down by 30 days, 60 days, 90 days, and 120+ days past due;</t>
  </si>
  <si>
    <t>Please see table below for the number of customers past due by customer class for January 2019 through November 2021.</t>
  </si>
  <si>
    <t>Counts do not represent unique customer counts as customer balances may appear in multiple aging buckets depending</t>
  </si>
  <si>
    <t>on the age of the arrearages.</t>
  </si>
  <si>
    <t>COUNTS</t>
  </si>
  <si>
    <t>ACCOUNT CLASS</t>
  </si>
  <si>
    <t>Current</t>
  </si>
  <si>
    <t>&lt;31</t>
  </si>
  <si>
    <t>&lt;61</t>
  </si>
  <si>
    <t>&lt;91</t>
  </si>
  <si>
    <t>&lt;151</t>
  </si>
  <si>
    <t>&gt;=151</t>
  </si>
  <si>
    <t>Private Fire Service</t>
  </si>
  <si>
    <t>Public Fire Service</t>
  </si>
  <si>
    <t xml:space="preserve">Private Fire Services (Metered) </t>
  </si>
  <si>
    <t>Company Account</t>
  </si>
  <si>
    <t>Private Fire Services - Non Residential</t>
  </si>
  <si>
    <t>Public Fire Service - Non Residential</t>
  </si>
  <si>
    <t>TOTALS</t>
  </si>
  <si>
    <t>Private Fire Services (Metered)- Non Residential</t>
  </si>
  <si>
    <t xml:space="preserve">                 -  </t>
  </si>
  <si>
    <t xml:space="preserve">               -  </t>
  </si>
  <si>
    <t xml:space="preserve">                   -  </t>
  </si>
  <si>
    <t>IURC 01-004</t>
  </si>
  <si>
    <t>4. Accounts receivable balances showing total, current, 30-day, 60-day and 90-day by customer class.</t>
  </si>
  <si>
    <t>Please see table below tab which provides account receivable balances by customer class for the period of January 2019 through November 2021.</t>
  </si>
  <si>
    <t>BALANCES</t>
  </si>
  <si>
    <t>Totals</t>
  </si>
  <si>
    <t xml:space="preserve">                      -  </t>
  </si>
  <si>
    <t xml:space="preserve">                          -  </t>
  </si>
  <si>
    <t xml:space="preserve">                                -  </t>
  </si>
  <si>
    <t>IURC 01-007</t>
  </si>
  <si>
    <t>7. Number of accounts determined uncollectible by customer class;</t>
  </si>
  <si>
    <t xml:space="preserve">Please see the table in IURC 01-003, that shows those accounts with a balance of greater than 150 </t>
  </si>
  <si>
    <t xml:space="preserve">days and are determined uncollectible, by customer class for the period of January 2019 through </t>
  </si>
  <si>
    <t>November 2021.</t>
  </si>
  <si>
    <t>IURC 01-009</t>
  </si>
  <si>
    <t>9. The revenue received from the sale of any uncollectible debt.</t>
  </si>
  <si>
    <t xml:space="preserve">Indiana-American does not sell uncollectible debt.  </t>
  </si>
  <si>
    <t>IURC 01-010</t>
  </si>
  <si>
    <t>10. The number and total value of accounts in payment plans by customer class;</t>
  </si>
  <si>
    <t>Table 1 below provides the number and total dollars of payment plans for January 2019 through</t>
  </si>
  <si>
    <t xml:space="preserve">November 2021.  We are unable to provide payment plan data by customer class.  </t>
  </si>
  <si>
    <t>TABLE 1:</t>
  </si>
  <si>
    <t xml:space="preserve">Indiana-American Water </t>
  </si>
  <si>
    <t>Year</t>
  </si>
  <si>
    <t>Month</t>
  </si>
  <si>
    <t xml:space="preserve">Total Number of Payment Plans </t>
  </si>
  <si>
    <t xml:space="preserve">Total Dollars in Payment Plans </t>
  </si>
  <si>
    <t>January</t>
  </si>
  <si>
    <t>February</t>
  </si>
  <si>
    <t>March</t>
  </si>
  <si>
    <t>April</t>
  </si>
  <si>
    <t>June</t>
  </si>
  <si>
    <t>July</t>
  </si>
  <si>
    <t>August</t>
  </si>
  <si>
    <t>September</t>
  </si>
  <si>
    <t>October</t>
  </si>
  <si>
    <t>November</t>
  </si>
  <si>
    <t>December</t>
  </si>
  <si>
    <t xml:space="preserve">February </t>
  </si>
  <si>
    <t xml:space="preserve">March </t>
  </si>
  <si>
    <t xml:space="preserve">April </t>
  </si>
  <si>
    <t xml:space="preserve">May </t>
  </si>
  <si>
    <t xml:space="preserve">June </t>
  </si>
  <si>
    <t xml:space="preserve">July </t>
  </si>
  <si>
    <t xml:space="preserve">October </t>
  </si>
  <si>
    <t xml:space="preserve">November </t>
  </si>
  <si>
    <t>IURC 01-011</t>
  </si>
  <si>
    <t>11. The number and total sum of payment arrangements in default by customer class;</t>
  </si>
  <si>
    <t xml:space="preserve">Please see below defaulted payment plans by customer by class.  </t>
  </si>
  <si>
    <t xml:space="preserve">OPA </t>
  </si>
  <si>
    <t xml:space="preserve">Period </t>
  </si>
  <si>
    <t xml:space="preserve">Number of Payment Plans </t>
  </si>
  <si>
    <t xml:space="preserve">Balance </t>
  </si>
  <si>
    <t xml:space="preserve">August </t>
  </si>
  <si>
    <t xml:space="preserve">September </t>
  </si>
  <si>
    <r>
      <rPr>
        <b/>
        <sz val="11"/>
        <color theme="1"/>
        <rFont val="Calibri"/>
        <family val="2"/>
      </rPr>
      <t>Please note:</t>
    </r>
    <r>
      <rPr>
        <sz val="11"/>
        <color theme="1"/>
        <rFont val="Calibri"/>
        <family val="2"/>
        <scheme val="minor"/>
      </rPr>
      <t xml:space="preserve">  Due to a programing change defaulted payment arrangement counts were under reported for November 2020 through August 2021.  The data for defaulted payment arrangemnts previosly reported for the period of November 2020 through August 2021 were updated for the October 2021 report to reflect the corrected count of customers with defaulted payment terms during those repsective periods. </t>
    </r>
  </si>
  <si>
    <t>IURC 01-012</t>
  </si>
  <si>
    <t>12. The number and total sum of deferred deposits by customer class;</t>
  </si>
  <si>
    <t xml:space="preserve">This is not applicable as Indiana American Water does not collect deposits.  </t>
  </si>
  <si>
    <t>IURC 01-013</t>
  </si>
  <si>
    <t>13. The amounts of all other deferred O&amp;M expenses by expense type;</t>
  </si>
  <si>
    <t xml:space="preserve">IAWC has deferred costs associated with the COVID-19 emergency. These costs primarily relate to the suspension of reconnect and late fees, related customer communications, facility preparedness, and employee PPE.  These costs will be offset by savings associated with conferences and employee travel.  </t>
  </si>
  <si>
    <r>
      <t>I.</t>
    </r>
    <r>
      <rPr>
        <sz val="7"/>
        <color theme="1"/>
        <rFont val="Times New Roman"/>
        <family val="1"/>
      </rPr>
      <t xml:space="preserve">        </t>
    </r>
    <r>
      <rPr>
        <u/>
        <sz val="12"/>
        <color theme="1"/>
        <rFont val="Times New Roman"/>
        <family val="1"/>
      </rPr>
      <t>Costs Incurred and Savings Realized</t>
    </r>
  </si>
  <si>
    <t xml:space="preserve"> </t>
  </si>
  <si>
    <t xml:space="preserve">IAWC has incurred and recorded as a regulatory asset totaling $548,699 as of November 30, 2021 associated with the COVID-19 public health emergency.  The amount includes the following: </t>
  </si>
  <si>
    <r>
      <t>a.</t>
    </r>
    <r>
      <rPr>
        <sz val="7"/>
        <color theme="1"/>
        <rFont val="Times New Roman"/>
        <family val="1"/>
      </rPr>
      <t xml:space="preserve">       </t>
    </r>
    <r>
      <rPr>
        <u/>
        <sz val="12"/>
        <color theme="1"/>
        <rFont val="Times New Roman"/>
        <family val="1"/>
      </rPr>
      <t>Reconnection and Late Fees</t>
    </r>
  </si>
  <si>
    <t xml:space="preserve">The deferred reconnection fees during the moratorium period were calculated by multiplying the number of reconnects that were performed during the period by the $40 reconnection fee.  Since IAWC began waiving the reconnection fee, the Company reconnected 24 customers.  IAWC has $960 in deferred reconnection fees.  </t>
  </si>
  <si>
    <t xml:space="preserve">The foregone late charges that were not billed were calculated based on the Company’s late fee policy as it would have been applied to past due invoices during the moratorium period. During the moratorium period of March through October 2020, IAWC has foregone the collection of $1,061,918 in late fees.  Late fees were reinstated as of November 1, 2020.   </t>
  </si>
  <si>
    <r>
      <t>b.</t>
    </r>
    <r>
      <rPr>
        <sz val="7"/>
        <color theme="1"/>
        <rFont val="Times New Roman"/>
        <family val="1"/>
      </rPr>
      <t xml:space="preserve">      </t>
    </r>
    <r>
      <rPr>
        <u/>
        <sz val="12"/>
        <color theme="1"/>
        <rFont val="Times New Roman"/>
        <family val="1"/>
      </rPr>
      <t>Uncollectible Expense</t>
    </r>
  </si>
  <si>
    <t xml:space="preserve">The incremental uncollectible expense was calculated by first taking the actual uncollectible expense during the ongoing state of emergency period.  In this report we used March 2020 through November 2021 as our comparison dates.  We then compare that to the authorized uncollectible expense approved in the most recent rate case (IURC Cause No. 45142) for the same March 2020 through November 2021 time period resulting in the deferral of ($567,038). </t>
  </si>
  <si>
    <r>
      <t>c.</t>
    </r>
    <r>
      <rPr>
        <sz val="7"/>
        <color theme="1"/>
        <rFont val="Times New Roman"/>
        <family val="1"/>
      </rPr>
      <t xml:space="preserve">       </t>
    </r>
    <r>
      <rPr>
        <u/>
        <sz val="12"/>
        <color theme="1"/>
        <rFont val="Times New Roman"/>
        <family val="1"/>
      </rPr>
      <t>Additional Debt Carrying Costs</t>
    </r>
  </si>
  <si>
    <t xml:space="preserve">In March 2020, American Water Capital Corporation (“AWCC”) secured a $750 million term loan facility and borrowed $500 million under the loan to ensure adequate liquidity to American Water operating subsidiaries (“AWCC Loan”).   The associated interest related to the portion of the term loan provided to IAWC and deferred as a regulatory asset is $604,008 through March 2021 when the loan was paid in full. </t>
  </si>
  <si>
    <r>
      <t>d.</t>
    </r>
    <r>
      <rPr>
        <sz val="7"/>
        <color theme="1"/>
        <rFont val="Times New Roman"/>
        <family val="1"/>
      </rPr>
      <t xml:space="preserve">      </t>
    </r>
    <r>
      <rPr>
        <u/>
        <sz val="12"/>
        <color theme="1"/>
        <rFont val="Times New Roman"/>
        <family val="1"/>
      </rPr>
      <t>Other Additional Costs</t>
    </r>
  </si>
  <si>
    <t xml:space="preserve">The Company has created a specific tracking number in order to capture certain IAWC and Service Company increased costs related to COVID-19, such as facility preparedness, PPE, sanitizers, signage, rental equipment, etc.  The costs associated with these other additional costs total $238,155.    </t>
  </si>
  <si>
    <r>
      <t>e.</t>
    </r>
    <r>
      <rPr>
        <sz val="7"/>
        <color theme="1"/>
        <rFont val="Times New Roman"/>
        <family val="1"/>
      </rPr>
      <t xml:space="preserve">       </t>
    </r>
    <r>
      <rPr>
        <u/>
        <sz val="12"/>
        <color theme="1"/>
        <rFont val="Times New Roman"/>
        <family val="1"/>
      </rPr>
      <t>Costs Savings</t>
    </r>
  </si>
  <si>
    <t xml:space="preserve">IAWC has identified cost savings related to travel and conferences for both IAWC and Service Company costs that would have been allocated to IAWC.  This calculation includes using a comparison of actual costs for expenses related to travel and conferences for the periods of the state of emergency ($354,122) compared to the same period of the prior year ($1,134,455) to determine the cost savings related to travel and conferences for IAWC and Service Company expenses.  The associated savings total $780,333 for the period of March 2020 through November 2021. </t>
  </si>
  <si>
    <r>
      <t>II.</t>
    </r>
    <r>
      <rPr>
        <sz val="7"/>
        <color theme="1"/>
        <rFont val="Times New Roman"/>
        <family val="1"/>
      </rPr>
      <t xml:space="preserve">     </t>
    </r>
    <r>
      <rPr>
        <u/>
        <sz val="12"/>
        <color theme="1"/>
        <rFont val="Times New Roman"/>
        <family val="1"/>
      </rPr>
      <t>Unanticipated Impacts</t>
    </r>
  </si>
  <si>
    <t>IAWC will continue to track and identify the financial impacts of the COVID-19 public health emergency that the Company must incur to continue to provide safe, reliable and adequate water and wastewater service to its customers during this time.  The Company believes that the full scope of incremental COVID-19 costs cannot be known with complete certainty at this time and will continue to update its deferral as more data and information becomes available.</t>
  </si>
  <si>
    <t>IURC 01-014</t>
  </si>
  <si>
    <t>14. Items (1) through (12) for each month in 2019; and</t>
  </si>
  <si>
    <t xml:space="preserve">Please see responses for IURC 01-01 through 01-013 that includes available data for 2019. </t>
  </si>
  <si>
    <t>IURC 01-015</t>
  </si>
  <si>
    <t>15. The amount of funds received from government, national, or local relief efforts.</t>
  </si>
  <si>
    <t xml:space="preserve">Indiana American has not received funds from government, national or local relief efforts. </t>
  </si>
  <si>
    <t>IURC 01-016</t>
  </si>
  <si>
    <t xml:space="preserve">16. Information related to each utility's financial condition, including earnings calls or any </t>
  </si>
  <si>
    <t>other medium in which the utility's financial position is discussed.</t>
  </si>
  <si>
    <t xml:space="preserve">Please see the response to the response to IURC 01-013 that outlines the financial impacts of the </t>
  </si>
  <si>
    <t>COVID-19 health emergency to the Company.  Indiana American does not hold earnings calls.</t>
  </si>
  <si>
    <t>FILED</t>
  </si>
  <si>
    <t>REGULATORY COMMISSION</t>
  </si>
  <si>
    <t>INDIANA UTILITY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</si>
</sst>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_ ;[Red]\-#,##0.00;\-"/>
    <numFmt numFmtId="166" formatCode="_-* #,##0_-;\-* #,##0_-;_-* &quot;-&quot;_-;_-@_-"/>
    <numFmt numFmtId="167" formatCode="\£\ #,##0_);[Red]\(\£\ #,##0\)"/>
    <numFmt numFmtId="168" formatCode="&quot;$&quot;#,##0.00;\(&quot;$&quot;#,##0.00\)"/>
    <numFmt numFmtId="169" formatCode="#,##0;\-#,##0;&quot;-&quot;"/>
    <numFmt numFmtId="170" formatCode="0.000_)"/>
    <numFmt numFmtId="171" formatCode="\ \ _•\–\ \ \ \ @"/>
    <numFmt numFmtId="172" formatCode="mmmm\ d\,\ yyyy"/>
    <numFmt numFmtId="173" formatCode="_-[$€-2]* #,##0.00_-;\-[$€-2]* #,##0.00_-;_-[$€-2]* &quot;-&quot;??_-"/>
    <numFmt numFmtId="174" formatCode="_-* #,##0\ _P_t_s_-;\-* #,##0\ _P_t_s_-;_-* &quot;-&quot;\ _P_t_s_-;_-@_-"/>
    <numFmt numFmtId="175" formatCode="_-* #,##0.00\ _P_t_s_-;\-* #,##0.00\ _P_t_s_-;_-* &quot;-&quot;??\ _P_t_s_-;_-@_-"/>
    <numFmt numFmtId="176" formatCode="_-&quot;S/.&quot;* #,##0_-;\-&quot;S/.&quot;* #,##0_-;_-&quot;S/.&quot;* &quot;-&quot;_-;_-@_-"/>
    <numFmt numFmtId="177" formatCode="_-&quot;S/.&quot;* #,##0.00_-;\-&quot;S/.&quot;* #,##0.00_-;_-&quot;S/.&quot;* &quot;-&quot;??_-;_-@_-"/>
    <numFmt numFmtId="178" formatCode="0.00_)"/>
    <numFmt numFmtId="179" formatCode="0.0%;[Red]\(0.0%\);&quot;- &quot;"/>
    <numFmt numFmtId="180" formatCode="mm/dd/yy"/>
    <numFmt numFmtId="181" formatCode="#,##0.0_);\(#,##0.0\)"/>
    <numFmt numFmtId="182" formatCode="_(&quot;$&quot;* #,##0_);_(&quot;$&quot;* \(#,##0\);_(&quot;$&quot;* &quot;-&quot;??_);_(@_)"/>
    <numFmt numFmtId="183" formatCode="_([$$-409]* #,##0.00_);_([$$-409]* \(#,##0.00\);_([$$-409]* &quot;-&quot;??_);_(@_)"/>
  </numFmts>
  <fonts count="8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0"/>
      <color indexed="8"/>
      <name val="Arial"/>
      <family val="2"/>
    </font>
    <font>
      <sz val="11"/>
      <color indexed="8"/>
      <name val="Calibri"/>
      <family val="2"/>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Helv"/>
      <charset val="204"/>
    </font>
    <font>
      <b/>
      <u val="singleAccounting"/>
      <sz val="10"/>
      <color indexed="18"/>
      <name val="Arial"/>
      <family val="2"/>
    </font>
    <font>
      <sz val="10"/>
      <name val="Helv"/>
      <family val="2"/>
    </font>
    <font>
      <sz val="12"/>
      <name val="Times New Roman"/>
      <family val="1"/>
    </font>
    <font>
      <sz val="11"/>
      <color indexed="9"/>
      <name val="Calibri"/>
      <family val="2"/>
    </font>
    <font>
      <sz val="11"/>
      <color indexed="10"/>
      <name val="Calibri"/>
      <family val="2"/>
    </font>
    <font>
      <sz val="8"/>
      <color indexed="12"/>
      <name val="Tms Rmn"/>
    </font>
    <font>
      <b/>
      <sz val="10"/>
      <color indexed="8"/>
      <name val="Times New Roman"/>
      <family val="1"/>
    </font>
    <font>
      <b/>
      <sz val="12"/>
      <name val="Times New Roman"/>
      <family val="1"/>
    </font>
    <font>
      <b/>
      <sz val="11"/>
      <color indexed="52"/>
      <name val="Calibri"/>
      <family val="2"/>
    </font>
    <font>
      <b/>
      <sz val="18"/>
      <name val="Times"/>
      <family val="1"/>
    </font>
    <font>
      <sz val="11"/>
      <color indexed="52"/>
      <name val="Calibri"/>
      <family val="2"/>
    </font>
    <font>
      <sz val="11"/>
      <name val="Tms Rmn"/>
      <family val="1"/>
    </font>
    <font>
      <sz val="10"/>
      <name val="Helv"/>
    </font>
    <font>
      <sz val="10"/>
      <name val="MS Serif"/>
      <family val="1"/>
    </font>
    <font>
      <sz val="11"/>
      <color indexed="12"/>
      <name val="Book Antiqua"/>
      <family val="1"/>
    </font>
    <font>
      <sz val="10"/>
      <color indexed="16"/>
      <name val="MS Serif"/>
      <family val="1"/>
    </font>
    <font>
      <sz val="11"/>
      <color indexed="62"/>
      <name val="Calibri"/>
      <family val="2"/>
    </font>
    <font>
      <i/>
      <sz val="11"/>
      <color indexed="23"/>
      <name val="Calibri"/>
      <family val="2"/>
    </font>
    <font>
      <b/>
      <sz val="12"/>
      <name val="Arial"/>
      <family val="2"/>
    </font>
    <font>
      <b/>
      <sz val="14"/>
      <name val="Arial"/>
      <family val="2"/>
    </font>
    <font>
      <b/>
      <sz val="15"/>
      <color indexed="56"/>
      <name val="Calibri"/>
      <family val="2"/>
    </font>
    <font>
      <b/>
      <sz val="13"/>
      <color indexed="56"/>
      <name val="Calibri"/>
      <family val="2"/>
    </font>
    <font>
      <b/>
      <i/>
      <sz val="12"/>
      <name val="Times New Roman"/>
      <family val="1"/>
    </font>
    <font>
      <b/>
      <sz val="11"/>
      <color indexed="56"/>
      <name val="Calibri"/>
      <family val="2"/>
    </font>
    <font>
      <i/>
      <sz val="12"/>
      <name val="Times New Roman"/>
      <family val="1"/>
    </font>
    <font>
      <u/>
      <sz val="10"/>
      <color indexed="12"/>
      <name val="Arial"/>
      <family val="2"/>
    </font>
    <font>
      <sz val="10"/>
      <color indexed="8"/>
      <name val="Times New Roman"/>
      <family val="1"/>
    </font>
    <font>
      <sz val="10"/>
      <color indexed="12"/>
      <name val="Times New Roman"/>
      <family val="1"/>
    </font>
    <font>
      <sz val="11"/>
      <color indexed="20"/>
      <name val="Calibri"/>
      <family val="2"/>
    </font>
    <font>
      <sz val="10"/>
      <name val="Geneva"/>
      <family val="2"/>
    </font>
    <font>
      <sz val="10"/>
      <name val="Geneva"/>
    </font>
    <font>
      <sz val="10"/>
      <name val="Times New Roman"/>
      <family val="1"/>
    </font>
    <font>
      <sz val="11"/>
      <color indexed="60"/>
      <name val="Calibri"/>
      <family val="2"/>
    </font>
    <font>
      <b/>
      <i/>
      <sz val="16"/>
      <name val="Helv"/>
    </font>
    <font>
      <sz val="14"/>
      <name val="–¾’©"/>
    </font>
    <font>
      <sz val="10"/>
      <name val="Palatino"/>
      <family val="1"/>
    </font>
    <font>
      <sz val="8"/>
      <name val="Times New Roman"/>
      <family val="1"/>
    </font>
    <font>
      <sz val="10"/>
      <name val="MS Sans Serif"/>
      <family val="2"/>
    </font>
    <font>
      <b/>
      <sz val="10"/>
      <name val="MS Sans Serif"/>
      <family val="2"/>
    </font>
    <font>
      <sz val="8"/>
      <name val="Helv"/>
    </font>
    <font>
      <sz val="11"/>
      <color indexed="17"/>
      <name val="Calibri"/>
      <family val="2"/>
    </font>
    <font>
      <b/>
      <sz val="11"/>
      <color indexed="63"/>
      <name val="Calibri"/>
      <family val="2"/>
    </font>
    <font>
      <sz val="10"/>
      <color indexed="8"/>
      <name val="HLV"/>
    </font>
    <font>
      <b/>
      <sz val="8"/>
      <color indexed="8"/>
      <name val="Helv"/>
    </font>
    <font>
      <b/>
      <sz val="11"/>
      <color indexed="12"/>
      <name val="MS Sans Serif"/>
      <family val="2"/>
    </font>
    <font>
      <b/>
      <sz val="18"/>
      <color indexed="56"/>
      <name val="Cambria"/>
      <family val="2"/>
    </font>
    <font>
      <b/>
      <sz val="14"/>
      <name val="Times"/>
      <family val="1"/>
    </font>
    <font>
      <b/>
      <sz val="11"/>
      <color indexed="8"/>
      <name val="Calibri"/>
      <family val="2"/>
    </font>
    <font>
      <b/>
      <sz val="11"/>
      <color indexed="9"/>
      <name val="Calibri"/>
      <family val="2"/>
    </font>
    <font>
      <b/>
      <sz val="11"/>
      <color theme="1"/>
      <name val="Calibri"/>
      <family val="2"/>
      <scheme val="minor"/>
    </font>
    <font>
      <b/>
      <sz val="11"/>
      <color rgb="FF000000"/>
      <name val="Calibri"/>
      <family val="2"/>
      <scheme val="minor"/>
    </font>
    <font>
      <sz val="11"/>
      <color rgb="FF000000"/>
      <name val="Calibri"/>
      <family val="2"/>
    </font>
    <font>
      <b/>
      <sz val="12"/>
      <color theme="1"/>
      <name val="Times New Roman"/>
      <family val="1"/>
    </font>
    <font>
      <b/>
      <sz val="12"/>
      <color rgb="FF000000"/>
      <name val="Times New Roman"/>
      <family val="1"/>
    </font>
    <font>
      <sz val="12"/>
      <color rgb="FF000000"/>
      <name val="Times New Roman"/>
      <family val="1"/>
    </font>
    <font>
      <sz val="12"/>
      <color theme="1"/>
      <name val="Times New Roman"/>
      <family val="1"/>
    </font>
    <font>
      <sz val="7"/>
      <color theme="1"/>
      <name val="Times New Roman"/>
      <family val="1"/>
    </font>
    <font>
      <b/>
      <sz val="11"/>
      <color rgb="FF000000"/>
      <name val="Calibri"/>
      <family val="2"/>
    </font>
    <font>
      <b/>
      <sz val="12"/>
      <color theme="1"/>
      <name val="Calibri"/>
      <family val="2"/>
      <scheme val="minor"/>
    </font>
    <font>
      <sz val="12"/>
      <color theme="1"/>
      <name val="Arial"/>
      <family val="2"/>
    </font>
    <font>
      <sz val="12"/>
      <color rgb="FF000000"/>
      <name val="Arial"/>
      <family val="2"/>
    </font>
    <font>
      <sz val="11"/>
      <color rgb="FF000000"/>
      <name val="Calibri"/>
      <family val="2"/>
      <scheme val="minor"/>
    </font>
    <font>
      <u/>
      <sz val="12"/>
      <color theme="1"/>
      <name val="Times New Roman"/>
      <family val="1"/>
    </font>
    <font>
      <u/>
      <sz val="11"/>
      <color theme="10"/>
      <name val="Calibri"/>
      <family val="2"/>
      <scheme val="minor"/>
    </font>
    <font>
      <b/>
      <sz val="14"/>
      <color rgb="FF0000FF"/>
      <name val="Calibri"/>
      <family val="2"/>
      <scheme val="minor"/>
    </font>
    <font>
      <b/>
      <sz val="11"/>
      <color theme="1"/>
      <name val="Calibri"/>
      <family val="2"/>
    </font>
    <font>
      <sz val="14"/>
      <color rgb="FFFF0000"/>
      <name val="Times New Roman"/>
      <family val="1"/>
    </font>
    <font>
      <sz val="12"/>
      <color rgb="FFFF0000"/>
      <name val="Times New Roman"/>
      <family val="1"/>
    </font>
    <font>
      <sz val="11"/>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22"/>
      </patternFill>
    </fill>
    <fill>
      <patternFill patternType="solid">
        <fgColor indexed="43"/>
      </patternFill>
    </fill>
    <fill>
      <patternFill patternType="mediumGray">
        <fgColor indexed="22"/>
      </patternFill>
    </fill>
    <fill>
      <patternFill patternType="solid">
        <fgColor indexed="9"/>
        <bgColor indexed="9"/>
      </patternFill>
    </fill>
    <fill>
      <patternFill patternType="solid">
        <fgColor indexed="55"/>
      </patternFill>
    </fill>
    <fill>
      <patternFill patternType="solid">
        <fgColor rgb="FFFFFFFF"/>
        <bgColor rgb="FF000000"/>
      </patternFill>
    </fill>
    <fill>
      <patternFill patternType="solid">
        <fgColor theme="7" tint="0.79998168889431442"/>
        <bgColor indexed="64"/>
      </patternFill>
    </fill>
    <fill>
      <patternFill patternType="solid">
        <fgColor rgb="FFFFF2CC"/>
        <bgColor rgb="FF000000"/>
      </patternFill>
    </fill>
  </fills>
  <borders count="29">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diagonal/>
    </border>
    <border>
      <left/>
      <right/>
      <top/>
      <bottom style="hair">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right/>
      <top/>
      <bottom style="medium">
        <color indexed="64"/>
      </bottom>
      <diagonal/>
    </border>
    <border>
      <left style="double">
        <color indexed="64"/>
      </left>
      <right style="medium">
        <color indexed="64"/>
      </right>
      <top style="medium">
        <color indexed="64"/>
      </top>
      <bottom/>
      <diagonal/>
    </border>
    <border>
      <left/>
      <right/>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665">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xf numFmtId="0" fontId="7" fillId="6" borderId="0"/>
    <xf numFmtId="0" fontId="8" fillId="6" borderId="0"/>
    <xf numFmtId="0" fontId="9" fillId="6" borderId="0"/>
    <xf numFmtId="0" fontId="10" fillId="6" borderId="0"/>
    <xf numFmtId="0" fontId="11" fillId="6" borderId="0"/>
    <xf numFmtId="0" fontId="12" fillId="6" borderId="0"/>
    <xf numFmtId="0" fontId="12" fillId="6" borderId="0"/>
    <xf numFmtId="165" fontId="6" fillId="8" borderId="7"/>
    <xf numFmtId="165" fontId="6" fillId="8" borderId="7"/>
    <xf numFmtId="165" fontId="6" fillId="8" borderId="7"/>
    <xf numFmtId="165" fontId="6" fillId="8" borderId="7"/>
    <xf numFmtId="165" fontId="6" fillId="8" borderId="7"/>
    <xf numFmtId="165" fontId="6" fillId="8" borderId="7"/>
    <xf numFmtId="165" fontId="6" fillId="8" borderId="7"/>
    <xf numFmtId="165" fontId="6" fillId="8" borderId="7"/>
    <xf numFmtId="165" fontId="6" fillId="8" borderId="7"/>
    <xf numFmtId="165" fontId="6" fillId="8" borderId="7"/>
    <xf numFmtId="165" fontId="6" fillId="8" borderId="7"/>
    <xf numFmtId="166" fontId="6" fillId="8" borderId="7"/>
    <xf numFmtId="166" fontId="6" fillId="8" borderId="7"/>
    <xf numFmtId="165" fontId="6" fillId="8" borderId="7"/>
    <xf numFmtId="0" fontId="13" fillId="0" borderId="0"/>
    <xf numFmtId="0" fontId="8" fillId="8"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6" borderId="0"/>
    <xf numFmtId="0" fontId="6" fillId="6" borderId="0"/>
    <xf numFmtId="0" fontId="7" fillId="6" borderId="0"/>
    <xf numFmtId="0" fontId="8" fillId="6" borderId="0"/>
    <xf numFmtId="0" fontId="6" fillId="6" borderId="0"/>
    <xf numFmtId="0" fontId="6" fillId="6" borderId="0"/>
    <xf numFmtId="0" fontId="10" fillId="6" borderId="0"/>
    <xf numFmtId="0" fontId="11" fillId="6" borderId="0"/>
    <xf numFmtId="0" fontId="12" fillId="6" borderId="0"/>
    <xf numFmtId="0" fontId="12" fillId="6"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applyNumberFormat="0" applyFill="0" applyBorder="0" applyProtection="0">
      <alignment horizontal="centerContinuous"/>
    </xf>
    <xf numFmtId="0" fontId="13" fillId="0" borderId="0"/>
    <xf numFmtId="0" fontId="15" fillId="0" borderId="0"/>
    <xf numFmtId="167" fontId="16" fillId="0" borderId="0" applyFont="0" applyFill="0" applyBorder="0" applyAlignment="0" applyProtection="0"/>
    <xf numFmtId="0" fontId="16" fillId="0" borderId="0" applyFont="0" applyFill="0" applyBorder="0" applyAlignment="0" applyProtection="0"/>
    <xf numFmtId="0" fontId="6" fillId="0" borderId="0"/>
    <xf numFmtId="0" fontId="6" fillId="0" borderId="0"/>
    <xf numFmtId="0" fontId="6" fillId="0" borderId="0"/>
    <xf numFmtId="0" fontId="6" fillId="0" borderId="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8" fillId="0" borderId="0" applyNumberFormat="0" applyFill="0" applyBorder="0" applyAlignment="0" applyProtection="0"/>
    <xf numFmtId="0" fontId="3" fillId="3" borderId="0" applyNumberFormat="0" applyBorder="0" applyAlignment="0" applyProtection="0"/>
    <xf numFmtId="0" fontId="19" fillId="0" borderId="0" applyNumberFormat="0" applyFill="0" applyBorder="0" applyAlignment="0" applyProtection="0"/>
    <xf numFmtId="168" fontId="20" fillId="0" borderId="2" applyNumberFormat="0" applyFill="0" applyBorder="0" applyAlignment="0" applyProtection="0">
      <alignment horizontal="center"/>
    </xf>
    <xf numFmtId="0" fontId="21" fillId="0" borderId="2" applyNumberFormat="0" applyFill="0" applyAlignment="0" applyProtection="0"/>
    <xf numFmtId="0" fontId="1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4" fillId="0" borderId="0" applyFill="0" applyBorder="0" applyAlignment="0"/>
    <xf numFmtId="169" fontId="4" fillId="0" borderId="0" applyFill="0" applyBorder="0" applyAlignment="0"/>
    <xf numFmtId="169" fontId="4" fillId="0" borderId="0" applyFill="0" applyBorder="0" applyAlignment="0"/>
    <xf numFmtId="0" fontId="22" fillId="27" borderId="8" applyNumberFormat="0" applyAlignment="0" applyProtection="0"/>
    <xf numFmtId="0" fontId="23" fillId="5" borderId="0">
      <alignment horizontal="centerContinuous" vertical="center"/>
    </xf>
    <xf numFmtId="0" fontId="24" fillId="0" borderId="9" applyNumberFormat="0" applyFill="0" applyAlignment="0" applyProtection="0"/>
    <xf numFmtId="0" fontId="7" fillId="6" borderId="4">
      <alignment horizontal="center" vertical="center" wrapText="1"/>
    </xf>
    <xf numFmtId="170" fontId="25" fillId="0" borderId="0"/>
    <xf numFmtId="170" fontId="25" fillId="0" borderId="0"/>
    <xf numFmtId="170" fontId="25" fillId="0" borderId="0"/>
    <xf numFmtId="170" fontId="25" fillId="0" borderId="0"/>
    <xf numFmtId="170" fontId="25" fillId="0" borderId="0"/>
    <xf numFmtId="170" fontId="25" fillId="0" borderId="0"/>
    <xf numFmtId="170" fontId="25" fillId="0" borderId="0"/>
    <xf numFmtId="170" fontId="2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7" fontId="6" fillId="0" borderId="0" applyFill="0" applyBorder="0" applyAlignment="0" applyProtection="0"/>
    <xf numFmtId="0" fontId="26" fillId="0" borderId="0"/>
    <xf numFmtId="0" fontId="6" fillId="15" borderId="3" applyNumberFormat="0" applyFont="0" applyAlignment="0" applyProtection="0"/>
    <xf numFmtId="0" fontId="6" fillId="15" borderId="3" applyNumberFormat="0" applyFont="0" applyAlignment="0" applyProtection="0"/>
    <xf numFmtId="0" fontId="6" fillId="15" borderId="3" applyNumberFormat="0" applyFont="0" applyAlignment="0" applyProtection="0"/>
    <xf numFmtId="0" fontId="6" fillId="15" borderId="3" applyNumberFormat="0" applyFont="0" applyAlignment="0" applyProtection="0"/>
    <xf numFmtId="41" fontId="6" fillId="0" borderId="0" applyFont="0" applyFill="0" applyBorder="0" applyAlignment="0" applyProtection="0"/>
    <xf numFmtId="0" fontId="27" fillId="0" borderId="0" applyNumberFormat="0" applyAlignment="0">
      <alignment horizontal="left"/>
    </xf>
    <xf numFmtId="8" fontId="28" fillId="0" borderId="6">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5" fontId="6" fillId="0" borderId="0" applyFill="0" applyBorder="0" applyAlignment="0" applyProtection="0"/>
    <xf numFmtId="42" fontId="6" fillId="0" borderId="0" applyFont="0" applyFill="0" applyBorder="0" applyAlignment="0" applyProtection="0"/>
    <xf numFmtId="171" fontId="16" fillId="0" borderId="0" applyFont="0" applyFill="0" applyBorder="0" applyAlignment="0" applyProtection="0"/>
    <xf numFmtId="172" fontId="6" fillId="0" borderId="0" applyFill="0" applyBorder="0" applyAlignment="0" applyProtection="0"/>
    <xf numFmtId="0" fontId="29" fillId="0" borderId="0" applyNumberFormat="0" applyAlignment="0">
      <alignment horizontal="left"/>
    </xf>
    <xf numFmtId="0" fontId="30" fillId="14" borderId="8" applyNumberFormat="0" applyAlignment="0" applyProtection="0"/>
    <xf numFmtId="173" fontId="6"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2" fontId="6" fillId="0" borderId="0" applyFill="0" applyBorder="0" applyAlignment="0" applyProtection="0"/>
    <xf numFmtId="0" fontId="2" fillId="2" borderId="0" applyNumberFormat="0" applyBorder="0" applyAlignment="0" applyProtection="0"/>
    <xf numFmtId="38" fontId="12" fillId="6" borderId="0" applyNumberFormat="0" applyBorder="0" applyAlignment="0" applyProtection="0"/>
    <xf numFmtId="38" fontId="12" fillId="6" borderId="0" applyNumberFormat="0" applyBorder="0" applyAlignment="0" applyProtection="0"/>
    <xf numFmtId="38" fontId="12" fillId="6" borderId="0" applyNumberFormat="0" applyBorder="0" applyAlignment="0" applyProtection="0"/>
    <xf numFmtId="0" fontId="32" fillId="0" borderId="10" applyNumberFormat="0" applyAlignment="0" applyProtection="0">
      <alignment horizontal="left" vertical="center"/>
    </xf>
    <xf numFmtId="0" fontId="32" fillId="0" borderId="5">
      <alignment horizontal="left" vertical="center"/>
    </xf>
    <xf numFmtId="37" fontId="33" fillId="0" borderId="0"/>
    <xf numFmtId="37" fontId="33" fillId="0" borderId="0"/>
    <xf numFmtId="37" fontId="33" fillId="0" borderId="0"/>
    <xf numFmtId="37" fontId="33" fillId="0" borderId="0"/>
    <xf numFmtId="37" fontId="33" fillId="0" borderId="0"/>
    <xf numFmtId="37" fontId="33" fillId="0" borderId="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37" fontId="33" fillId="0" borderId="0"/>
    <xf numFmtId="37" fontId="33" fillId="0" borderId="0"/>
    <xf numFmtId="37" fontId="33" fillId="0" borderId="0"/>
    <xf numFmtId="37" fontId="33" fillId="0" borderId="0"/>
    <xf numFmtId="37" fontId="32" fillId="0" borderId="0"/>
    <xf numFmtId="37" fontId="32" fillId="0" borderId="0"/>
    <xf numFmtId="37" fontId="32" fillId="0" borderId="0"/>
    <xf numFmtId="37" fontId="32" fillId="0" borderId="0"/>
    <xf numFmtId="37" fontId="32" fillId="0" borderId="0"/>
    <xf numFmtId="37" fontId="32" fillId="0" borderId="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0" fontId="35" fillId="0" borderId="12" applyNumberFormat="0" applyFill="0" applyAlignment="0" applyProtection="0"/>
    <xf numFmtId="37" fontId="32" fillId="0" borderId="0"/>
    <xf numFmtId="37" fontId="32" fillId="0" borderId="0"/>
    <xf numFmtId="37" fontId="32" fillId="0" borderId="0"/>
    <xf numFmtId="37" fontId="32" fillId="0" borderId="0"/>
    <xf numFmtId="37" fontId="36" fillId="0" borderId="0"/>
    <xf numFmtId="37" fontId="36" fillId="0" borderId="0"/>
    <xf numFmtId="37" fontId="36" fillId="0" borderId="0"/>
    <xf numFmtId="37" fontId="36" fillId="0" borderId="0"/>
    <xf numFmtId="37" fontId="36" fillId="0" borderId="0"/>
    <xf numFmtId="37" fontId="36" fillId="0" borderId="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37" fontId="36" fillId="0" borderId="0"/>
    <xf numFmtId="37" fontId="36" fillId="0" borderId="0"/>
    <xf numFmtId="37" fontId="36" fillId="0" borderId="0"/>
    <xf numFmtId="37" fontId="36" fillId="0" borderId="0"/>
    <xf numFmtId="37" fontId="38" fillId="0" borderId="0"/>
    <xf numFmtId="37" fontId="38" fillId="0" borderId="0"/>
    <xf numFmtId="37" fontId="38" fillId="0" borderId="0"/>
    <xf numFmtId="37" fontId="38" fillId="0" borderId="0"/>
    <xf numFmtId="37" fontId="38" fillId="0" borderId="0"/>
    <xf numFmtId="37" fontId="38"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7" fontId="38" fillId="0" borderId="0"/>
    <xf numFmtId="37" fontId="38" fillId="0" borderId="0"/>
    <xf numFmtId="37" fontId="38" fillId="0" borderId="0"/>
    <xf numFmtId="37" fontId="38" fillId="0" borderId="0"/>
    <xf numFmtId="0" fontId="39" fillId="0" borderId="0" applyNumberFormat="0" applyFill="0" applyBorder="0" applyAlignment="0" applyProtection="0">
      <alignment vertical="top"/>
      <protection locked="0"/>
    </xf>
    <xf numFmtId="10" fontId="12" fillId="8" borderId="4" applyNumberFormat="0" applyBorder="0" applyAlignment="0" applyProtection="0"/>
    <xf numFmtId="10" fontId="12" fillId="8" borderId="4" applyNumberFormat="0" applyBorder="0" applyAlignment="0" applyProtection="0"/>
    <xf numFmtId="10" fontId="12" fillId="8" borderId="4" applyNumberFormat="0" applyBorder="0" applyAlignment="0" applyProtection="0"/>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0" fillId="16" borderId="0" applyNumberFormat="0" applyFont="0" applyBorder="0" applyAlignment="0">
      <protection locked="0"/>
    </xf>
    <xf numFmtId="0" fontId="41" fillId="0" borderId="0" applyNumberFormat="0" applyFill="0" applyBorder="0" applyAlignment="0">
      <protection locked="0"/>
    </xf>
    <xf numFmtId="0" fontId="42" fillId="10" borderId="0" applyNumberFormat="0" applyBorder="0" applyAlignment="0" applyProtection="0"/>
    <xf numFmtId="0" fontId="6" fillId="0" borderId="0"/>
    <xf numFmtId="0" fontId="43" fillId="0" borderId="0"/>
    <xf numFmtId="0" fontId="43" fillId="0" borderId="0"/>
    <xf numFmtId="0" fontId="44" fillId="0" borderId="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174" fontId="6" fillId="0" borderId="0" applyFont="0" applyFill="0" applyBorder="0" applyAlignment="0" applyProtection="0"/>
    <xf numFmtId="175" fontId="6" fillId="0" borderId="0" applyFont="0" applyFill="0" applyBorder="0" applyAlignment="0" applyProtection="0"/>
    <xf numFmtId="176" fontId="45" fillId="0" borderId="0" applyFont="0" applyFill="0" applyBorder="0" applyAlignment="0" applyProtection="0"/>
    <xf numFmtId="177" fontId="45" fillId="0" borderId="0" applyFont="0" applyFill="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178" fontId="47" fillId="0" borderId="0"/>
    <xf numFmtId="179" fontId="43" fillId="0" borderId="0"/>
    <xf numFmtId="179" fontId="43" fillId="0" borderId="0"/>
    <xf numFmtId="179"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alignment vertical="top"/>
    </xf>
    <xf numFmtId="0" fontId="4" fillId="0" borderId="0">
      <alignment vertical="top"/>
    </xf>
    <xf numFmtId="0" fontId="6" fillId="0" borderId="0"/>
    <xf numFmtId="0" fontId="6" fillId="0" borderId="0"/>
    <xf numFmtId="0" fontId="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alignment vertical="top"/>
    </xf>
    <xf numFmtId="0" fontId="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alignment wrapText="1"/>
    </xf>
    <xf numFmtId="0" fontId="6" fillId="0" borderId="0">
      <alignment wrapText="1"/>
    </xf>
    <xf numFmtId="0" fontId="6" fillId="0" borderId="0">
      <alignment wrapText="1"/>
    </xf>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4" fillId="0" borderId="0">
      <alignment vertical="top"/>
    </xf>
    <xf numFmtId="0" fontId="4" fillId="0" borderId="0">
      <alignment vertical="top"/>
    </xf>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1" fillId="4" borderId="1" applyNumberFormat="0" applyFont="0" applyAlignment="0" applyProtection="0"/>
    <xf numFmtId="0" fontId="1" fillId="4" borderId="1" applyNumberFormat="0" applyFont="0" applyAlignment="0" applyProtection="0"/>
    <xf numFmtId="0" fontId="5" fillId="15" borderId="3" applyNumberFormat="0" applyFont="0" applyAlignment="0" applyProtection="0"/>
    <xf numFmtId="0" fontId="5" fillId="15" borderId="3" applyNumberFormat="0" applyFon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0" fontId="48" fillId="0" borderId="0" applyFont="0" applyFill="0" applyBorder="0" applyAlignment="0" applyProtection="0"/>
    <xf numFmtId="38" fontId="48"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7" fontId="49" fillId="0" borderId="0" applyFont="0" applyFill="0" applyBorder="0" applyAlignment="0" applyProtection="0"/>
    <xf numFmtId="0" fontId="50" fillId="0" borderId="14" applyNumberFormat="0" applyAlignment="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4" fontId="51" fillId="0" borderId="0" applyFont="0" applyFill="0" applyBorder="0" applyAlignment="0" applyProtection="0"/>
    <xf numFmtId="0" fontId="52" fillId="0" borderId="15">
      <alignment horizontal="center"/>
    </xf>
    <xf numFmtId="3" fontId="51" fillId="0" borderId="0" applyFont="0" applyFill="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51" fillId="29" borderId="0" applyNumberFormat="0" applyFont="0" applyBorder="0" applyAlignment="0" applyProtection="0"/>
    <xf numFmtId="0" fontId="8" fillId="0" borderId="0"/>
    <xf numFmtId="180" fontId="53" fillId="0" borderId="0" applyNumberFormat="0" applyFill="0" applyBorder="0" applyAlignment="0" applyProtection="0">
      <alignment horizontal="left"/>
    </xf>
    <xf numFmtId="0" fontId="7" fillId="0" borderId="16">
      <alignment horizontal="center" vertical="center" wrapText="1"/>
    </xf>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protection locked="0"/>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protection locked="0"/>
    </xf>
    <xf numFmtId="181" fontId="40" fillId="0" borderId="0"/>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protection locked="0"/>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0" fontId="40" fillId="0" borderId="17">
      <alignment horizontal="centerContinuous"/>
    </xf>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181" fontId="40" fillId="0" borderId="0"/>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0" fontId="40" fillId="0" borderId="17">
      <protection locked="0"/>
    </xf>
    <xf numFmtId="181" fontId="40" fillId="0" borderId="0"/>
    <xf numFmtId="181" fontId="40" fillId="0" borderId="0"/>
    <xf numFmtId="0" fontId="54" fillId="11" borderId="0" applyNumberFormat="0" applyBorder="0" applyAlignment="0" applyProtection="0"/>
    <xf numFmtId="0" fontId="55" fillId="27" borderId="18" applyNumberFormat="0" applyAlignment="0" applyProtection="0"/>
    <xf numFmtId="0" fontId="45" fillId="0" borderId="0"/>
    <xf numFmtId="0" fontId="6" fillId="0" borderId="0"/>
    <xf numFmtId="0" fontId="4" fillId="0" borderId="0" applyNumberFormat="0" applyBorder="0" applyAlignment="0"/>
    <xf numFmtId="0" fontId="40" fillId="0" borderId="0" applyNumberFormat="0" applyBorder="0" applyAlignment="0"/>
    <xf numFmtId="0" fontId="56" fillId="30" borderId="0"/>
    <xf numFmtId="0" fontId="56" fillId="30" borderId="0"/>
    <xf numFmtId="0" fontId="56" fillId="30" borderId="0"/>
    <xf numFmtId="0" fontId="56" fillId="30" borderId="0"/>
    <xf numFmtId="0" fontId="56" fillId="30" borderId="0"/>
    <xf numFmtId="0" fontId="56" fillId="30" borderId="0"/>
    <xf numFmtId="0" fontId="56" fillId="30" borderId="0"/>
    <xf numFmtId="0" fontId="56" fillId="30" borderId="0"/>
    <xf numFmtId="40" fontId="57" fillId="0" borderId="0" applyBorder="0">
      <alignment horizontal="right"/>
    </xf>
    <xf numFmtId="3" fontId="58" fillId="0" borderId="0">
      <alignment horizontal="right" vertical="center"/>
    </xf>
    <xf numFmtId="49" fontId="58" fillId="0" borderId="0">
      <alignment horizontal="right" vertic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21" fillId="0" borderId="2">
      <alignment horizontal="center"/>
    </xf>
    <xf numFmtId="0" fontId="3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xf numFmtId="0" fontId="59" fillId="0" borderId="0" applyNumberFormat="0" applyFill="0" applyBorder="0" applyAlignment="0" applyProtection="0"/>
    <xf numFmtId="0" fontId="34" fillId="0" borderId="11" applyNumberFormat="0" applyFill="0" applyAlignment="0" applyProtection="0"/>
    <xf numFmtId="0" fontId="35" fillId="0" borderId="12"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61" fillId="0" borderId="19" applyNumberFormat="0" applyFill="0" applyAlignment="0" applyProtection="0"/>
    <xf numFmtId="0" fontId="61" fillId="0" borderId="19" applyNumberFormat="0" applyFill="0" applyAlignment="0" applyProtection="0"/>
    <xf numFmtId="0" fontId="61" fillId="0" borderId="19" applyNumberFormat="0" applyFill="0" applyAlignment="0" applyProtection="0"/>
    <xf numFmtId="0" fontId="61" fillId="0" borderId="19" applyNumberFormat="0" applyFill="0" applyAlignment="0" applyProtection="0"/>
    <xf numFmtId="0" fontId="62" fillId="31" borderId="20"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 fillId="15" borderId="3" applyNumberFormat="0" applyFont="0" applyAlignment="0" applyProtection="0"/>
    <xf numFmtId="0" fontId="5" fillId="15" borderId="3" applyNumberFormat="0" applyFont="0" applyAlignment="0" applyProtection="0"/>
    <xf numFmtId="0" fontId="22" fillId="27" borderId="8" applyNumberFormat="0" applyAlignment="0" applyProtection="0"/>
    <xf numFmtId="0" fontId="7" fillId="6" borderId="4">
      <alignment horizontal="center" vertical="center" wrapText="1"/>
    </xf>
    <xf numFmtId="0" fontId="6" fillId="15" borderId="3" applyNumberFormat="0" applyFont="0" applyAlignment="0" applyProtection="0"/>
    <xf numFmtId="0" fontId="6" fillId="15" borderId="3" applyNumberFormat="0" applyFont="0" applyAlignment="0" applyProtection="0"/>
    <xf numFmtId="0" fontId="6" fillId="15" borderId="3" applyNumberFormat="0" applyFont="0" applyAlignment="0" applyProtection="0"/>
    <xf numFmtId="0" fontId="30" fillId="14" borderId="8" applyNumberFormat="0" applyAlignment="0" applyProtection="0"/>
    <xf numFmtId="0" fontId="32" fillId="0" borderId="5">
      <alignment horizontal="left" vertical="center"/>
    </xf>
    <xf numFmtId="10" fontId="12" fillId="8" borderId="4" applyNumberFormat="0" applyBorder="0" applyAlignment="0" applyProtection="0"/>
    <xf numFmtId="10" fontId="12" fillId="8" borderId="4" applyNumberFormat="0" applyBorder="0" applyAlignment="0" applyProtection="0"/>
    <xf numFmtId="10" fontId="12" fillId="8" borderId="4" applyNumberFormat="0" applyBorder="0" applyAlignment="0" applyProtection="0"/>
    <xf numFmtId="0" fontId="32" fillId="0" borderId="5">
      <alignment horizontal="left" vertical="center"/>
    </xf>
    <xf numFmtId="8" fontId="28" fillId="0" borderId="6">
      <protection locked="0"/>
    </xf>
    <xf numFmtId="0" fontId="6" fillId="15" borderId="3" applyNumberFormat="0" applyFont="0" applyAlignment="0" applyProtection="0"/>
    <xf numFmtId="0" fontId="6" fillId="15" borderId="3" applyNumberFormat="0" applyFont="0" applyAlignment="0" applyProtection="0"/>
    <xf numFmtId="0" fontId="6" fillId="15" borderId="3" applyNumberFormat="0" applyFont="0" applyAlignment="0" applyProtection="0"/>
    <xf numFmtId="0" fontId="5" fillId="15" borderId="3" applyNumberFormat="0" applyFont="0" applyAlignment="0" applyProtection="0"/>
    <xf numFmtId="0" fontId="5" fillId="15" borderId="3" applyNumberFormat="0" applyFont="0" applyAlignment="0" applyProtection="0"/>
    <xf numFmtId="0" fontId="55" fillId="27" borderId="18" applyNumberFormat="0" applyAlignment="0" applyProtection="0"/>
    <xf numFmtId="0" fontId="61" fillId="0" borderId="19" applyNumberFormat="0" applyFill="0" applyAlignment="0" applyProtection="0"/>
    <xf numFmtId="0" fontId="61" fillId="0" borderId="19" applyNumberFormat="0" applyFill="0" applyAlignment="0" applyProtection="0"/>
    <xf numFmtId="0" fontId="61" fillId="0" borderId="19" applyNumberFormat="0" applyFill="0" applyAlignment="0" applyProtection="0"/>
    <xf numFmtId="0" fontId="61" fillId="0" borderId="19" applyNumberFormat="0" applyFill="0" applyAlignment="0" applyProtection="0"/>
    <xf numFmtId="44" fontId="1" fillId="0" borderId="0" applyFont="0" applyFill="0" applyBorder="0" applyAlignment="0" applyProtection="0"/>
    <xf numFmtId="0" fontId="77" fillId="0" borderId="0" applyNumberFormat="0" applyFill="0" applyBorder="0" applyAlignment="0" applyProtection="0"/>
  </cellStyleXfs>
  <cellXfs count="100">
    <xf numFmtId="0" fontId="0" fillId="0" borderId="0" xfId="0"/>
    <xf numFmtId="0" fontId="0" fillId="0" borderId="0" xfId="0" applyBorder="1" applyAlignment="1">
      <alignment horizontal="center"/>
    </xf>
    <xf numFmtId="164" fontId="0" fillId="7" borderId="21" xfId="1" applyNumberFormat="1" applyFont="1" applyFill="1" applyBorder="1"/>
    <xf numFmtId="3" fontId="0" fillId="0" borderId="21" xfId="0" applyNumberFormat="1" applyBorder="1"/>
    <xf numFmtId="3" fontId="0" fillId="0" borderId="0" xfId="0" applyNumberFormat="1" applyBorder="1"/>
    <xf numFmtId="164" fontId="0" fillId="7" borderId="0" xfId="1" applyNumberFormat="1" applyFont="1" applyFill="1" applyBorder="1"/>
    <xf numFmtId="0" fontId="0" fillId="0" borderId="0" xfId="0" applyBorder="1"/>
    <xf numFmtId="0" fontId="65" fillId="32" borderId="0" xfId="0" applyFont="1" applyFill="1" applyBorder="1" applyAlignment="1"/>
    <xf numFmtId="3" fontId="65" fillId="32" borderId="0" xfId="0" applyNumberFormat="1" applyFont="1" applyFill="1" applyBorder="1" applyAlignment="1"/>
    <xf numFmtId="0" fontId="66" fillId="0" borderId="0" xfId="0" applyFont="1" applyAlignment="1">
      <alignment horizontal="center" vertical="center"/>
    </xf>
    <xf numFmtId="0" fontId="67" fillId="0" borderId="0" xfId="0" applyFont="1" applyAlignment="1">
      <alignment horizontal="center" vertical="center"/>
    </xf>
    <xf numFmtId="0" fontId="69" fillId="0" borderId="0" xfId="0" applyFont="1" applyAlignment="1">
      <alignment vertical="center"/>
    </xf>
    <xf numFmtId="0" fontId="69" fillId="0" borderId="0" xfId="0" applyFont="1" applyAlignment="1">
      <alignment horizontal="left" vertical="center" indent="5"/>
    </xf>
    <xf numFmtId="0" fontId="66" fillId="0" borderId="0" xfId="0" applyFont="1" applyAlignment="1">
      <alignment horizontal="centerContinuous" vertical="center"/>
    </xf>
    <xf numFmtId="0" fontId="0" fillId="0" borderId="0" xfId="0" applyBorder="1" applyAlignment="1">
      <alignment horizontal="centerContinuous"/>
    </xf>
    <xf numFmtId="0" fontId="67" fillId="0" borderId="0" xfId="0" applyFont="1" applyAlignment="1">
      <alignment horizontal="centerContinuous" vertical="center"/>
    </xf>
    <xf numFmtId="0" fontId="0" fillId="0" borderId="0" xfId="0" applyAlignment="1">
      <alignment horizontal="centerContinuous"/>
    </xf>
    <xf numFmtId="0" fontId="0" fillId="0" borderId="0" xfId="0" applyAlignment="1">
      <alignment horizontal="center"/>
    </xf>
    <xf numFmtId="14" fontId="0" fillId="0" borderId="0" xfId="0" applyNumberFormat="1" applyAlignment="1">
      <alignment horizontal="center"/>
    </xf>
    <xf numFmtId="0" fontId="63" fillId="33" borderId="5" xfId="0" applyFont="1" applyFill="1" applyBorder="1" applyAlignment="1">
      <alignment horizontal="center"/>
    </xf>
    <xf numFmtId="3" fontId="0" fillId="0" borderId="0" xfId="0" applyNumberFormat="1"/>
    <xf numFmtId="0" fontId="63" fillId="0" borderId="5" xfId="0" applyFont="1" applyBorder="1"/>
    <xf numFmtId="3" fontId="63" fillId="0" borderId="5" xfId="0" applyNumberFormat="1" applyFont="1" applyBorder="1"/>
    <xf numFmtId="0" fontId="0" fillId="33" borderId="5" xfId="0" applyFill="1" applyBorder="1"/>
    <xf numFmtId="0" fontId="0" fillId="33" borderId="5" xfId="0" applyFill="1" applyBorder="1" applyAlignment="1">
      <alignment horizontal="right"/>
    </xf>
    <xf numFmtId="164" fontId="0" fillId="0" borderId="0" xfId="1" applyNumberFormat="1" applyFont="1" applyFill="1"/>
    <xf numFmtId="0" fontId="65" fillId="34" borderId="5" xfId="0" applyFont="1" applyFill="1" applyBorder="1"/>
    <xf numFmtId="14" fontId="65" fillId="0" borderId="0" xfId="0" applyNumberFormat="1" applyFont="1"/>
    <xf numFmtId="3" fontId="65" fillId="0" borderId="0" xfId="0" applyNumberFormat="1" applyFont="1"/>
    <xf numFmtId="0" fontId="65" fillId="0" borderId="0" xfId="0" applyFont="1"/>
    <xf numFmtId="3" fontId="71" fillId="0" borderId="5" xfId="0" applyNumberFormat="1" applyFont="1" applyBorder="1"/>
    <xf numFmtId="0" fontId="65" fillId="34" borderId="5" xfId="0" applyFont="1" applyFill="1" applyBorder="1" applyAlignment="1">
      <alignment wrapText="1"/>
    </xf>
    <xf numFmtId="14" fontId="65" fillId="0" borderId="0" xfId="0" applyNumberFormat="1" applyFont="1" applyAlignment="1">
      <alignment wrapText="1"/>
    </xf>
    <xf numFmtId="3" fontId="65" fillId="0" borderId="0" xfId="0" applyNumberFormat="1" applyFont="1" applyAlignment="1">
      <alignment wrapText="1"/>
    </xf>
    <xf numFmtId="0" fontId="65" fillId="0" borderId="0" xfId="0" applyFont="1" applyAlignment="1">
      <alignment wrapText="1"/>
    </xf>
    <xf numFmtId="0" fontId="0" fillId="0" borderId="0" xfId="0" applyAlignment="1">
      <alignment horizontal="left"/>
    </xf>
    <xf numFmtId="0" fontId="69" fillId="0" borderId="0" xfId="0" applyFont="1" applyAlignment="1">
      <alignment horizontal="left" vertical="center"/>
    </xf>
    <xf numFmtId="0" fontId="69" fillId="0" borderId="0" xfId="0" applyFont="1" applyAlignment="1">
      <alignment horizontal="left" vertical="top"/>
    </xf>
    <xf numFmtId="0" fontId="0" fillId="0" borderId="0" xfId="0" applyAlignment="1"/>
    <xf numFmtId="5" fontId="0" fillId="0" borderId="0" xfId="1" applyNumberFormat="1" applyFont="1" applyFill="1"/>
    <xf numFmtId="5" fontId="63" fillId="0" borderId="5" xfId="1663" applyNumberFormat="1" applyFont="1" applyFill="1" applyBorder="1"/>
    <xf numFmtId="6" fontId="71" fillId="0" borderId="5" xfId="0" applyNumberFormat="1" applyFont="1" applyBorder="1"/>
    <xf numFmtId="0" fontId="72" fillId="0" borderId="24" xfId="0" applyFont="1" applyBorder="1" applyAlignment="1">
      <alignment horizontal="center" vertical="center"/>
    </xf>
    <xf numFmtId="0" fontId="72" fillId="0" borderId="25" xfId="0" applyFont="1" applyBorder="1" applyAlignment="1">
      <alignment horizontal="center" vertical="center"/>
    </xf>
    <xf numFmtId="0" fontId="72" fillId="0" borderId="15" xfId="0" applyFont="1" applyBorder="1" applyAlignment="1">
      <alignment horizontal="center" vertical="center" wrapText="1"/>
    </xf>
    <xf numFmtId="0" fontId="72" fillId="0" borderId="24" xfId="0" applyFont="1" applyBorder="1" applyAlignment="1">
      <alignment horizontal="center" vertical="center" wrapText="1"/>
    </xf>
    <xf numFmtId="0" fontId="73" fillId="0" borderId="24" xfId="0" applyFont="1" applyBorder="1" applyAlignment="1">
      <alignment horizontal="center" vertical="center"/>
    </xf>
    <xf numFmtId="0" fontId="73" fillId="0" borderId="25" xfId="0" applyFont="1" applyBorder="1" applyAlignment="1">
      <alignment vertical="center"/>
    </xf>
    <xf numFmtId="0" fontId="74" fillId="0" borderId="25" xfId="0" applyFont="1" applyBorder="1" applyAlignment="1">
      <alignment horizontal="center" vertical="center"/>
    </xf>
    <xf numFmtId="6" fontId="74" fillId="0" borderId="25" xfId="0" applyNumberFormat="1" applyFont="1" applyBorder="1" applyAlignment="1">
      <alignment horizontal="center" vertical="center"/>
    </xf>
    <xf numFmtId="3" fontId="74" fillId="0" borderId="25" xfId="0" applyNumberFormat="1" applyFont="1" applyBorder="1" applyAlignment="1">
      <alignment horizontal="center" vertical="center"/>
    </xf>
    <xf numFmtId="0" fontId="73" fillId="0" borderId="24" xfId="0" applyFont="1" applyBorder="1" applyAlignment="1">
      <alignment vertical="center"/>
    </xf>
    <xf numFmtId="0" fontId="66" fillId="0" borderId="0" xfId="0" applyFont="1" applyAlignment="1">
      <alignment horizontal="right" vertical="center"/>
    </xf>
    <xf numFmtId="0" fontId="64" fillId="0" borderId="25" xfId="0" applyFont="1" applyBorder="1" applyAlignment="1">
      <alignment horizontal="center" vertical="center" wrapText="1"/>
    </xf>
    <xf numFmtId="0" fontId="64" fillId="0" borderId="25" xfId="0" applyFont="1" applyBorder="1" applyAlignment="1">
      <alignment horizontal="center" vertical="center"/>
    </xf>
    <xf numFmtId="0" fontId="75" fillId="0" borderId="24" xfId="0" applyFont="1" applyBorder="1" applyAlignment="1">
      <alignment horizontal="left" vertical="center" indent="1"/>
    </xf>
    <xf numFmtId="0" fontId="75" fillId="0" borderId="25" xfId="0" applyFont="1" applyBorder="1" applyAlignment="1">
      <alignment horizontal="left" vertical="center" indent="1"/>
    </xf>
    <xf numFmtId="0" fontId="75" fillId="0" borderId="25" xfId="0" applyFont="1" applyBorder="1" applyAlignment="1">
      <alignment horizontal="center" vertical="center"/>
    </xf>
    <xf numFmtId="6" fontId="75" fillId="0" borderId="25" xfId="0" applyNumberFormat="1" applyFont="1" applyBorder="1" applyAlignment="1">
      <alignment horizontal="right" vertical="center"/>
    </xf>
    <xf numFmtId="0" fontId="75" fillId="0" borderId="25" xfId="0" applyFont="1" applyBorder="1" applyAlignment="1">
      <alignment vertical="center"/>
    </xf>
    <xf numFmtId="3" fontId="75" fillId="0" borderId="25" xfId="0" applyNumberFormat="1" applyFont="1" applyBorder="1" applyAlignment="1">
      <alignment horizontal="right" vertical="center"/>
    </xf>
    <xf numFmtId="0" fontId="75" fillId="0" borderId="25" xfId="0" applyFont="1" applyBorder="1" applyAlignment="1">
      <alignment horizontal="right" vertical="center"/>
    </xf>
    <xf numFmtId="0" fontId="69" fillId="0" borderId="0" xfId="0" applyFont="1" applyAlignment="1">
      <alignment vertical="center" wrapText="1"/>
    </xf>
    <xf numFmtId="0" fontId="69" fillId="0" borderId="0" xfId="0" applyFont="1" applyAlignment="1">
      <alignment horizontal="left" vertical="center" wrapText="1"/>
    </xf>
    <xf numFmtId="0" fontId="69" fillId="0" borderId="0" xfId="0" applyFont="1" applyAlignment="1">
      <alignment horizontal="justify" vertical="center" wrapText="1"/>
    </xf>
    <xf numFmtId="0" fontId="0" fillId="0" borderId="0" xfId="0" applyAlignment="1">
      <alignment wrapText="1"/>
    </xf>
    <xf numFmtId="0" fontId="69" fillId="0" borderId="0" xfId="0" applyFont="1" applyAlignment="1">
      <alignment horizontal="left" vertical="center" wrapText="1" indent="3"/>
    </xf>
    <xf numFmtId="0" fontId="77" fillId="0" borderId="0" xfId="1664" applyAlignment="1">
      <alignment vertical="center"/>
    </xf>
    <xf numFmtId="183" fontId="0" fillId="0" borderId="0" xfId="0" applyNumberFormat="1"/>
    <xf numFmtId="14" fontId="78" fillId="0" borderId="0" xfId="0" quotePrefix="1" applyNumberFormat="1" applyFont="1" applyAlignment="1">
      <alignment horizontal="center"/>
    </xf>
    <xf numFmtId="0" fontId="73" fillId="0" borderId="27" xfId="0" applyFont="1" applyBorder="1" applyAlignment="1">
      <alignment horizontal="center" vertical="center"/>
    </xf>
    <xf numFmtId="0" fontId="73" fillId="0" borderId="28" xfId="0" applyFont="1" applyBorder="1" applyAlignment="1">
      <alignment vertical="center"/>
    </xf>
    <xf numFmtId="0" fontId="74" fillId="0" borderId="28" xfId="0" applyFont="1" applyBorder="1" applyAlignment="1">
      <alignment horizontal="center" vertical="center"/>
    </xf>
    <xf numFmtId="3" fontId="74" fillId="0" borderId="28" xfId="0" applyNumberFormat="1" applyFont="1" applyBorder="1" applyAlignment="1">
      <alignment horizontal="center" vertical="center"/>
    </xf>
    <xf numFmtId="14" fontId="0" fillId="0" borderId="0" xfId="0" applyNumberFormat="1"/>
    <xf numFmtId="37" fontId="0" fillId="0" borderId="0" xfId="0" applyNumberFormat="1"/>
    <xf numFmtId="2" fontId="0" fillId="0" borderId="0" xfId="0" applyNumberFormat="1"/>
    <xf numFmtId="0" fontId="63" fillId="0" borderId="0" xfId="0" applyFont="1" applyBorder="1"/>
    <xf numFmtId="3" fontId="63" fillId="0" borderId="0" xfId="0" applyNumberFormat="1" applyFont="1" applyBorder="1"/>
    <xf numFmtId="0" fontId="65" fillId="34" borderId="5" xfId="0" applyFont="1" applyFill="1" applyBorder="1" applyAlignment="1">
      <alignment horizontal="center" wrapText="1"/>
    </xf>
    <xf numFmtId="182" fontId="63" fillId="0" borderId="0" xfId="1663" applyNumberFormat="1" applyFont="1" applyFill="1" applyBorder="1"/>
    <xf numFmtId="0" fontId="75" fillId="0" borderId="0" xfId="0" applyFont="1" applyBorder="1" applyAlignment="1">
      <alignment horizontal="left" vertical="center" indent="1"/>
    </xf>
    <xf numFmtId="0" fontId="75" fillId="0" borderId="0" xfId="0" applyFont="1" applyBorder="1" applyAlignment="1">
      <alignment horizontal="center" vertical="center"/>
    </xf>
    <xf numFmtId="1" fontId="75" fillId="0" borderId="0" xfId="0" applyNumberFormat="1" applyFont="1" applyBorder="1" applyAlignment="1">
      <alignment horizontal="right" vertical="center"/>
    </xf>
    <xf numFmtId="3" fontId="75" fillId="0" borderId="0" xfId="0" applyNumberFormat="1" applyFont="1" applyBorder="1" applyAlignment="1">
      <alignment horizontal="right" vertical="center"/>
    </xf>
    <xf numFmtId="0" fontId="75" fillId="0" borderId="0" xfId="0" applyFont="1" applyBorder="1" applyAlignment="1">
      <alignment vertical="center"/>
    </xf>
    <xf numFmtId="0" fontId="63" fillId="0" borderId="0" xfId="0" applyFont="1" applyBorder="1" applyAlignment="1">
      <alignment horizontal="center"/>
    </xf>
    <xf numFmtId="0" fontId="63" fillId="0" borderId="0" xfId="0" applyFont="1" applyAlignment="1">
      <alignment horizontal="center"/>
    </xf>
    <xf numFmtId="0" fontId="80" fillId="0" borderId="0" xfId="0" applyFont="1" applyAlignment="1">
      <alignment horizontal="center" vertical="center"/>
    </xf>
    <xf numFmtId="15" fontId="81" fillId="0" borderId="0" xfId="0" applyNumberFormat="1" applyFont="1" applyAlignment="1">
      <alignment horizontal="center" vertical="center"/>
    </xf>
    <xf numFmtId="0" fontId="81" fillId="0" borderId="0" xfId="0" applyFont="1" applyAlignment="1">
      <alignment horizontal="center" vertical="center"/>
    </xf>
    <xf numFmtId="0" fontId="82" fillId="0" borderId="0" xfId="0" applyFont="1" applyAlignment="1">
      <alignment horizontal="center"/>
    </xf>
    <xf numFmtId="15" fontId="82" fillId="0" borderId="0" xfId="0" applyNumberFormat="1" applyFont="1" applyAlignment="1">
      <alignment horizontal="center"/>
    </xf>
    <xf numFmtId="0" fontId="63" fillId="0" borderId="0" xfId="0" applyFont="1" applyBorder="1" applyAlignment="1">
      <alignment horizontal="center"/>
    </xf>
    <xf numFmtId="0" fontId="63" fillId="0" borderId="0" xfId="0" applyFont="1" applyAlignment="1">
      <alignment horizontal="center"/>
    </xf>
    <xf numFmtId="0" fontId="64" fillId="0" borderId="22" xfId="0" applyFont="1" applyBorder="1" applyAlignment="1">
      <alignment horizontal="center" vertical="center"/>
    </xf>
    <xf numFmtId="0" fontId="64" fillId="0" borderId="10" xfId="0" applyFont="1" applyBorder="1" applyAlignment="1">
      <alignment horizontal="center" vertical="center"/>
    </xf>
    <xf numFmtId="0" fontId="64" fillId="0" borderId="23" xfId="0" applyFont="1" applyBorder="1" applyAlignment="1">
      <alignment horizontal="center" vertical="center"/>
    </xf>
    <xf numFmtId="0" fontId="0" fillId="0" borderId="0" xfId="0" applyAlignment="1">
      <alignment horizontal="left" wrapText="1"/>
    </xf>
    <xf numFmtId="0" fontId="64" fillId="0" borderId="26" xfId="0" applyFont="1" applyBorder="1" applyAlignment="1">
      <alignment horizontal="center" vertical="center"/>
    </xf>
  </cellXfs>
  <cellStyles count="1665">
    <cellStyle name="_x000d__x000a_JournalTemplate=C:\COMFO\CTALK\JOURSTD.TPL_x000d__x000a_LbStateAddress=3 3 0 251 1 89 2 311_x000d__x000a_LbStateJou" xfId="5" xr:uid="{00000000-0005-0000-0000-000000000000}"/>
    <cellStyle name="%" xfId="6" xr:uid="{00000000-0005-0000-0000-000001000000}"/>
    <cellStyle name="% 11" xfId="7" xr:uid="{00000000-0005-0000-0000-000002000000}"/>
    <cellStyle name="% 12" xfId="8" xr:uid="{00000000-0005-0000-0000-000003000000}"/>
    <cellStyle name="% 2" xfId="9" xr:uid="{00000000-0005-0000-0000-000004000000}"/>
    <cellStyle name="% 2 2" xfId="10" xr:uid="{00000000-0005-0000-0000-000005000000}"/>
    <cellStyle name="% 2 3" xfId="11" xr:uid="{00000000-0005-0000-0000-000006000000}"/>
    <cellStyle name="% 3" xfId="12" xr:uid="{00000000-0005-0000-0000-000007000000}"/>
    <cellStyle name="% 4" xfId="13" xr:uid="{00000000-0005-0000-0000-000008000000}"/>
    <cellStyle name="%_CO-TERM_CALC" xfId="14" xr:uid="{00000000-0005-0000-0000-000009000000}"/>
    <cellStyle name="%_CO-TERM_CALC 2" xfId="15" xr:uid="{00000000-0005-0000-0000-00000A000000}"/>
    <cellStyle name="%_CO-TERM_CALC 3" xfId="16" xr:uid="{00000000-0005-0000-0000-00000B000000}"/>
    <cellStyle name="%_TotalP2008-Lot1_ToIP-Priced PO et P1V2" xfId="17" xr:uid="{00000000-0005-0000-0000-00000C000000}"/>
    <cellStyle name="%_TotalP2008-Lot1_ToIP-Priced PO et P1V2 2" xfId="18" xr:uid="{00000000-0005-0000-0000-00000D000000}"/>
    <cellStyle name="%_TotalP2008-Lot1_ToIP-Priced PO et P1V2 3" xfId="19" xr:uid="{00000000-0005-0000-0000-00000E000000}"/>
    <cellStyle name="%_Z2 - UCSS_QUOTES" xfId="20" xr:uid="{00000000-0005-0000-0000-00000F000000}"/>
    <cellStyle name="_Column1" xfId="21" xr:uid="{00000000-0005-0000-0000-000010000000}"/>
    <cellStyle name="_Column2" xfId="22" xr:uid="{00000000-0005-0000-0000-000011000000}"/>
    <cellStyle name="_Column3" xfId="23" xr:uid="{00000000-0005-0000-0000-000012000000}"/>
    <cellStyle name="_Column4" xfId="24" xr:uid="{00000000-0005-0000-0000-000013000000}"/>
    <cellStyle name="_Column5" xfId="25" xr:uid="{00000000-0005-0000-0000-000014000000}"/>
    <cellStyle name="_Column6" xfId="26" xr:uid="{00000000-0005-0000-0000-000015000000}"/>
    <cellStyle name="_Column7" xfId="27" xr:uid="{00000000-0005-0000-0000-000016000000}"/>
    <cellStyle name="_Column7_Other Operating Rev Analytics" xfId="28" xr:uid="{00000000-0005-0000-0000-000017000000}"/>
    <cellStyle name="_Data" xfId="29" xr:uid="{00000000-0005-0000-0000-000018000000}"/>
    <cellStyle name="_Data 10" xfId="30" xr:uid="{00000000-0005-0000-0000-000019000000}"/>
    <cellStyle name="_Data 11" xfId="31" xr:uid="{00000000-0005-0000-0000-00001A000000}"/>
    <cellStyle name="_Data 2" xfId="32" xr:uid="{00000000-0005-0000-0000-00001B000000}"/>
    <cellStyle name="_Data 3" xfId="33" xr:uid="{00000000-0005-0000-0000-00001C000000}"/>
    <cellStyle name="_Data 4" xfId="34" xr:uid="{00000000-0005-0000-0000-00001D000000}"/>
    <cellStyle name="_Data 5" xfId="35" xr:uid="{00000000-0005-0000-0000-00001E000000}"/>
    <cellStyle name="_Data 6" xfId="36" xr:uid="{00000000-0005-0000-0000-00001F000000}"/>
    <cellStyle name="_Data 7" xfId="37" xr:uid="{00000000-0005-0000-0000-000020000000}"/>
    <cellStyle name="_Data 8" xfId="38" xr:uid="{00000000-0005-0000-0000-000021000000}"/>
    <cellStyle name="_Data 9" xfId="39" xr:uid="{00000000-0005-0000-0000-000022000000}"/>
    <cellStyle name="_Data_Cerberus" xfId="40" xr:uid="{00000000-0005-0000-0000-000023000000}"/>
    <cellStyle name="_Data_Cerberus_UPLOAD-Template_2012-06-22" xfId="41" xr:uid="{00000000-0005-0000-0000-000024000000}"/>
    <cellStyle name="_Data_Other Operating Rev Analytics" xfId="42" xr:uid="{00000000-0005-0000-0000-000025000000}"/>
    <cellStyle name="_Formula" xfId="43" xr:uid="{00000000-0005-0000-0000-000026000000}"/>
    <cellStyle name="_Header" xfId="44" xr:uid="{00000000-0005-0000-0000-000027000000}"/>
    <cellStyle name="_J - UCSS_QUOTES" xfId="45" xr:uid="{00000000-0005-0000-0000-000028000000}"/>
    <cellStyle name="_J - UCSS_QUOTES 2" xfId="46" xr:uid="{00000000-0005-0000-0000-000029000000}"/>
    <cellStyle name="_J - UCSS_QUOTES 3" xfId="47" xr:uid="{00000000-0005-0000-0000-00002A000000}"/>
    <cellStyle name="_M2 - UCSS_QUOTES" xfId="48" xr:uid="{00000000-0005-0000-0000-00002B000000}"/>
    <cellStyle name="_M2 - UCSS_QUOTES 2" xfId="49" xr:uid="{00000000-0005-0000-0000-00002C000000}"/>
    <cellStyle name="_M2 - UCSS_QUOTES 3" xfId="50" xr:uid="{00000000-0005-0000-0000-00002D000000}"/>
    <cellStyle name="_Part numbers--Single Page v7" xfId="51" xr:uid="{00000000-0005-0000-0000-00002E000000}"/>
    <cellStyle name="_Part numbers--Single Page v7 2" xfId="52" xr:uid="{00000000-0005-0000-0000-00002F000000}"/>
    <cellStyle name="_Part numbers--Single Page v7 3" xfId="53" xr:uid="{00000000-0005-0000-0000-000030000000}"/>
    <cellStyle name="_Row1" xfId="54" xr:uid="{00000000-0005-0000-0000-000031000000}"/>
    <cellStyle name="_Row1_UPLOAD-Template_2012-06-22" xfId="55" xr:uid="{00000000-0005-0000-0000-000032000000}"/>
    <cellStyle name="_Row2" xfId="56" xr:uid="{00000000-0005-0000-0000-000033000000}"/>
    <cellStyle name="_Row3" xfId="57" xr:uid="{00000000-0005-0000-0000-000034000000}"/>
    <cellStyle name="_Row4" xfId="58" xr:uid="{00000000-0005-0000-0000-000035000000}"/>
    <cellStyle name="_Row4_Other Operating Rev Analytics" xfId="59" xr:uid="{00000000-0005-0000-0000-000036000000}"/>
    <cellStyle name="_Row5" xfId="60" xr:uid="{00000000-0005-0000-0000-000037000000}"/>
    <cellStyle name="_Row6" xfId="61" xr:uid="{00000000-0005-0000-0000-000038000000}"/>
    <cellStyle name="_Row7" xfId="62" xr:uid="{00000000-0005-0000-0000-000039000000}"/>
    <cellStyle name="_Row7_Other Operating Rev Analytics" xfId="63" xr:uid="{00000000-0005-0000-0000-00003A000000}"/>
    <cellStyle name="_Sheet1" xfId="64" xr:uid="{00000000-0005-0000-0000-00003B000000}"/>
    <cellStyle name="_Sheet1 2" xfId="65" xr:uid="{00000000-0005-0000-0000-00003C000000}"/>
    <cellStyle name="_Sheet1 3" xfId="66" xr:uid="{00000000-0005-0000-0000-00003D000000}"/>
    <cellStyle name="_Subscription Summary" xfId="67" xr:uid="{00000000-0005-0000-0000-00003E000000}"/>
    <cellStyle name="_Subscription Summary 2" xfId="68" xr:uid="{00000000-0005-0000-0000-00003F000000}"/>
    <cellStyle name="_Subscription Summary 3" xfId="69" xr:uid="{00000000-0005-0000-0000-000040000000}"/>
    <cellStyle name="_TableSuperHead" xfId="70" xr:uid="{00000000-0005-0000-0000-000041000000}"/>
    <cellStyle name="_UCSS Quoting Tool" xfId="71" xr:uid="{00000000-0005-0000-0000-000042000000}"/>
    <cellStyle name="_UCSS Quoting Tool_1" xfId="72" xr:uid="{00000000-0005-0000-0000-000043000000}"/>
    <cellStyle name="£ BP" xfId="73" xr:uid="{00000000-0005-0000-0000-000044000000}"/>
    <cellStyle name="¥ JY" xfId="74" xr:uid="{00000000-0005-0000-0000-000045000000}"/>
    <cellStyle name="=C:\WINNT35\SYSTEM32\COMMAND.COM" xfId="75" xr:uid="{00000000-0005-0000-0000-000046000000}"/>
    <cellStyle name="0,0_x000d__x000a_NA_x000d__x000a_" xfId="76" xr:uid="{00000000-0005-0000-0000-000047000000}"/>
    <cellStyle name="0,0_x000d__x000a_NA_x000d__x000a_ 2" xfId="77" xr:uid="{00000000-0005-0000-0000-000048000000}"/>
    <cellStyle name="0,0_x000d__x000a_NA_x000d__x000a_ 3" xfId="78" xr:uid="{00000000-0005-0000-0000-000049000000}"/>
    <cellStyle name="20 % - Accent1" xfId="79" xr:uid="{00000000-0005-0000-0000-00004A000000}"/>
    <cellStyle name="20 % - Accent2" xfId="80" xr:uid="{00000000-0005-0000-0000-00004B000000}"/>
    <cellStyle name="20 % - Accent3" xfId="81" xr:uid="{00000000-0005-0000-0000-00004C000000}"/>
    <cellStyle name="20 % - Accent4" xfId="82" xr:uid="{00000000-0005-0000-0000-00004D000000}"/>
    <cellStyle name="20 % - Accent5" xfId="83" xr:uid="{00000000-0005-0000-0000-00004E000000}"/>
    <cellStyle name="20 % - Accent6" xfId="84" xr:uid="{00000000-0005-0000-0000-00004F000000}"/>
    <cellStyle name="20% - Accent3 10" xfId="85" xr:uid="{00000000-0005-0000-0000-000050000000}"/>
    <cellStyle name="20% - Accent3 11" xfId="86" xr:uid="{00000000-0005-0000-0000-000051000000}"/>
    <cellStyle name="20% - Accent3 12" xfId="87" xr:uid="{00000000-0005-0000-0000-000052000000}"/>
    <cellStyle name="20% - Accent3 2 10" xfId="88" xr:uid="{00000000-0005-0000-0000-000053000000}"/>
    <cellStyle name="20% - Accent3 2 11" xfId="89" xr:uid="{00000000-0005-0000-0000-000054000000}"/>
    <cellStyle name="20% - Accent3 2 12" xfId="90" xr:uid="{00000000-0005-0000-0000-000055000000}"/>
    <cellStyle name="20% - Accent3 2 13" xfId="91" xr:uid="{00000000-0005-0000-0000-000056000000}"/>
    <cellStyle name="20% - Accent3 2 14" xfId="92" xr:uid="{00000000-0005-0000-0000-000057000000}"/>
    <cellStyle name="20% - Accent3 2 15" xfId="93" xr:uid="{00000000-0005-0000-0000-000058000000}"/>
    <cellStyle name="20% - Accent3 2 16" xfId="94" xr:uid="{00000000-0005-0000-0000-000059000000}"/>
    <cellStyle name="20% - Accent3 2 17" xfId="95" xr:uid="{00000000-0005-0000-0000-00005A000000}"/>
    <cellStyle name="20% - Accent3 2 18" xfId="96" xr:uid="{00000000-0005-0000-0000-00005B000000}"/>
    <cellStyle name="20% - Accent3 2 19" xfId="97" xr:uid="{00000000-0005-0000-0000-00005C000000}"/>
    <cellStyle name="20% - Accent3 2 2" xfId="98" xr:uid="{00000000-0005-0000-0000-00005D000000}"/>
    <cellStyle name="20% - Accent3 2 20" xfId="99" xr:uid="{00000000-0005-0000-0000-00005E000000}"/>
    <cellStyle name="20% - Accent3 2 3" xfId="100" xr:uid="{00000000-0005-0000-0000-00005F000000}"/>
    <cellStyle name="20% - Accent3 2 4" xfId="101" xr:uid="{00000000-0005-0000-0000-000060000000}"/>
    <cellStyle name="20% - Accent3 2 5" xfId="102" xr:uid="{00000000-0005-0000-0000-000061000000}"/>
    <cellStyle name="20% - Accent3 2 6" xfId="103" xr:uid="{00000000-0005-0000-0000-000062000000}"/>
    <cellStyle name="20% - Accent3 2 7" xfId="104" xr:uid="{00000000-0005-0000-0000-000063000000}"/>
    <cellStyle name="20% - Accent3 2 8" xfId="105" xr:uid="{00000000-0005-0000-0000-000064000000}"/>
    <cellStyle name="20% - Accent3 2 9" xfId="106" xr:uid="{00000000-0005-0000-0000-000065000000}"/>
    <cellStyle name="20% - Accent3 3 10" xfId="107" xr:uid="{00000000-0005-0000-0000-000066000000}"/>
    <cellStyle name="20% - Accent3 3 11" xfId="108" xr:uid="{00000000-0005-0000-0000-000067000000}"/>
    <cellStyle name="20% - Accent3 3 12" xfId="109" xr:uid="{00000000-0005-0000-0000-000068000000}"/>
    <cellStyle name="20% - Accent3 3 13" xfId="110" xr:uid="{00000000-0005-0000-0000-000069000000}"/>
    <cellStyle name="20% - Accent3 3 14" xfId="111" xr:uid="{00000000-0005-0000-0000-00006A000000}"/>
    <cellStyle name="20% - Accent3 3 15" xfId="112" xr:uid="{00000000-0005-0000-0000-00006B000000}"/>
    <cellStyle name="20% - Accent3 3 16" xfId="113" xr:uid="{00000000-0005-0000-0000-00006C000000}"/>
    <cellStyle name="20% - Accent3 3 17" xfId="114" xr:uid="{00000000-0005-0000-0000-00006D000000}"/>
    <cellStyle name="20% - Accent3 3 18" xfId="115" xr:uid="{00000000-0005-0000-0000-00006E000000}"/>
    <cellStyle name="20% - Accent3 3 19" xfId="116" xr:uid="{00000000-0005-0000-0000-00006F000000}"/>
    <cellStyle name="20% - Accent3 3 2" xfId="117" xr:uid="{00000000-0005-0000-0000-000070000000}"/>
    <cellStyle name="20% - Accent3 3 20" xfId="118" xr:uid="{00000000-0005-0000-0000-000071000000}"/>
    <cellStyle name="20% - Accent3 3 3" xfId="119" xr:uid="{00000000-0005-0000-0000-000072000000}"/>
    <cellStyle name="20% - Accent3 3 4" xfId="120" xr:uid="{00000000-0005-0000-0000-000073000000}"/>
    <cellStyle name="20% - Accent3 3 5" xfId="121" xr:uid="{00000000-0005-0000-0000-000074000000}"/>
    <cellStyle name="20% - Accent3 3 6" xfId="122" xr:uid="{00000000-0005-0000-0000-000075000000}"/>
    <cellStyle name="20% - Accent3 3 7" xfId="123" xr:uid="{00000000-0005-0000-0000-000076000000}"/>
    <cellStyle name="20% - Accent3 3 8" xfId="124" xr:uid="{00000000-0005-0000-0000-000077000000}"/>
    <cellStyle name="20% - Accent3 3 9" xfId="125" xr:uid="{00000000-0005-0000-0000-000078000000}"/>
    <cellStyle name="20% - Accent3 4" xfId="126" xr:uid="{00000000-0005-0000-0000-000079000000}"/>
    <cellStyle name="20% - Accent3 5" xfId="127" xr:uid="{00000000-0005-0000-0000-00007A000000}"/>
    <cellStyle name="20% - Accent3 6" xfId="128" xr:uid="{00000000-0005-0000-0000-00007B000000}"/>
    <cellStyle name="20% - Accent3 7" xfId="129" xr:uid="{00000000-0005-0000-0000-00007C000000}"/>
    <cellStyle name="20% - Accent3 8" xfId="130" xr:uid="{00000000-0005-0000-0000-00007D000000}"/>
    <cellStyle name="20% - Accent3 9" xfId="131" xr:uid="{00000000-0005-0000-0000-00007E000000}"/>
    <cellStyle name="40 % - Accent1" xfId="132" xr:uid="{00000000-0005-0000-0000-00007F000000}"/>
    <cellStyle name="40 % - Accent2" xfId="133" xr:uid="{00000000-0005-0000-0000-000080000000}"/>
    <cellStyle name="40 % - Accent3" xfId="134" xr:uid="{00000000-0005-0000-0000-000081000000}"/>
    <cellStyle name="40 % - Accent4" xfId="135" xr:uid="{00000000-0005-0000-0000-000082000000}"/>
    <cellStyle name="40 % - Accent5" xfId="136" xr:uid="{00000000-0005-0000-0000-000083000000}"/>
    <cellStyle name="40 % - Accent6" xfId="137" xr:uid="{00000000-0005-0000-0000-000084000000}"/>
    <cellStyle name="60 % - Accent1" xfId="138" xr:uid="{00000000-0005-0000-0000-000085000000}"/>
    <cellStyle name="60 % - Accent2" xfId="139" xr:uid="{00000000-0005-0000-0000-000086000000}"/>
    <cellStyle name="60 % - Accent3" xfId="140" xr:uid="{00000000-0005-0000-0000-000087000000}"/>
    <cellStyle name="60 % - Accent4" xfId="141" xr:uid="{00000000-0005-0000-0000-000088000000}"/>
    <cellStyle name="60 % - Accent5" xfId="142" xr:uid="{00000000-0005-0000-0000-000089000000}"/>
    <cellStyle name="60 % - Accent6" xfId="143" xr:uid="{00000000-0005-0000-0000-00008A000000}"/>
    <cellStyle name="Accent1 10" xfId="144" xr:uid="{00000000-0005-0000-0000-00008B000000}"/>
    <cellStyle name="Accent1 11" xfId="145" xr:uid="{00000000-0005-0000-0000-00008C000000}"/>
    <cellStyle name="Accent1 12" xfId="146" xr:uid="{00000000-0005-0000-0000-00008D000000}"/>
    <cellStyle name="Accent1 2 10" xfId="147" xr:uid="{00000000-0005-0000-0000-00008E000000}"/>
    <cellStyle name="Accent1 2 11" xfId="148" xr:uid="{00000000-0005-0000-0000-00008F000000}"/>
    <cellStyle name="Accent1 2 12" xfId="149" xr:uid="{00000000-0005-0000-0000-000090000000}"/>
    <cellStyle name="Accent1 2 13" xfId="150" xr:uid="{00000000-0005-0000-0000-000091000000}"/>
    <cellStyle name="Accent1 2 14" xfId="151" xr:uid="{00000000-0005-0000-0000-000092000000}"/>
    <cellStyle name="Accent1 2 15" xfId="152" xr:uid="{00000000-0005-0000-0000-000093000000}"/>
    <cellStyle name="Accent1 2 16" xfId="153" xr:uid="{00000000-0005-0000-0000-000094000000}"/>
    <cellStyle name="Accent1 2 17" xfId="154" xr:uid="{00000000-0005-0000-0000-000095000000}"/>
    <cellStyle name="Accent1 2 18" xfId="155" xr:uid="{00000000-0005-0000-0000-000096000000}"/>
    <cellStyle name="Accent1 2 19" xfId="156" xr:uid="{00000000-0005-0000-0000-000097000000}"/>
    <cellStyle name="Accent1 2 2" xfId="157" xr:uid="{00000000-0005-0000-0000-000098000000}"/>
    <cellStyle name="Accent1 2 20" xfId="158" xr:uid="{00000000-0005-0000-0000-000099000000}"/>
    <cellStyle name="Accent1 2 3" xfId="159" xr:uid="{00000000-0005-0000-0000-00009A000000}"/>
    <cellStyle name="Accent1 2 4" xfId="160" xr:uid="{00000000-0005-0000-0000-00009B000000}"/>
    <cellStyle name="Accent1 2 5" xfId="161" xr:uid="{00000000-0005-0000-0000-00009C000000}"/>
    <cellStyle name="Accent1 2 6" xfId="162" xr:uid="{00000000-0005-0000-0000-00009D000000}"/>
    <cellStyle name="Accent1 2 7" xfId="163" xr:uid="{00000000-0005-0000-0000-00009E000000}"/>
    <cellStyle name="Accent1 2 8" xfId="164" xr:uid="{00000000-0005-0000-0000-00009F000000}"/>
    <cellStyle name="Accent1 2 9" xfId="165" xr:uid="{00000000-0005-0000-0000-0000A0000000}"/>
    <cellStyle name="Accent1 3 10" xfId="166" xr:uid="{00000000-0005-0000-0000-0000A1000000}"/>
    <cellStyle name="Accent1 3 11" xfId="167" xr:uid="{00000000-0005-0000-0000-0000A2000000}"/>
    <cellStyle name="Accent1 3 12" xfId="168" xr:uid="{00000000-0005-0000-0000-0000A3000000}"/>
    <cellStyle name="Accent1 3 13" xfId="169" xr:uid="{00000000-0005-0000-0000-0000A4000000}"/>
    <cellStyle name="Accent1 3 14" xfId="170" xr:uid="{00000000-0005-0000-0000-0000A5000000}"/>
    <cellStyle name="Accent1 3 15" xfId="171" xr:uid="{00000000-0005-0000-0000-0000A6000000}"/>
    <cellStyle name="Accent1 3 16" xfId="172" xr:uid="{00000000-0005-0000-0000-0000A7000000}"/>
    <cellStyle name="Accent1 3 17" xfId="173" xr:uid="{00000000-0005-0000-0000-0000A8000000}"/>
    <cellStyle name="Accent1 3 18" xfId="174" xr:uid="{00000000-0005-0000-0000-0000A9000000}"/>
    <cellStyle name="Accent1 3 19" xfId="175" xr:uid="{00000000-0005-0000-0000-0000AA000000}"/>
    <cellStyle name="Accent1 3 2" xfId="176" xr:uid="{00000000-0005-0000-0000-0000AB000000}"/>
    <cellStyle name="Accent1 3 20" xfId="177" xr:uid="{00000000-0005-0000-0000-0000AC000000}"/>
    <cellStyle name="Accent1 3 3" xfId="178" xr:uid="{00000000-0005-0000-0000-0000AD000000}"/>
    <cellStyle name="Accent1 3 4" xfId="179" xr:uid="{00000000-0005-0000-0000-0000AE000000}"/>
    <cellStyle name="Accent1 3 5" xfId="180" xr:uid="{00000000-0005-0000-0000-0000AF000000}"/>
    <cellStyle name="Accent1 3 6" xfId="181" xr:uid="{00000000-0005-0000-0000-0000B0000000}"/>
    <cellStyle name="Accent1 3 7" xfId="182" xr:uid="{00000000-0005-0000-0000-0000B1000000}"/>
    <cellStyle name="Accent1 3 8" xfId="183" xr:uid="{00000000-0005-0000-0000-0000B2000000}"/>
    <cellStyle name="Accent1 3 9" xfId="184" xr:uid="{00000000-0005-0000-0000-0000B3000000}"/>
    <cellStyle name="Accent1 4" xfId="185" xr:uid="{00000000-0005-0000-0000-0000B4000000}"/>
    <cellStyle name="Accent1 5" xfId="186" xr:uid="{00000000-0005-0000-0000-0000B5000000}"/>
    <cellStyle name="Accent1 6" xfId="187" xr:uid="{00000000-0005-0000-0000-0000B6000000}"/>
    <cellStyle name="Accent1 7" xfId="188" xr:uid="{00000000-0005-0000-0000-0000B7000000}"/>
    <cellStyle name="Accent1 8" xfId="189" xr:uid="{00000000-0005-0000-0000-0000B8000000}"/>
    <cellStyle name="Accent1 9" xfId="190" xr:uid="{00000000-0005-0000-0000-0000B9000000}"/>
    <cellStyle name="Accent2 10" xfId="191" xr:uid="{00000000-0005-0000-0000-0000BA000000}"/>
    <cellStyle name="Accent2 11" xfId="192" xr:uid="{00000000-0005-0000-0000-0000BB000000}"/>
    <cellStyle name="Accent2 12" xfId="193" xr:uid="{00000000-0005-0000-0000-0000BC000000}"/>
    <cellStyle name="Accent2 2 10" xfId="194" xr:uid="{00000000-0005-0000-0000-0000BD000000}"/>
    <cellStyle name="Accent2 2 11" xfId="195" xr:uid="{00000000-0005-0000-0000-0000BE000000}"/>
    <cellStyle name="Accent2 2 12" xfId="196" xr:uid="{00000000-0005-0000-0000-0000BF000000}"/>
    <cellStyle name="Accent2 2 13" xfId="197" xr:uid="{00000000-0005-0000-0000-0000C0000000}"/>
    <cellStyle name="Accent2 2 14" xfId="198" xr:uid="{00000000-0005-0000-0000-0000C1000000}"/>
    <cellStyle name="Accent2 2 15" xfId="199" xr:uid="{00000000-0005-0000-0000-0000C2000000}"/>
    <cellStyle name="Accent2 2 16" xfId="200" xr:uid="{00000000-0005-0000-0000-0000C3000000}"/>
    <cellStyle name="Accent2 2 17" xfId="201" xr:uid="{00000000-0005-0000-0000-0000C4000000}"/>
    <cellStyle name="Accent2 2 18" xfId="202" xr:uid="{00000000-0005-0000-0000-0000C5000000}"/>
    <cellStyle name="Accent2 2 19" xfId="203" xr:uid="{00000000-0005-0000-0000-0000C6000000}"/>
    <cellStyle name="Accent2 2 2" xfId="204" xr:uid="{00000000-0005-0000-0000-0000C7000000}"/>
    <cellStyle name="Accent2 2 20" xfId="205" xr:uid="{00000000-0005-0000-0000-0000C8000000}"/>
    <cellStyle name="Accent2 2 3" xfId="206" xr:uid="{00000000-0005-0000-0000-0000C9000000}"/>
    <cellStyle name="Accent2 2 4" xfId="207" xr:uid="{00000000-0005-0000-0000-0000CA000000}"/>
    <cellStyle name="Accent2 2 5" xfId="208" xr:uid="{00000000-0005-0000-0000-0000CB000000}"/>
    <cellStyle name="Accent2 2 6" xfId="209" xr:uid="{00000000-0005-0000-0000-0000CC000000}"/>
    <cellStyle name="Accent2 2 7" xfId="210" xr:uid="{00000000-0005-0000-0000-0000CD000000}"/>
    <cellStyle name="Accent2 2 8" xfId="211" xr:uid="{00000000-0005-0000-0000-0000CE000000}"/>
    <cellStyle name="Accent2 2 9" xfId="212" xr:uid="{00000000-0005-0000-0000-0000CF000000}"/>
    <cellStyle name="Accent2 3 10" xfId="213" xr:uid="{00000000-0005-0000-0000-0000D0000000}"/>
    <cellStyle name="Accent2 3 11" xfId="214" xr:uid="{00000000-0005-0000-0000-0000D1000000}"/>
    <cellStyle name="Accent2 3 12" xfId="215" xr:uid="{00000000-0005-0000-0000-0000D2000000}"/>
    <cellStyle name="Accent2 3 13" xfId="216" xr:uid="{00000000-0005-0000-0000-0000D3000000}"/>
    <cellStyle name="Accent2 3 14" xfId="217" xr:uid="{00000000-0005-0000-0000-0000D4000000}"/>
    <cellStyle name="Accent2 3 15" xfId="218" xr:uid="{00000000-0005-0000-0000-0000D5000000}"/>
    <cellStyle name="Accent2 3 16" xfId="219" xr:uid="{00000000-0005-0000-0000-0000D6000000}"/>
    <cellStyle name="Accent2 3 17" xfId="220" xr:uid="{00000000-0005-0000-0000-0000D7000000}"/>
    <cellStyle name="Accent2 3 18" xfId="221" xr:uid="{00000000-0005-0000-0000-0000D8000000}"/>
    <cellStyle name="Accent2 3 19" xfId="222" xr:uid="{00000000-0005-0000-0000-0000D9000000}"/>
    <cellStyle name="Accent2 3 2" xfId="223" xr:uid="{00000000-0005-0000-0000-0000DA000000}"/>
    <cellStyle name="Accent2 3 20" xfId="224" xr:uid="{00000000-0005-0000-0000-0000DB000000}"/>
    <cellStyle name="Accent2 3 3" xfId="225" xr:uid="{00000000-0005-0000-0000-0000DC000000}"/>
    <cellStyle name="Accent2 3 4" xfId="226" xr:uid="{00000000-0005-0000-0000-0000DD000000}"/>
    <cellStyle name="Accent2 3 5" xfId="227" xr:uid="{00000000-0005-0000-0000-0000DE000000}"/>
    <cellStyle name="Accent2 3 6" xfId="228" xr:uid="{00000000-0005-0000-0000-0000DF000000}"/>
    <cellStyle name="Accent2 3 7" xfId="229" xr:uid="{00000000-0005-0000-0000-0000E0000000}"/>
    <cellStyle name="Accent2 3 8" xfId="230" xr:uid="{00000000-0005-0000-0000-0000E1000000}"/>
    <cellStyle name="Accent2 3 9" xfId="231" xr:uid="{00000000-0005-0000-0000-0000E2000000}"/>
    <cellStyle name="Accent2 4" xfId="232" xr:uid="{00000000-0005-0000-0000-0000E3000000}"/>
    <cellStyle name="Accent2 5" xfId="233" xr:uid="{00000000-0005-0000-0000-0000E4000000}"/>
    <cellStyle name="Accent2 6" xfId="234" xr:uid="{00000000-0005-0000-0000-0000E5000000}"/>
    <cellStyle name="Accent2 7" xfId="235" xr:uid="{00000000-0005-0000-0000-0000E6000000}"/>
    <cellStyle name="Accent2 8" xfId="236" xr:uid="{00000000-0005-0000-0000-0000E7000000}"/>
    <cellStyle name="Accent2 9" xfId="237" xr:uid="{00000000-0005-0000-0000-0000E8000000}"/>
    <cellStyle name="Accent4 10" xfId="238" xr:uid="{00000000-0005-0000-0000-0000E9000000}"/>
    <cellStyle name="Accent4 11" xfId="239" xr:uid="{00000000-0005-0000-0000-0000EA000000}"/>
    <cellStyle name="Accent4 12" xfId="240" xr:uid="{00000000-0005-0000-0000-0000EB000000}"/>
    <cellStyle name="Accent4 2 10" xfId="241" xr:uid="{00000000-0005-0000-0000-0000EC000000}"/>
    <cellStyle name="Accent4 2 11" xfId="242" xr:uid="{00000000-0005-0000-0000-0000ED000000}"/>
    <cellStyle name="Accent4 2 12" xfId="243" xr:uid="{00000000-0005-0000-0000-0000EE000000}"/>
    <cellStyle name="Accent4 2 13" xfId="244" xr:uid="{00000000-0005-0000-0000-0000EF000000}"/>
    <cellStyle name="Accent4 2 14" xfId="245" xr:uid="{00000000-0005-0000-0000-0000F0000000}"/>
    <cellStyle name="Accent4 2 15" xfId="246" xr:uid="{00000000-0005-0000-0000-0000F1000000}"/>
    <cellStyle name="Accent4 2 16" xfId="247" xr:uid="{00000000-0005-0000-0000-0000F2000000}"/>
    <cellStyle name="Accent4 2 17" xfId="248" xr:uid="{00000000-0005-0000-0000-0000F3000000}"/>
    <cellStyle name="Accent4 2 18" xfId="249" xr:uid="{00000000-0005-0000-0000-0000F4000000}"/>
    <cellStyle name="Accent4 2 19" xfId="250" xr:uid="{00000000-0005-0000-0000-0000F5000000}"/>
    <cellStyle name="Accent4 2 2" xfId="251" xr:uid="{00000000-0005-0000-0000-0000F6000000}"/>
    <cellStyle name="Accent4 2 20" xfId="252" xr:uid="{00000000-0005-0000-0000-0000F7000000}"/>
    <cellStyle name="Accent4 2 3" xfId="253" xr:uid="{00000000-0005-0000-0000-0000F8000000}"/>
    <cellStyle name="Accent4 2 4" xfId="254" xr:uid="{00000000-0005-0000-0000-0000F9000000}"/>
    <cellStyle name="Accent4 2 5" xfId="255" xr:uid="{00000000-0005-0000-0000-0000FA000000}"/>
    <cellStyle name="Accent4 2 6" xfId="256" xr:uid="{00000000-0005-0000-0000-0000FB000000}"/>
    <cellStyle name="Accent4 2 7" xfId="257" xr:uid="{00000000-0005-0000-0000-0000FC000000}"/>
    <cellStyle name="Accent4 2 8" xfId="258" xr:uid="{00000000-0005-0000-0000-0000FD000000}"/>
    <cellStyle name="Accent4 2 9" xfId="259" xr:uid="{00000000-0005-0000-0000-0000FE000000}"/>
    <cellStyle name="Accent4 3 10" xfId="260" xr:uid="{00000000-0005-0000-0000-0000FF000000}"/>
    <cellStyle name="Accent4 3 11" xfId="261" xr:uid="{00000000-0005-0000-0000-000000010000}"/>
    <cellStyle name="Accent4 3 12" xfId="262" xr:uid="{00000000-0005-0000-0000-000001010000}"/>
    <cellStyle name="Accent4 3 13" xfId="263" xr:uid="{00000000-0005-0000-0000-000002010000}"/>
    <cellStyle name="Accent4 3 14" xfId="264" xr:uid="{00000000-0005-0000-0000-000003010000}"/>
    <cellStyle name="Accent4 3 15" xfId="265" xr:uid="{00000000-0005-0000-0000-000004010000}"/>
    <cellStyle name="Accent4 3 16" xfId="266" xr:uid="{00000000-0005-0000-0000-000005010000}"/>
    <cellStyle name="Accent4 3 17" xfId="267" xr:uid="{00000000-0005-0000-0000-000006010000}"/>
    <cellStyle name="Accent4 3 18" xfId="268" xr:uid="{00000000-0005-0000-0000-000007010000}"/>
    <cellStyle name="Accent4 3 19" xfId="269" xr:uid="{00000000-0005-0000-0000-000008010000}"/>
    <cellStyle name="Accent4 3 2" xfId="270" xr:uid="{00000000-0005-0000-0000-000009010000}"/>
    <cellStyle name="Accent4 3 20" xfId="271" xr:uid="{00000000-0005-0000-0000-00000A010000}"/>
    <cellStyle name="Accent4 3 3" xfId="272" xr:uid="{00000000-0005-0000-0000-00000B010000}"/>
    <cellStyle name="Accent4 3 4" xfId="273" xr:uid="{00000000-0005-0000-0000-00000C010000}"/>
    <cellStyle name="Accent4 3 5" xfId="274" xr:uid="{00000000-0005-0000-0000-00000D010000}"/>
    <cellStyle name="Accent4 3 6" xfId="275" xr:uid="{00000000-0005-0000-0000-00000E010000}"/>
    <cellStyle name="Accent4 3 7" xfId="276" xr:uid="{00000000-0005-0000-0000-00000F010000}"/>
    <cellStyle name="Accent4 3 8" xfId="277" xr:uid="{00000000-0005-0000-0000-000010010000}"/>
    <cellStyle name="Accent4 3 9" xfId="278" xr:uid="{00000000-0005-0000-0000-000011010000}"/>
    <cellStyle name="Accent4 4" xfId="279" xr:uid="{00000000-0005-0000-0000-000012010000}"/>
    <cellStyle name="Accent4 5" xfId="280" xr:uid="{00000000-0005-0000-0000-000013010000}"/>
    <cellStyle name="Accent4 6" xfId="281" xr:uid="{00000000-0005-0000-0000-000014010000}"/>
    <cellStyle name="Accent4 7" xfId="282" xr:uid="{00000000-0005-0000-0000-000015010000}"/>
    <cellStyle name="Accent4 8" xfId="283" xr:uid="{00000000-0005-0000-0000-000016010000}"/>
    <cellStyle name="Accent4 9" xfId="284" xr:uid="{00000000-0005-0000-0000-000017010000}"/>
    <cellStyle name="Accent5 10" xfId="285" xr:uid="{00000000-0005-0000-0000-000018010000}"/>
    <cellStyle name="Accent5 11" xfId="286" xr:uid="{00000000-0005-0000-0000-000019010000}"/>
    <cellStyle name="Accent5 12" xfId="287" xr:uid="{00000000-0005-0000-0000-00001A010000}"/>
    <cellStyle name="Accent5 2 10" xfId="288" xr:uid="{00000000-0005-0000-0000-00001B010000}"/>
    <cellStyle name="Accent5 2 11" xfId="289" xr:uid="{00000000-0005-0000-0000-00001C010000}"/>
    <cellStyle name="Accent5 2 12" xfId="290" xr:uid="{00000000-0005-0000-0000-00001D010000}"/>
    <cellStyle name="Accent5 2 13" xfId="291" xr:uid="{00000000-0005-0000-0000-00001E010000}"/>
    <cellStyle name="Accent5 2 14" xfId="292" xr:uid="{00000000-0005-0000-0000-00001F010000}"/>
    <cellStyle name="Accent5 2 15" xfId="293" xr:uid="{00000000-0005-0000-0000-000020010000}"/>
    <cellStyle name="Accent5 2 16" xfId="294" xr:uid="{00000000-0005-0000-0000-000021010000}"/>
    <cellStyle name="Accent5 2 17" xfId="295" xr:uid="{00000000-0005-0000-0000-000022010000}"/>
    <cellStyle name="Accent5 2 18" xfId="296" xr:uid="{00000000-0005-0000-0000-000023010000}"/>
    <cellStyle name="Accent5 2 19" xfId="297" xr:uid="{00000000-0005-0000-0000-000024010000}"/>
    <cellStyle name="Accent5 2 2" xfId="298" xr:uid="{00000000-0005-0000-0000-000025010000}"/>
    <cellStyle name="Accent5 2 20" xfId="299" xr:uid="{00000000-0005-0000-0000-000026010000}"/>
    <cellStyle name="Accent5 2 3" xfId="300" xr:uid="{00000000-0005-0000-0000-000027010000}"/>
    <cellStyle name="Accent5 2 4" xfId="301" xr:uid="{00000000-0005-0000-0000-000028010000}"/>
    <cellStyle name="Accent5 2 5" xfId="302" xr:uid="{00000000-0005-0000-0000-000029010000}"/>
    <cellStyle name="Accent5 2 6" xfId="303" xr:uid="{00000000-0005-0000-0000-00002A010000}"/>
    <cellStyle name="Accent5 2 7" xfId="304" xr:uid="{00000000-0005-0000-0000-00002B010000}"/>
    <cellStyle name="Accent5 2 8" xfId="305" xr:uid="{00000000-0005-0000-0000-00002C010000}"/>
    <cellStyle name="Accent5 2 9" xfId="306" xr:uid="{00000000-0005-0000-0000-00002D010000}"/>
    <cellStyle name="Accent5 3 10" xfId="307" xr:uid="{00000000-0005-0000-0000-00002E010000}"/>
    <cellStyle name="Accent5 3 11" xfId="308" xr:uid="{00000000-0005-0000-0000-00002F010000}"/>
    <cellStyle name="Accent5 3 12" xfId="309" xr:uid="{00000000-0005-0000-0000-000030010000}"/>
    <cellStyle name="Accent5 3 13" xfId="310" xr:uid="{00000000-0005-0000-0000-000031010000}"/>
    <cellStyle name="Accent5 3 14" xfId="311" xr:uid="{00000000-0005-0000-0000-000032010000}"/>
    <cellStyle name="Accent5 3 15" xfId="312" xr:uid="{00000000-0005-0000-0000-000033010000}"/>
    <cellStyle name="Accent5 3 16" xfId="313" xr:uid="{00000000-0005-0000-0000-000034010000}"/>
    <cellStyle name="Accent5 3 17" xfId="314" xr:uid="{00000000-0005-0000-0000-000035010000}"/>
    <cellStyle name="Accent5 3 18" xfId="315" xr:uid="{00000000-0005-0000-0000-000036010000}"/>
    <cellStyle name="Accent5 3 19" xfId="316" xr:uid="{00000000-0005-0000-0000-000037010000}"/>
    <cellStyle name="Accent5 3 2" xfId="317" xr:uid="{00000000-0005-0000-0000-000038010000}"/>
    <cellStyle name="Accent5 3 20" xfId="318" xr:uid="{00000000-0005-0000-0000-000039010000}"/>
    <cellStyle name="Accent5 3 3" xfId="319" xr:uid="{00000000-0005-0000-0000-00003A010000}"/>
    <cellStyle name="Accent5 3 4" xfId="320" xr:uid="{00000000-0005-0000-0000-00003B010000}"/>
    <cellStyle name="Accent5 3 5" xfId="321" xr:uid="{00000000-0005-0000-0000-00003C010000}"/>
    <cellStyle name="Accent5 3 6" xfId="322" xr:uid="{00000000-0005-0000-0000-00003D010000}"/>
    <cellStyle name="Accent5 3 7" xfId="323" xr:uid="{00000000-0005-0000-0000-00003E010000}"/>
    <cellStyle name="Accent5 3 8" xfId="324" xr:uid="{00000000-0005-0000-0000-00003F010000}"/>
    <cellStyle name="Accent5 3 9" xfId="325" xr:uid="{00000000-0005-0000-0000-000040010000}"/>
    <cellStyle name="Accent5 4" xfId="326" xr:uid="{00000000-0005-0000-0000-000041010000}"/>
    <cellStyle name="Accent5 5" xfId="327" xr:uid="{00000000-0005-0000-0000-000042010000}"/>
    <cellStyle name="Accent5 6" xfId="328" xr:uid="{00000000-0005-0000-0000-000043010000}"/>
    <cellStyle name="Accent5 7" xfId="329" xr:uid="{00000000-0005-0000-0000-000044010000}"/>
    <cellStyle name="Accent5 8" xfId="330" xr:uid="{00000000-0005-0000-0000-000045010000}"/>
    <cellStyle name="Accent5 9" xfId="331" xr:uid="{00000000-0005-0000-0000-000046010000}"/>
    <cellStyle name="Accent6 10" xfId="332" xr:uid="{00000000-0005-0000-0000-000047010000}"/>
    <cellStyle name="Accent6 11" xfId="333" xr:uid="{00000000-0005-0000-0000-000048010000}"/>
    <cellStyle name="Accent6 12" xfId="334" xr:uid="{00000000-0005-0000-0000-000049010000}"/>
    <cellStyle name="Accent6 2 10" xfId="335" xr:uid="{00000000-0005-0000-0000-00004A010000}"/>
    <cellStyle name="Accent6 2 11" xfId="336" xr:uid="{00000000-0005-0000-0000-00004B010000}"/>
    <cellStyle name="Accent6 2 12" xfId="337" xr:uid="{00000000-0005-0000-0000-00004C010000}"/>
    <cellStyle name="Accent6 2 13" xfId="338" xr:uid="{00000000-0005-0000-0000-00004D010000}"/>
    <cellStyle name="Accent6 2 14" xfId="339" xr:uid="{00000000-0005-0000-0000-00004E010000}"/>
    <cellStyle name="Accent6 2 15" xfId="340" xr:uid="{00000000-0005-0000-0000-00004F010000}"/>
    <cellStyle name="Accent6 2 16" xfId="341" xr:uid="{00000000-0005-0000-0000-000050010000}"/>
    <cellStyle name="Accent6 2 17" xfId="342" xr:uid="{00000000-0005-0000-0000-000051010000}"/>
    <cellStyle name="Accent6 2 18" xfId="343" xr:uid="{00000000-0005-0000-0000-000052010000}"/>
    <cellStyle name="Accent6 2 19" xfId="344" xr:uid="{00000000-0005-0000-0000-000053010000}"/>
    <cellStyle name="Accent6 2 2" xfId="345" xr:uid="{00000000-0005-0000-0000-000054010000}"/>
    <cellStyle name="Accent6 2 20" xfId="346" xr:uid="{00000000-0005-0000-0000-000055010000}"/>
    <cellStyle name="Accent6 2 3" xfId="347" xr:uid="{00000000-0005-0000-0000-000056010000}"/>
    <cellStyle name="Accent6 2 4" xfId="348" xr:uid="{00000000-0005-0000-0000-000057010000}"/>
    <cellStyle name="Accent6 2 5" xfId="349" xr:uid="{00000000-0005-0000-0000-000058010000}"/>
    <cellStyle name="Accent6 2 6" xfId="350" xr:uid="{00000000-0005-0000-0000-000059010000}"/>
    <cellStyle name="Accent6 2 7" xfId="351" xr:uid="{00000000-0005-0000-0000-00005A010000}"/>
    <cellStyle name="Accent6 2 8" xfId="352" xr:uid="{00000000-0005-0000-0000-00005B010000}"/>
    <cellStyle name="Accent6 2 9" xfId="353" xr:uid="{00000000-0005-0000-0000-00005C010000}"/>
    <cellStyle name="Accent6 3 10" xfId="354" xr:uid="{00000000-0005-0000-0000-00005D010000}"/>
    <cellStyle name="Accent6 3 11" xfId="355" xr:uid="{00000000-0005-0000-0000-00005E010000}"/>
    <cellStyle name="Accent6 3 12" xfId="356" xr:uid="{00000000-0005-0000-0000-00005F010000}"/>
    <cellStyle name="Accent6 3 13" xfId="357" xr:uid="{00000000-0005-0000-0000-000060010000}"/>
    <cellStyle name="Accent6 3 14" xfId="358" xr:uid="{00000000-0005-0000-0000-000061010000}"/>
    <cellStyle name="Accent6 3 15" xfId="359" xr:uid="{00000000-0005-0000-0000-000062010000}"/>
    <cellStyle name="Accent6 3 16" xfId="360" xr:uid="{00000000-0005-0000-0000-000063010000}"/>
    <cellStyle name="Accent6 3 17" xfId="361" xr:uid="{00000000-0005-0000-0000-000064010000}"/>
    <cellStyle name="Accent6 3 18" xfId="362" xr:uid="{00000000-0005-0000-0000-000065010000}"/>
    <cellStyle name="Accent6 3 19" xfId="363" xr:uid="{00000000-0005-0000-0000-000066010000}"/>
    <cellStyle name="Accent6 3 2" xfId="364" xr:uid="{00000000-0005-0000-0000-000067010000}"/>
    <cellStyle name="Accent6 3 20" xfId="365" xr:uid="{00000000-0005-0000-0000-000068010000}"/>
    <cellStyle name="Accent6 3 3" xfId="366" xr:uid="{00000000-0005-0000-0000-000069010000}"/>
    <cellStyle name="Accent6 3 4" xfId="367" xr:uid="{00000000-0005-0000-0000-00006A010000}"/>
    <cellStyle name="Accent6 3 5" xfId="368" xr:uid="{00000000-0005-0000-0000-00006B010000}"/>
    <cellStyle name="Accent6 3 6" xfId="369" xr:uid="{00000000-0005-0000-0000-00006C010000}"/>
    <cellStyle name="Accent6 3 7" xfId="370" xr:uid="{00000000-0005-0000-0000-00006D010000}"/>
    <cellStyle name="Accent6 3 8" xfId="371" xr:uid="{00000000-0005-0000-0000-00006E010000}"/>
    <cellStyle name="Accent6 3 9" xfId="372" xr:uid="{00000000-0005-0000-0000-00006F010000}"/>
    <cellStyle name="Accent6 4" xfId="373" xr:uid="{00000000-0005-0000-0000-000070010000}"/>
    <cellStyle name="Accent6 5" xfId="374" xr:uid="{00000000-0005-0000-0000-000071010000}"/>
    <cellStyle name="Accent6 6" xfId="375" xr:uid="{00000000-0005-0000-0000-000072010000}"/>
    <cellStyle name="Accent6 7" xfId="376" xr:uid="{00000000-0005-0000-0000-000073010000}"/>
    <cellStyle name="Accent6 8" xfId="377" xr:uid="{00000000-0005-0000-0000-000074010000}"/>
    <cellStyle name="Accent6 9" xfId="378" xr:uid="{00000000-0005-0000-0000-000075010000}"/>
    <cellStyle name="Avertissement" xfId="379" xr:uid="{00000000-0005-0000-0000-000076010000}"/>
    <cellStyle name="Bad 2" xfId="380" xr:uid="{00000000-0005-0000-0000-000077010000}"/>
    <cellStyle name="Blue" xfId="381" xr:uid="{00000000-0005-0000-0000-000078010000}"/>
    <cellStyle name="Bold" xfId="382" xr:uid="{00000000-0005-0000-0000-000079010000}"/>
    <cellStyle name="Bold/Border" xfId="383" xr:uid="{00000000-0005-0000-0000-00007A010000}"/>
    <cellStyle name="Bullet" xfId="384" xr:uid="{00000000-0005-0000-0000-00007B010000}"/>
    <cellStyle name="c" xfId="385" xr:uid="{00000000-0005-0000-0000-00007C010000}"/>
    <cellStyle name="c 10" xfId="386" xr:uid="{00000000-0005-0000-0000-00007D010000}"/>
    <cellStyle name="c 11" xfId="387" xr:uid="{00000000-0005-0000-0000-00007E010000}"/>
    <cellStyle name="c 2" xfId="388" xr:uid="{00000000-0005-0000-0000-00007F010000}"/>
    <cellStyle name="c 3" xfId="389" xr:uid="{00000000-0005-0000-0000-000080010000}"/>
    <cellStyle name="c 4" xfId="390" xr:uid="{00000000-0005-0000-0000-000081010000}"/>
    <cellStyle name="c 5" xfId="391" xr:uid="{00000000-0005-0000-0000-000082010000}"/>
    <cellStyle name="c 6" xfId="392" xr:uid="{00000000-0005-0000-0000-000083010000}"/>
    <cellStyle name="c 7" xfId="393" xr:uid="{00000000-0005-0000-0000-000084010000}"/>
    <cellStyle name="c 8" xfId="394" xr:uid="{00000000-0005-0000-0000-000085010000}"/>
    <cellStyle name="c 9" xfId="395" xr:uid="{00000000-0005-0000-0000-000086010000}"/>
    <cellStyle name="c_Bal Sheets" xfId="396" xr:uid="{00000000-0005-0000-0000-000087010000}"/>
    <cellStyle name="c_Bal Sheets 10" xfId="397" xr:uid="{00000000-0005-0000-0000-000088010000}"/>
    <cellStyle name="c_Bal Sheets 11" xfId="398" xr:uid="{00000000-0005-0000-0000-000089010000}"/>
    <cellStyle name="c_Bal Sheets 2" xfId="399" xr:uid="{00000000-0005-0000-0000-00008A010000}"/>
    <cellStyle name="c_Bal Sheets 3" xfId="400" xr:uid="{00000000-0005-0000-0000-00008B010000}"/>
    <cellStyle name="c_Bal Sheets 4" xfId="401" xr:uid="{00000000-0005-0000-0000-00008C010000}"/>
    <cellStyle name="c_Bal Sheets 5" xfId="402" xr:uid="{00000000-0005-0000-0000-00008D010000}"/>
    <cellStyle name="c_Bal Sheets 6" xfId="403" xr:uid="{00000000-0005-0000-0000-00008E010000}"/>
    <cellStyle name="c_Bal Sheets 7" xfId="404" xr:uid="{00000000-0005-0000-0000-00008F010000}"/>
    <cellStyle name="c_Bal Sheets 8" xfId="405" xr:uid="{00000000-0005-0000-0000-000090010000}"/>
    <cellStyle name="c_Bal Sheets 9" xfId="406" xr:uid="{00000000-0005-0000-0000-000091010000}"/>
    <cellStyle name="c_Bal Sheets_JE 108 SERP 07.12" xfId="407" xr:uid="{00000000-0005-0000-0000-000092010000}"/>
    <cellStyle name="c_Bal Sheets_JE 109 Rate Differential 08.12" xfId="408" xr:uid="{00000000-0005-0000-0000-000093010000}"/>
    <cellStyle name="c_Bal Sheets_JE 111 PNC ANALYSIS FEE ACCRUAL 07.12" xfId="409" xr:uid="{00000000-0005-0000-0000-000094010000}"/>
    <cellStyle name="c_Bal Sheets_JE 160 Workbasket Accrual_updated-_CA_01.10" xfId="410" xr:uid="{00000000-0005-0000-0000-000095010000}"/>
    <cellStyle name="c_Bal Sheets_JE Template" xfId="411" xr:uid="{00000000-0005-0000-0000-000096010000}"/>
    <cellStyle name="c_Bal Sheets_JE-December 2012" xfId="412" xr:uid="{00000000-0005-0000-0000-000097010000}"/>
    <cellStyle name="c_Bal Sheets_JE-November 2012" xfId="413" xr:uid="{00000000-0005-0000-0000-000098010000}"/>
    <cellStyle name="c_Bal Sheets_SAP JE Template 10.06.12" xfId="414" xr:uid="{00000000-0005-0000-0000-000099010000}"/>
    <cellStyle name="c_Bal Sheets_UPLOAD-Template_2012-06-22" xfId="415" xr:uid="{00000000-0005-0000-0000-00009A010000}"/>
    <cellStyle name="c_Credit (2)" xfId="416" xr:uid="{00000000-0005-0000-0000-00009B010000}"/>
    <cellStyle name="c_Credit (2) 10" xfId="417" xr:uid="{00000000-0005-0000-0000-00009C010000}"/>
    <cellStyle name="c_Credit (2) 11" xfId="418" xr:uid="{00000000-0005-0000-0000-00009D010000}"/>
    <cellStyle name="c_Credit (2) 2" xfId="419" xr:uid="{00000000-0005-0000-0000-00009E010000}"/>
    <cellStyle name="c_Credit (2) 3" xfId="420" xr:uid="{00000000-0005-0000-0000-00009F010000}"/>
    <cellStyle name="c_Credit (2) 4" xfId="421" xr:uid="{00000000-0005-0000-0000-0000A0010000}"/>
    <cellStyle name="c_Credit (2) 5" xfId="422" xr:uid="{00000000-0005-0000-0000-0000A1010000}"/>
    <cellStyle name="c_Credit (2) 6" xfId="423" xr:uid="{00000000-0005-0000-0000-0000A2010000}"/>
    <cellStyle name="c_Credit (2) 7" xfId="424" xr:uid="{00000000-0005-0000-0000-0000A3010000}"/>
    <cellStyle name="c_Credit (2) 8" xfId="425" xr:uid="{00000000-0005-0000-0000-0000A4010000}"/>
    <cellStyle name="c_Credit (2) 9" xfId="426" xr:uid="{00000000-0005-0000-0000-0000A5010000}"/>
    <cellStyle name="c_Credit (2)_JE 108 SERP 07.12" xfId="427" xr:uid="{00000000-0005-0000-0000-0000A6010000}"/>
    <cellStyle name="c_Credit (2)_JE 109 Rate Differential 08.12" xfId="428" xr:uid="{00000000-0005-0000-0000-0000A7010000}"/>
    <cellStyle name="c_Credit (2)_JE 111 PNC ANALYSIS FEE ACCRUAL 07.12" xfId="429" xr:uid="{00000000-0005-0000-0000-0000A8010000}"/>
    <cellStyle name="c_Credit (2)_JE 160 Workbasket Accrual_updated-_CA_01.10" xfId="430" xr:uid="{00000000-0005-0000-0000-0000A9010000}"/>
    <cellStyle name="c_Credit (2)_JE Template" xfId="431" xr:uid="{00000000-0005-0000-0000-0000AA010000}"/>
    <cellStyle name="c_Credit (2)_JE-December 2012" xfId="432" xr:uid="{00000000-0005-0000-0000-0000AB010000}"/>
    <cellStyle name="c_Credit (2)_JE-November 2012" xfId="433" xr:uid="{00000000-0005-0000-0000-0000AC010000}"/>
    <cellStyle name="c_Credit (2)_SAP JE Template 10.06.12" xfId="434" xr:uid="{00000000-0005-0000-0000-0000AD010000}"/>
    <cellStyle name="c_Credit (2)_UPLOAD-Template_2012-06-22" xfId="435" xr:uid="{00000000-0005-0000-0000-0000AE010000}"/>
    <cellStyle name="c_Earnings" xfId="436" xr:uid="{00000000-0005-0000-0000-0000AF010000}"/>
    <cellStyle name="c_Earnings (2)" xfId="437" xr:uid="{00000000-0005-0000-0000-0000B0010000}"/>
    <cellStyle name="c_Earnings (2) 10" xfId="438" xr:uid="{00000000-0005-0000-0000-0000B1010000}"/>
    <cellStyle name="c_Earnings (2) 11" xfId="439" xr:uid="{00000000-0005-0000-0000-0000B2010000}"/>
    <cellStyle name="c_Earnings (2) 2" xfId="440" xr:uid="{00000000-0005-0000-0000-0000B3010000}"/>
    <cellStyle name="c_Earnings (2) 3" xfId="441" xr:uid="{00000000-0005-0000-0000-0000B4010000}"/>
    <cellStyle name="c_Earnings (2) 4" xfId="442" xr:uid="{00000000-0005-0000-0000-0000B5010000}"/>
    <cellStyle name="c_Earnings (2) 5" xfId="443" xr:uid="{00000000-0005-0000-0000-0000B6010000}"/>
    <cellStyle name="c_Earnings (2) 6" xfId="444" xr:uid="{00000000-0005-0000-0000-0000B7010000}"/>
    <cellStyle name="c_Earnings (2) 7" xfId="445" xr:uid="{00000000-0005-0000-0000-0000B8010000}"/>
    <cellStyle name="c_Earnings (2) 8" xfId="446" xr:uid="{00000000-0005-0000-0000-0000B9010000}"/>
    <cellStyle name="c_Earnings (2) 9" xfId="447" xr:uid="{00000000-0005-0000-0000-0000BA010000}"/>
    <cellStyle name="c_Earnings (2)_JE 108 SERP 07.12" xfId="448" xr:uid="{00000000-0005-0000-0000-0000BB010000}"/>
    <cellStyle name="c_Earnings (2)_JE 109 Rate Differential 08.12" xfId="449" xr:uid="{00000000-0005-0000-0000-0000BC010000}"/>
    <cellStyle name="c_Earnings (2)_JE 111 PNC ANALYSIS FEE ACCRUAL 07.12" xfId="450" xr:uid="{00000000-0005-0000-0000-0000BD010000}"/>
    <cellStyle name="c_Earnings (2)_JE 160 Workbasket Accrual_updated-_CA_01.10" xfId="451" xr:uid="{00000000-0005-0000-0000-0000BE010000}"/>
    <cellStyle name="c_Earnings (2)_JE Template" xfId="452" xr:uid="{00000000-0005-0000-0000-0000BF010000}"/>
    <cellStyle name="c_Earnings (2)_JE-December 2012" xfId="453" xr:uid="{00000000-0005-0000-0000-0000C0010000}"/>
    <cellStyle name="c_Earnings (2)_JE-November 2012" xfId="454" xr:uid="{00000000-0005-0000-0000-0000C1010000}"/>
    <cellStyle name="c_Earnings (2)_SAP JE Template 10.06.12" xfId="455" xr:uid="{00000000-0005-0000-0000-0000C2010000}"/>
    <cellStyle name="c_Earnings (2)_UPLOAD-Template_2012-06-22" xfId="456" xr:uid="{00000000-0005-0000-0000-0000C3010000}"/>
    <cellStyle name="c_Earnings 10" xfId="457" xr:uid="{00000000-0005-0000-0000-0000C4010000}"/>
    <cellStyle name="c_Earnings 11" xfId="458" xr:uid="{00000000-0005-0000-0000-0000C5010000}"/>
    <cellStyle name="c_Earnings 2" xfId="459" xr:uid="{00000000-0005-0000-0000-0000C6010000}"/>
    <cellStyle name="c_Earnings 3" xfId="460" xr:uid="{00000000-0005-0000-0000-0000C7010000}"/>
    <cellStyle name="c_Earnings 4" xfId="461" xr:uid="{00000000-0005-0000-0000-0000C8010000}"/>
    <cellStyle name="c_Earnings 5" xfId="462" xr:uid="{00000000-0005-0000-0000-0000C9010000}"/>
    <cellStyle name="c_Earnings 6" xfId="463" xr:uid="{00000000-0005-0000-0000-0000CA010000}"/>
    <cellStyle name="c_Earnings 7" xfId="464" xr:uid="{00000000-0005-0000-0000-0000CB010000}"/>
    <cellStyle name="c_Earnings 8" xfId="465" xr:uid="{00000000-0005-0000-0000-0000CC010000}"/>
    <cellStyle name="c_Earnings 9" xfId="466" xr:uid="{00000000-0005-0000-0000-0000CD010000}"/>
    <cellStyle name="c_Earnings_JE 108 SERP 07.12" xfId="467" xr:uid="{00000000-0005-0000-0000-0000CE010000}"/>
    <cellStyle name="c_Earnings_JE 109 Rate Differential 08.12" xfId="468" xr:uid="{00000000-0005-0000-0000-0000CF010000}"/>
    <cellStyle name="c_Earnings_JE 111 PNC ANALYSIS FEE ACCRUAL 07.12" xfId="469" xr:uid="{00000000-0005-0000-0000-0000D0010000}"/>
    <cellStyle name="c_Earnings_JE 160 Workbasket Accrual_updated-_CA_01.10" xfId="470" xr:uid="{00000000-0005-0000-0000-0000D1010000}"/>
    <cellStyle name="c_Earnings_JE Template" xfId="471" xr:uid="{00000000-0005-0000-0000-0000D2010000}"/>
    <cellStyle name="c_Earnings_JE-December 2012" xfId="472" xr:uid="{00000000-0005-0000-0000-0000D3010000}"/>
    <cellStyle name="c_Earnings_JE-November 2012" xfId="473" xr:uid="{00000000-0005-0000-0000-0000D4010000}"/>
    <cellStyle name="c_Earnings_SAP JE Template 10.06.12" xfId="474" xr:uid="{00000000-0005-0000-0000-0000D5010000}"/>
    <cellStyle name="c_Earnings_UPLOAD-Template_2012-06-22" xfId="475" xr:uid="{00000000-0005-0000-0000-0000D6010000}"/>
    <cellStyle name="c_finsumm" xfId="476" xr:uid="{00000000-0005-0000-0000-0000D7010000}"/>
    <cellStyle name="c_finsumm 10" xfId="477" xr:uid="{00000000-0005-0000-0000-0000D8010000}"/>
    <cellStyle name="c_finsumm 11" xfId="478" xr:uid="{00000000-0005-0000-0000-0000D9010000}"/>
    <cellStyle name="c_finsumm 2" xfId="479" xr:uid="{00000000-0005-0000-0000-0000DA010000}"/>
    <cellStyle name="c_finsumm 3" xfId="480" xr:uid="{00000000-0005-0000-0000-0000DB010000}"/>
    <cellStyle name="c_finsumm 4" xfId="481" xr:uid="{00000000-0005-0000-0000-0000DC010000}"/>
    <cellStyle name="c_finsumm 5" xfId="482" xr:uid="{00000000-0005-0000-0000-0000DD010000}"/>
    <cellStyle name="c_finsumm 6" xfId="483" xr:uid="{00000000-0005-0000-0000-0000DE010000}"/>
    <cellStyle name="c_finsumm 7" xfId="484" xr:uid="{00000000-0005-0000-0000-0000DF010000}"/>
    <cellStyle name="c_finsumm 8" xfId="485" xr:uid="{00000000-0005-0000-0000-0000E0010000}"/>
    <cellStyle name="c_finsumm 9" xfId="486" xr:uid="{00000000-0005-0000-0000-0000E1010000}"/>
    <cellStyle name="c_finsumm_JE 108 SERP 07.12" xfId="487" xr:uid="{00000000-0005-0000-0000-0000E2010000}"/>
    <cellStyle name="c_finsumm_JE 109 Rate Differential 08.12" xfId="488" xr:uid="{00000000-0005-0000-0000-0000E3010000}"/>
    <cellStyle name="c_finsumm_JE 111 PNC ANALYSIS FEE ACCRUAL 07.12" xfId="489" xr:uid="{00000000-0005-0000-0000-0000E4010000}"/>
    <cellStyle name="c_finsumm_JE 160 Workbasket Accrual_updated-_CA_01.10" xfId="490" xr:uid="{00000000-0005-0000-0000-0000E5010000}"/>
    <cellStyle name="c_finsumm_JE Template" xfId="491" xr:uid="{00000000-0005-0000-0000-0000E6010000}"/>
    <cellStyle name="c_finsumm_JE-December 2012" xfId="492" xr:uid="{00000000-0005-0000-0000-0000E7010000}"/>
    <cellStyle name="c_finsumm_JE-November 2012" xfId="493" xr:uid="{00000000-0005-0000-0000-0000E8010000}"/>
    <cellStyle name="c_finsumm_SAP JE Template 10.06.12" xfId="494" xr:uid="{00000000-0005-0000-0000-0000E9010000}"/>
    <cellStyle name="c_finsumm_UPLOAD-Template_2012-06-22" xfId="495" xr:uid="{00000000-0005-0000-0000-0000EA010000}"/>
    <cellStyle name="c_GoroWipTax-to2050_fromCo_Oct21_99" xfId="496" xr:uid="{00000000-0005-0000-0000-0000EB010000}"/>
    <cellStyle name="c_GoroWipTax-to2050_fromCo_Oct21_99 10" xfId="497" xr:uid="{00000000-0005-0000-0000-0000EC010000}"/>
    <cellStyle name="c_GoroWipTax-to2050_fromCo_Oct21_99 11" xfId="498" xr:uid="{00000000-0005-0000-0000-0000ED010000}"/>
    <cellStyle name="c_GoroWipTax-to2050_fromCo_Oct21_99 2" xfId="499" xr:uid="{00000000-0005-0000-0000-0000EE010000}"/>
    <cellStyle name="c_GoroWipTax-to2050_fromCo_Oct21_99 3" xfId="500" xr:uid="{00000000-0005-0000-0000-0000EF010000}"/>
    <cellStyle name="c_GoroWipTax-to2050_fromCo_Oct21_99 4" xfId="501" xr:uid="{00000000-0005-0000-0000-0000F0010000}"/>
    <cellStyle name="c_GoroWipTax-to2050_fromCo_Oct21_99 5" xfId="502" xr:uid="{00000000-0005-0000-0000-0000F1010000}"/>
    <cellStyle name="c_GoroWipTax-to2050_fromCo_Oct21_99 6" xfId="503" xr:uid="{00000000-0005-0000-0000-0000F2010000}"/>
    <cellStyle name="c_GoroWipTax-to2050_fromCo_Oct21_99 7" xfId="504" xr:uid="{00000000-0005-0000-0000-0000F3010000}"/>
    <cellStyle name="c_GoroWipTax-to2050_fromCo_Oct21_99 8" xfId="505" xr:uid="{00000000-0005-0000-0000-0000F4010000}"/>
    <cellStyle name="c_GoroWipTax-to2050_fromCo_Oct21_99 9" xfId="506" xr:uid="{00000000-0005-0000-0000-0000F5010000}"/>
    <cellStyle name="c_GoroWipTax-to2050_fromCo_Oct21_99_JE 108 SERP 07.12" xfId="507" xr:uid="{00000000-0005-0000-0000-0000F6010000}"/>
    <cellStyle name="c_GoroWipTax-to2050_fromCo_Oct21_99_JE 109 Rate Differential 08.12" xfId="508" xr:uid="{00000000-0005-0000-0000-0000F7010000}"/>
    <cellStyle name="c_GoroWipTax-to2050_fromCo_Oct21_99_JE 111 PNC ANALYSIS FEE ACCRUAL 07.12" xfId="509" xr:uid="{00000000-0005-0000-0000-0000F8010000}"/>
    <cellStyle name="c_GoroWipTax-to2050_fromCo_Oct21_99_JE 160 Workbasket Accrual_updated-_CA_01.10" xfId="510" xr:uid="{00000000-0005-0000-0000-0000F9010000}"/>
    <cellStyle name="c_GoroWipTax-to2050_fromCo_Oct21_99_JE Template" xfId="511" xr:uid="{00000000-0005-0000-0000-0000FA010000}"/>
    <cellStyle name="c_GoroWipTax-to2050_fromCo_Oct21_99_JE-December 2012" xfId="512" xr:uid="{00000000-0005-0000-0000-0000FB010000}"/>
    <cellStyle name="c_GoroWipTax-to2050_fromCo_Oct21_99_JE-November 2012" xfId="513" xr:uid="{00000000-0005-0000-0000-0000FC010000}"/>
    <cellStyle name="c_GoroWipTax-to2050_fromCo_Oct21_99_SAP JE Template 10.06.12" xfId="514" xr:uid="{00000000-0005-0000-0000-0000FD010000}"/>
    <cellStyle name="c_GoroWipTax-to2050_fromCo_Oct21_99_UPLOAD-Template_2012-06-22" xfId="515" xr:uid="{00000000-0005-0000-0000-0000FE010000}"/>
    <cellStyle name="c_Hist Inputs (2)" xfId="516" xr:uid="{00000000-0005-0000-0000-0000FF010000}"/>
    <cellStyle name="c_Hist Inputs (2) 10" xfId="517" xr:uid="{00000000-0005-0000-0000-000000020000}"/>
    <cellStyle name="c_Hist Inputs (2) 11" xfId="518" xr:uid="{00000000-0005-0000-0000-000001020000}"/>
    <cellStyle name="c_Hist Inputs (2) 2" xfId="519" xr:uid="{00000000-0005-0000-0000-000002020000}"/>
    <cellStyle name="c_Hist Inputs (2) 3" xfId="520" xr:uid="{00000000-0005-0000-0000-000003020000}"/>
    <cellStyle name="c_Hist Inputs (2) 4" xfId="521" xr:uid="{00000000-0005-0000-0000-000004020000}"/>
    <cellStyle name="c_Hist Inputs (2) 5" xfId="522" xr:uid="{00000000-0005-0000-0000-000005020000}"/>
    <cellStyle name="c_Hist Inputs (2) 6" xfId="523" xr:uid="{00000000-0005-0000-0000-000006020000}"/>
    <cellStyle name="c_Hist Inputs (2) 7" xfId="524" xr:uid="{00000000-0005-0000-0000-000007020000}"/>
    <cellStyle name="c_Hist Inputs (2) 8" xfId="525" xr:uid="{00000000-0005-0000-0000-000008020000}"/>
    <cellStyle name="c_Hist Inputs (2) 9" xfId="526" xr:uid="{00000000-0005-0000-0000-000009020000}"/>
    <cellStyle name="c_Hist Inputs (2)_JE 108 SERP 07.12" xfId="527" xr:uid="{00000000-0005-0000-0000-00000A020000}"/>
    <cellStyle name="c_Hist Inputs (2)_JE 109 Rate Differential 08.12" xfId="528" xr:uid="{00000000-0005-0000-0000-00000B020000}"/>
    <cellStyle name="c_Hist Inputs (2)_JE 111 PNC ANALYSIS FEE ACCRUAL 07.12" xfId="529" xr:uid="{00000000-0005-0000-0000-00000C020000}"/>
    <cellStyle name="c_Hist Inputs (2)_JE 160 Workbasket Accrual_updated-_CA_01.10" xfId="530" xr:uid="{00000000-0005-0000-0000-00000D020000}"/>
    <cellStyle name="c_Hist Inputs (2)_JE Template" xfId="531" xr:uid="{00000000-0005-0000-0000-00000E020000}"/>
    <cellStyle name="c_Hist Inputs (2)_JE-December 2012" xfId="532" xr:uid="{00000000-0005-0000-0000-00000F020000}"/>
    <cellStyle name="c_Hist Inputs (2)_JE-November 2012" xfId="533" xr:uid="{00000000-0005-0000-0000-000010020000}"/>
    <cellStyle name="c_Hist Inputs (2)_SAP JE Template 10.06.12" xfId="534" xr:uid="{00000000-0005-0000-0000-000011020000}"/>
    <cellStyle name="c_Hist Inputs (2)_UPLOAD-Template_2012-06-22" xfId="535" xr:uid="{00000000-0005-0000-0000-000012020000}"/>
    <cellStyle name="c_IEL_finsumm" xfId="536" xr:uid="{00000000-0005-0000-0000-000013020000}"/>
    <cellStyle name="c_IEL_finsumm 10" xfId="537" xr:uid="{00000000-0005-0000-0000-000014020000}"/>
    <cellStyle name="c_IEL_finsumm 11" xfId="538" xr:uid="{00000000-0005-0000-0000-000015020000}"/>
    <cellStyle name="c_IEL_finsumm 2" xfId="539" xr:uid="{00000000-0005-0000-0000-000016020000}"/>
    <cellStyle name="c_IEL_finsumm 3" xfId="540" xr:uid="{00000000-0005-0000-0000-000017020000}"/>
    <cellStyle name="c_IEL_finsumm 4" xfId="541" xr:uid="{00000000-0005-0000-0000-000018020000}"/>
    <cellStyle name="c_IEL_finsumm 5" xfId="542" xr:uid="{00000000-0005-0000-0000-000019020000}"/>
    <cellStyle name="c_IEL_finsumm 6" xfId="543" xr:uid="{00000000-0005-0000-0000-00001A020000}"/>
    <cellStyle name="c_IEL_finsumm 7" xfId="544" xr:uid="{00000000-0005-0000-0000-00001B020000}"/>
    <cellStyle name="c_IEL_finsumm 8" xfId="545" xr:uid="{00000000-0005-0000-0000-00001C020000}"/>
    <cellStyle name="c_IEL_finsumm 9" xfId="546" xr:uid="{00000000-0005-0000-0000-00001D020000}"/>
    <cellStyle name="c_IEL_finsumm_JE 108 SERP 07.12" xfId="547" xr:uid="{00000000-0005-0000-0000-00001E020000}"/>
    <cellStyle name="c_IEL_finsumm_JE 109 Rate Differential 08.12" xfId="548" xr:uid="{00000000-0005-0000-0000-00001F020000}"/>
    <cellStyle name="c_IEL_finsumm_JE 111 PNC ANALYSIS FEE ACCRUAL 07.12" xfId="549" xr:uid="{00000000-0005-0000-0000-000020020000}"/>
    <cellStyle name="c_IEL_finsumm_JE 160 Workbasket Accrual_updated-_CA_01.10" xfId="550" xr:uid="{00000000-0005-0000-0000-000021020000}"/>
    <cellStyle name="c_IEL_finsumm_JE Template" xfId="551" xr:uid="{00000000-0005-0000-0000-000022020000}"/>
    <cellStyle name="c_IEL_finsumm_JE-December 2012" xfId="552" xr:uid="{00000000-0005-0000-0000-000023020000}"/>
    <cellStyle name="c_IEL_finsumm_JE-November 2012" xfId="553" xr:uid="{00000000-0005-0000-0000-000024020000}"/>
    <cellStyle name="c_IEL_finsumm_SAP JE Template 10.06.12" xfId="554" xr:uid="{00000000-0005-0000-0000-000025020000}"/>
    <cellStyle name="c_IEL_finsumm_UPLOAD-Template_2012-06-22" xfId="555" xr:uid="{00000000-0005-0000-0000-000026020000}"/>
    <cellStyle name="c_IEL_finsumm1" xfId="556" xr:uid="{00000000-0005-0000-0000-000027020000}"/>
    <cellStyle name="c_IEL_finsumm1 10" xfId="557" xr:uid="{00000000-0005-0000-0000-000028020000}"/>
    <cellStyle name="c_IEL_finsumm1 11" xfId="558" xr:uid="{00000000-0005-0000-0000-000029020000}"/>
    <cellStyle name="c_IEL_finsumm1 2" xfId="559" xr:uid="{00000000-0005-0000-0000-00002A020000}"/>
    <cellStyle name="c_IEL_finsumm1 3" xfId="560" xr:uid="{00000000-0005-0000-0000-00002B020000}"/>
    <cellStyle name="c_IEL_finsumm1 4" xfId="561" xr:uid="{00000000-0005-0000-0000-00002C020000}"/>
    <cellStyle name="c_IEL_finsumm1 5" xfId="562" xr:uid="{00000000-0005-0000-0000-00002D020000}"/>
    <cellStyle name="c_IEL_finsumm1 6" xfId="563" xr:uid="{00000000-0005-0000-0000-00002E020000}"/>
    <cellStyle name="c_IEL_finsumm1 7" xfId="564" xr:uid="{00000000-0005-0000-0000-00002F020000}"/>
    <cellStyle name="c_IEL_finsumm1 8" xfId="565" xr:uid="{00000000-0005-0000-0000-000030020000}"/>
    <cellStyle name="c_IEL_finsumm1 9" xfId="566" xr:uid="{00000000-0005-0000-0000-000031020000}"/>
    <cellStyle name="c_IEL_finsumm1_JE 108 SERP 07.12" xfId="567" xr:uid="{00000000-0005-0000-0000-000032020000}"/>
    <cellStyle name="c_IEL_finsumm1_JE 109 Rate Differential 08.12" xfId="568" xr:uid="{00000000-0005-0000-0000-000033020000}"/>
    <cellStyle name="c_IEL_finsumm1_JE 111 PNC ANALYSIS FEE ACCRUAL 07.12" xfId="569" xr:uid="{00000000-0005-0000-0000-000034020000}"/>
    <cellStyle name="c_IEL_finsumm1_JE 160 Workbasket Accrual_updated-_CA_01.10" xfId="570" xr:uid="{00000000-0005-0000-0000-000035020000}"/>
    <cellStyle name="c_IEL_finsumm1_JE Template" xfId="571" xr:uid="{00000000-0005-0000-0000-000036020000}"/>
    <cellStyle name="c_IEL_finsumm1_JE-December 2012" xfId="572" xr:uid="{00000000-0005-0000-0000-000037020000}"/>
    <cellStyle name="c_IEL_finsumm1_JE-November 2012" xfId="573" xr:uid="{00000000-0005-0000-0000-000038020000}"/>
    <cellStyle name="c_IEL_finsumm1_SAP JE Template 10.06.12" xfId="574" xr:uid="{00000000-0005-0000-0000-000039020000}"/>
    <cellStyle name="c_IEL_finsumm1_UPLOAD-Template_2012-06-22" xfId="575" xr:uid="{00000000-0005-0000-0000-00003A020000}"/>
    <cellStyle name="c_JE 108 SERP 07.12" xfId="576" xr:uid="{00000000-0005-0000-0000-00003B020000}"/>
    <cellStyle name="c_JE 109 Rate Differential 08.12" xfId="577" xr:uid="{00000000-0005-0000-0000-00003C020000}"/>
    <cellStyle name="c_JE 111 PNC ANALYSIS FEE ACCRUAL 07.12" xfId="578" xr:uid="{00000000-0005-0000-0000-00003D020000}"/>
    <cellStyle name="c_JE 160 Workbasket Accrual_updated-_CA_01.10" xfId="579" xr:uid="{00000000-0005-0000-0000-00003E020000}"/>
    <cellStyle name="c_JE Template" xfId="580" xr:uid="{00000000-0005-0000-0000-00003F020000}"/>
    <cellStyle name="c_JE-December 2012" xfId="581" xr:uid="{00000000-0005-0000-0000-000040020000}"/>
    <cellStyle name="c_JE-November 2012" xfId="582" xr:uid="{00000000-0005-0000-0000-000041020000}"/>
    <cellStyle name="c_LBO Summary" xfId="583" xr:uid="{00000000-0005-0000-0000-000042020000}"/>
    <cellStyle name="c_LBO Summary 10" xfId="584" xr:uid="{00000000-0005-0000-0000-000043020000}"/>
    <cellStyle name="c_LBO Summary 11" xfId="585" xr:uid="{00000000-0005-0000-0000-000044020000}"/>
    <cellStyle name="c_LBO Summary 2" xfId="586" xr:uid="{00000000-0005-0000-0000-000045020000}"/>
    <cellStyle name="c_LBO Summary 3" xfId="587" xr:uid="{00000000-0005-0000-0000-000046020000}"/>
    <cellStyle name="c_LBO Summary 4" xfId="588" xr:uid="{00000000-0005-0000-0000-000047020000}"/>
    <cellStyle name="c_LBO Summary 5" xfId="589" xr:uid="{00000000-0005-0000-0000-000048020000}"/>
    <cellStyle name="c_LBO Summary 6" xfId="590" xr:uid="{00000000-0005-0000-0000-000049020000}"/>
    <cellStyle name="c_LBO Summary 7" xfId="591" xr:uid="{00000000-0005-0000-0000-00004A020000}"/>
    <cellStyle name="c_LBO Summary 8" xfId="592" xr:uid="{00000000-0005-0000-0000-00004B020000}"/>
    <cellStyle name="c_LBO Summary 9" xfId="593" xr:uid="{00000000-0005-0000-0000-00004C020000}"/>
    <cellStyle name="c_LBO Summary_JE 108 SERP 07.12" xfId="594" xr:uid="{00000000-0005-0000-0000-00004D020000}"/>
    <cellStyle name="c_LBO Summary_JE 109 Rate Differential 08.12" xfId="595" xr:uid="{00000000-0005-0000-0000-00004E020000}"/>
    <cellStyle name="c_LBO Summary_JE 111 PNC ANALYSIS FEE ACCRUAL 07.12" xfId="596" xr:uid="{00000000-0005-0000-0000-00004F020000}"/>
    <cellStyle name="c_LBO Summary_JE 160 Workbasket Accrual_updated-_CA_01.10" xfId="597" xr:uid="{00000000-0005-0000-0000-000050020000}"/>
    <cellStyle name="c_LBO Summary_JE Template" xfId="598" xr:uid="{00000000-0005-0000-0000-000051020000}"/>
    <cellStyle name="c_LBO Summary_JE-December 2012" xfId="599" xr:uid="{00000000-0005-0000-0000-000052020000}"/>
    <cellStyle name="c_LBO Summary_JE-November 2012" xfId="600" xr:uid="{00000000-0005-0000-0000-000053020000}"/>
    <cellStyle name="c_LBO Summary_SAP JE Template 10.06.12" xfId="601" xr:uid="{00000000-0005-0000-0000-000054020000}"/>
    <cellStyle name="c_LBO Summary_UPLOAD-Template_2012-06-22" xfId="602" xr:uid="{00000000-0005-0000-0000-000055020000}"/>
    <cellStyle name="c_SAP JE Template 10.06.12" xfId="603" xr:uid="{00000000-0005-0000-0000-000056020000}"/>
    <cellStyle name="c_Schedules" xfId="604" xr:uid="{00000000-0005-0000-0000-000057020000}"/>
    <cellStyle name="c_Schedules 10" xfId="605" xr:uid="{00000000-0005-0000-0000-000058020000}"/>
    <cellStyle name="c_Schedules 11" xfId="606" xr:uid="{00000000-0005-0000-0000-000059020000}"/>
    <cellStyle name="c_Schedules 2" xfId="607" xr:uid="{00000000-0005-0000-0000-00005A020000}"/>
    <cellStyle name="c_Schedules 3" xfId="608" xr:uid="{00000000-0005-0000-0000-00005B020000}"/>
    <cellStyle name="c_Schedules 4" xfId="609" xr:uid="{00000000-0005-0000-0000-00005C020000}"/>
    <cellStyle name="c_Schedules 5" xfId="610" xr:uid="{00000000-0005-0000-0000-00005D020000}"/>
    <cellStyle name="c_Schedules 6" xfId="611" xr:uid="{00000000-0005-0000-0000-00005E020000}"/>
    <cellStyle name="c_Schedules 7" xfId="612" xr:uid="{00000000-0005-0000-0000-00005F020000}"/>
    <cellStyle name="c_Schedules 8" xfId="613" xr:uid="{00000000-0005-0000-0000-000060020000}"/>
    <cellStyle name="c_Schedules 9" xfId="614" xr:uid="{00000000-0005-0000-0000-000061020000}"/>
    <cellStyle name="c_Schedules_JE 108 SERP 07.12" xfId="615" xr:uid="{00000000-0005-0000-0000-000062020000}"/>
    <cellStyle name="c_Schedules_JE 109 Rate Differential 08.12" xfId="616" xr:uid="{00000000-0005-0000-0000-000063020000}"/>
    <cellStyle name="c_Schedules_JE 111 PNC ANALYSIS FEE ACCRUAL 07.12" xfId="617" xr:uid="{00000000-0005-0000-0000-000064020000}"/>
    <cellStyle name="c_Schedules_JE 160 Workbasket Accrual_updated-_CA_01.10" xfId="618" xr:uid="{00000000-0005-0000-0000-000065020000}"/>
    <cellStyle name="c_Schedules_JE Template" xfId="619" xr:uid="{00000000-0005-0000-0000-000066020000}"/>
    <cellStyle name="c_Schedules_JE-December 2012" xfId="620" xr:uid="{00000000-0005-0000-0000-000067020000}"/>
    <cellStyle name="c_Schedules_JE-November 2012" xfId="621" xr:uid="{00000000-0005-0000-0000-000068020000}"/>
    <cellStyle name="c_Schedules_SAP JE Template 10.06.12" xfId="622" xr:uid="{00000000-0005-0000-0000-000069020000}"/>
    <cellStyle name="c_Schedules_UPLOAD-Template_2012-06-22" xfId="623" xr:uid="{00000000-0005-0000-0000-00006A020000}"/>
    <cellStyle name="c_Trans Assump (2)" xfId="624" xr:uid="{00000000-0005-0000-0000-00006B020000}"/>
    <cellStyle name="c_Trans Assump (2) 10" xfId="625" xr:uid="{00000000-0005-0000-0000-00006C020000}"/>
    <cellStyle name="c_Trans Assump (2) 11" xfId="626" xr:uid="{00000000-0005-0000-0000-00006D020000}"/>
    <cellStyle name="c_Trans Assump (2) 2" xfId="627" xr:uid="{00000000-0005-0000-0000-00006E020000}"/>
    <cellStyle name="c_Trans Assump (2) 3" xfId="628" xr:uid="{00000000-0005-0000-0000-00006F020000}"/>
    <cellStyle name="c_Trans Assump (2) 4" xfId="629" xr:uid="{00000000-0005-0000-0000-000070020000}"/>
    <cellStyle name="c_Trans Assump (2) 5" xfId="630" xr:uid="{00000000-0005-0000-0000-000071020000}"/>
    <cellStyle name="c_Trans Assump (2) 6" xfId="631" xr:uid="{00000000-0005-0000-0000-000072020000}"/>
    <cellStyle name="c_Trans Assump (2) 7" xfId="632" xr:uid="{00000000-0005-0000-0000-000073020000}"/>
    <cellStyle name="c_Trans Assump (2) 8" xfId="633" xr:uid="{00000000-0005-0000-0000-000074020000}"/>
    <cellStyle name="c_Trans Assump (2) 9" xfId="634" xr:uid="{00000000-0005-0000-0000-000075020000}"/>
    <cellStyle name="c_Trans Assump (2)_JE 108 SERP 07.12" xfId="635" xr:uid="{00000000-0005-0000-0000-000076020000}"/>
    <cellStyle name="c_Trans Assump (2)_JE 109 Rate Differential 08.12" xfId="636" xr:uid="{00000000-0005-0000-0000-000077020000}"/>
    <cellStyle name="c_Trans Assump (2)_JE 111 PNC ANALYSIS FEE ACCRUAL 07.12" xfId="637" xr:uid="{00000000-0005-0000-0000-000078020000}"/>
    <cellStyle name="c_Trans Assump (2)_JE 160 Workbasket Accrual_updated-_CA_01.10" xfId="638" xr:uid="{00000000-0005-0000-0000-000079020000}"/>
    <cellStyle name="c_Trans Assump (2)_JE Template" xfId="639" xr:uid="{00000000-0005-0000-0000-00007A020000}"/>
    <cellStyle name="c_Trans Assump (2)_JE-December 2012" xfId="640" xr:uid="{00000000-0005-0000-0000-00007B020000}"/>
    <cellStyle name="c_Trans Assump (2)_JE-November 2012" xfId="641" xr:uid="{00000000-0005-0000-0000-00007C020000}"/>
    <cellStyle name="c_Trans Assump (2)_SAP JE Template 10.06.12" xfId="642" xr:uid="{00000000-0005-0000-0000-00007D020000}"/>
    <cellStyle name="c_Trans Assump (2)_UPLOAD-Template_2012-06-22" xfId="643" xr:uid="{00000000-0005-0000-0000-00007E020000}"/>
    <cellStyle name="c_Unit Price Sen. (2)" xfId="644" xr:uid="{00000000-0005-0000-0000-00007F020000}"/>
    <cellStyle name="c_Unit Price Sen. (2) 10" xfId="645" xr:uid="{00000000-0005-0000-0000-000080020000}"/>
    <cellStyle name="c_Unit Price Sen. (2) 11" xfId="646" xr:uid="{00000000-0005-0000-0000-000081020000}"/>
    <cellStyle name="c_Unit Price Sen. (2) 2" xfId="647" xr:uid="{00000000-0005-0000-0000-000082020000}"/>
    <cellStyle name="c_Unit Price Sen. (2) 3" xfId="648" xr:uid="{00000000-0005-0000-0000-000083020000}"/>
    <cellStyle name="c_Unit Price Sen. (2) 4" xfId="649" xr:uid="{00000000-0005-0000-0000-000084020000}"/>
    <cellStyle name="c_Unit Price Sen. (2) 5" xfId="650" xr:uid="{00000000-0005-0000-0000-000085020000}"/>
    <cellStyle name="c_Unit Price Sen. (2) 6" xfId="651" xr:uid="{00000000-0005-0000-0000-000086020000}"/>
    <cellStyle name="c_Unit Price Sen. (2) 7" xfId="652" xr:uid="{00000000-0005-0000-0000-000087020000}"/>
    <cellStyle name="c_Unit Price Sen. (2) 8" xfId="653" xr:uid="{00000000-0005-0000-0000-000088020000}"/>
    <cellStyle name="c_Unit Price Sen. (2) 9" xfId="654" xr:uid="{00000000-0005-0000-0000-000089020000}"/>
    <cellStyle name="c_Unit Price Sen. (2)_JE 108 SERP 07.12" xfId="655" xr:uid="{00000000-0005-0000-0000-00008A020000}"/>
    <cellStyle name="c_Unit Price Sen. (2)_JE 109 Rate Differential 08.12" xfId="656" xr:uid="{00000000-0005-0000-0000-00008B020000}"/>
    <cellStyle name="c_Unit Price Sen. (2)_JE 111 PNC ANALYSIS FEE ACCRUAL 07.12" xfId="657" xr:uid="{00000000-0005-0000-0000-00008C020000}"/>
    <cellStyle name="c_Unit Price Sen. (2)_JE 160 Workbasket Accrual_updated-_CA_01.10" xfId="658" xr:uid="{00000000-0005-0000-0000-00008D020000}"/>
    <cellStyle name="c_Unit Price Sen. (2)_JE Template" xfId="659" xr:uid="{00000000-0005-0000-0000-00008E020000}"/>
    <cellStyle name="c_Unit Price Sen. (2)_JE-December 2012" xfId="660" xr:uid="{00000000-0005-0000-0000-00008F020000}"/>
    <cellStyle name="c_Unit Price Sen. (2)_JE-November 2012" xfId="661" xr:uid="{00000000-0005-0000-0000-000090020000}"/>
    <cellStyle name="c_Unit Price Sen. (2)_SAP JE Template 10.06.12" xfId="662" xr:uid="{00000000-0005-0000-0000-000091020000}"/>
    <cellStyle name="c_Unit Price Sen. (2)_UPLOAD-Template_2012-06-22" xfId="663" xr:uid="{00000000-0005-0000-0000-000092020000}"/>
    <cellStyle name="c_UPLOAD-Template_2012-06-22" xfId="664" xr:uid="{00000000-0005-0000-0000-000093020000}"/>
    <cellStyle name="Calc Currency (0)" xfId="665" xr:uid="{00000000-0005-0000-0000-000094020000}"/>
    <cellStyle name="Calc Currency (0) 2" xfId="666" xr:uid="{00000000-0005-0000-0000-000095020000}"/>
    <cellStyle name="Calc Currency (0) 3" xfId="667" xr:uid="{00000000-0005-0000-0000-000096020000}"/>
    <cellStyle name="Calcul" xfId="668" xr:uid="{00000000-0005-0000-0000-000097020000}"/>
    <cellStyle name="Calcul 2" xfId="1641" xr:uid="{00000000-0005-0000-0000-000098020000}"/>
    <cellStyle name="CategoryStyle" xfId="669" xr:uid="{00000000-0005-0000-0000-000099020000}"/>
    <cellStyle name="Cellule liée" xfId="670" xr:uid="{00000000-0005-0000-0000-00009A020000}"/>
    <cellStyle name="ColumnHeaderStyle" xfId="671" xr:uid="{00000000-0005-0000-0000-00009B020000}"/>
    <cellStyle name="ColumnHeaderStyle 2" xfId="1642" xr:uid="{00000000-0005-0000-0000-00009C020000}"/>
    <cellStyle name="Comma" xfId="1" builtinId="3"/>
    <cellStyle name="Comma  - Style1" xfId="672" xr:uid="{00000000-0005-0000-0000-00009E020000}"/>
    <cellStyle name="Comma  - Style2" xfId="673" xr:uid="{00000000-0005-0000-0000-00009F020000}"/>
    <cellStyle name="Comma  - Style3" xfId="674" xr:uid="{00000000-0005-0000-0000-0000A0020000}"/>
    <cellStyle name="Comma  - Style4" xfId="675" xr:uid="{00000000-0005-0000-0000-0000A1020000}"/>
    <cellStyle name="Comma  - Style5" xfId="676" xr:uid="{00000000-0005-0000-0000-0000A2020000}"/>
    <cellStyle name="Comma  - Style6" xfId="677" xr:uid="{00000000-0005-0000-0000-0000A3020000}"/>
    <cellStyle name="Comma  - Style7" xfId="678" xr:uid="{00000000-0005-0000-0000-0000A4020000}"/>
    <cellStyle name="Comma  - Style8" xfId="679" xr:uid="{00000000-0005-0000-0000-0000A5020000}"/>
    <cellStyle name="Comma 10" xfId="680" xr:uid="{00000000-0005-0000-0000-0000A6020000}"/>
    <cellStyle name="Comma 2" xfId="3" xr:uid="{00000000-0005-0000-0000-0000A7020000}"/>
    <cellStyle name="Comma 2 2" xfId="681" xr:uid="{00000000-0005-0000-0000-0000A8020000}"/>
    <cellStyle name="Comma 2 3" xfId="682" xr:uid="{00000000-0005-0000-0000-0000A9020000}"/>
    <cellStyle name="Comma 20" xfId="683" xr:uid="{00000000-0005-0000-0000-0000AA020000}"/>
    <cellStyle name="Comma 3" xfId="684" xr:uid="{00000000-0005-0000-0000-0000AB020000}"/>
    <cellStyle name="Comma 4" xfId="685" xr:uid="{00000000-0005-0000-0000-0000AC020000}"/>
    <cellStyle name="Comma 5" xfId="686" xr:uid="{00000000-0005-0000-0000-0000AD020000}"/>
    <cellStyle name="Comma 6" xfId="687" xr:uid="{00000000-0005-0000-0000-0000AE020000}"/>
    <cellStyle name="Comma 7" xfId="688" xr:uid="{00000000-0005-0000-0000-0000AF020000}"/>
    <cellStyle name="Comma 8" xfId="689" xr:uid="{00000000-0005-0000-0000-0000B0020000}"/>
    <cellStyle name="Comma 9" xfId="690" xr:uid="{00000000-0005-0000-0000-0000B1020000}"/>
    <cellStyle name="Comma0" xfId="691" xr:uid="{00000000-0005-0000-0000-0000B2020000}"/>
    <cellStyle name="Comma0 - Style4" xfId="692" xr:uid="{00000000-0005-0000-0000-0000B3020000}"/>
    <cellStyle name="Commentaire" xfId="693" xr:uid="{00000000-0005-0000-0000-0000B4020000}"/>
    <cellStyle name="Commentaire 2" xfId="694" xr:uid="{00000000-0005-0000-0000-0000B5020000}"/>
    <cellStyle name="Commentaire 2 2" xfId="1644" xr:uid="{00000000-0005-0000-0000-0000B6020000}"/>
    <cellStyle name="Commentaire 2 3" xfId="1654" xr:uid="{00000000-0005-0000-0000-0000B7020000}"/>
    <cellStyle name="Commentaire 3" xfId="695" xr:uid="{00000000-0005-0000-0000-0000B8020000}"/>
    <cellStyle name="Commentaire 3 2" xfId="1645" xr:uid="{00000000-0005-0000-0000-0000B9020000}"/>
    <cellStyle name="Commentaire 3 3" xfId="1653" xr:uid="{00000000-0005-0000-0000-0000BA020000}"/>
    <cellStyle name="Commentaire 4" xfId="1643" xr:uid="{00000000-0005-0000-0000-0000BB020000}"/>
    <cellStyle name="Commentaire 5" xfId="1655" xr:uid="{00000000-0005-0000-0000-0000BC020000}"/>
    <cellStyle name="Commentaire_UPLOAD-Template_2012-06-22" xfId="696" xr:uid="{00000000-0005-0000-0000-0000BD020000}"/>
    <cellStyle name="Comǚ䈀ԀÀ0]" xfId="697" xr:uid="{00000000-0005-0000-0000-0000BE020000}"/>
    <cellStyle name="Copied" xfId="698" xr:uid="{00000000-0005-0000-0000-0000BF020000}"/>
    <cellStyle name="Currency" xfId="1663" builtinId="4"/>
    <cellStyle name="Currency [2]" xfId="699" xr:uid="{00000000-0005-0000-0000-0000C1020000}"/>
    <cellStyle name="Currency [2] 2" xfId="1652" xr:uid="{00000000-0005-0000-0000-0000C2020000}"/>
    <cellStyle name="Currency 10" xfId="700" xr:uid="{00000000-0005-0000-0000-0000C3020000}"/>
    <cellStyle name="Currency 2" xfId="701" xr:uid="{00000000-0005-0000-0000-0000C4020000}"/>
    <cellStyle name="Currency 2 2" xfId="702" xr:uid="{00000000-0005-0000-0000-0000C5020000}"/>
    <cellStyle name="Currency 2 3" xfId="703" xr:uid="{00000000-0005-0000-0000-0000C6020000}"/>
    <cellStyle name="Currency 3" xfId="704" xr:uid="{00000000-0005-0000-0000-0000C7020000}"/>
    <cellStyle name="Currency0" xfId="705" xr:uid="{00000000-0005-0000-0000-0000C8020000}"/>
    <cellStyle name="Cǚ䈀؀_xdac0__x0001_&gt;쀆 [0]" xfId="706" xr:uid="{00000000-0005-0000-0000-0000C9020000}"/>
    <cellStyle name="Dash" xfId="707" xr:uid="{00000000-0005-0000-0000-0000CA020000}"/>
    <cellStyle name="Date" xfId="708" xr:uid="{00000000-0005-0000-0000-0000CB020000}"/>
    <cellStyle name="Entered" xfId="709" xr:uid="{00000000-0005-0000-0000-0000CC020000}"/>
    <cellStyle name="Entrée" xfId="710" xr:uid="{00000000-0005-0000-0000-0000CD020000}"/>
    <cellStyle name="Entrée 2" xfId="1646" xr:uid="{00000000-0005-0000-0000-0000CE020000}"/>
    <cellStyle name="Euro" xfId="711" xr:uid="{00000000-0005-0000-0000-0000CF020000}"/>
    <cellStyle name="Explanatory Text 2" xfId="712" xr:uid="{00000000-0005-0000-0000-0000D0020000}"/>
    <cellStyle name="Explanatory Text 3" xfId="713" xr:uid="{00000000-0005-0000-0000-0000D1020000}"/>
    <cellStyle name="Explanatory Text 4" xfId="714" xr:uid="{00000000-0005-0000-0000-0000D2020000}"/>
    <cellStyle name="Explanatory Text 5" xfId="715" xr:uid="{00000000-0005-0000-0000-0000D3020000}"/>
    <cellStyle name="Fixed" xfId="716" xr:uid="{00000000-0005-0000-0000-0000D4020000}"/>
    <cellStyle name="Good 2" xfId="717" xr:uid="{00000000-0005-0000-0000-0000D5020000}"/>
    <cellStyle name="Grey" xfId="718" xr:uid="{00000000-0005-0000-0000-0000D6020000}"/>
    <cellStyle name="Grey 2" xfId="719" xr:uid="{00000000-0005-0000-0000-0000D7020000}"/>
    <cellStyle name="Grey 3" xfId="720" xr:uid="{00000000-0005-0000-0000-0000D8020000}"/>
    <cellStyle name="Header1" xfId="721" xr:uid="{00000000-0005-0000-0000-0000D9020000}"/>
    <cellStyle name="Header2" xfId="722" xr:uid="{00000000-0005-0000-0000-0000DA020000}"/>
    <cellStyle name="Header2 2" xfId="1647" xr:uid="{00000000-0005-0000-0000-0000DB020000}"/>
    <cellStyle name="Header2 3" xfId="1651" xr:uid="{00000000-0005-0000-0000-0000DC020000}"/>
    <cellStyle name="Heading 1 10" xfId="723" xr:uid="{00000000-0005-0000-0000-0000DD020000}"/>
    <cellStyle name="Heading 1 11" xfId="724" xr:uid="{00000000-0005-0000-0000-0000DE020000}"/>
    <cellStyle name="Heading 1 12" xfId="725" xr:uid="{00000000-0005-0000-0000-0000DF020000}"/>
    <cellStyle name="Heading 1 13" xfId="726" xr:uid="{00000000-0005-0000-0000-0000E0020000}"/>
    <cellStyle name="Heading 1 14" xfId="727" xr:uid="{00000000-0005-0000-0000-0000E1020000}"/>
    <cellStyle name="Heading 1 15" xfId="728" xr:uid="{00000000-0005-0000-0000-0000E2020000}"/>
    <cellStyle name="Heading 1 2" xfId="729" xr:uid="{00000000-0005-0000-0000-0000E3020000}"/>
    <cellStyle name="Heading 1 3" xfId="730" xr:uid="{00000000-0005-0000-0000-0000E4020000}"/>
    <cellStyle name="Heading 1 4" xfId="731" xr:uid="{00000000-0005-0000-0000-0000E5020000}"/>
    <cellStyle name="Heading 1 5" xfId="732" xr:uid="{00000000-0005-0000-0000-0000E6020000}"/>
    <cellStyle name="Heading 1 6" xfId="733" xr:uid="{00000000-0005-0000-0000-0000E7020000}"/>
    <cellStyle name="Heading 1 7" xfId="734" xr:uid="{00000000-0005-0000-0000-0000E8020000}"/>
    <cellStyle name="Heading 1 8" xfId="735" xr:uid="{00000000-0005-0000-0000-0000E9020000}"/>
    <cellStyle name="Heading 1 9" xfId="736" xr:uid="{00000000-0005-0000-0000-0000EA020000}"/>
    <cellStyle name="Heading 2 10" xfId="737" xr:uid="{00000000-0005-0000-0000-0000EB020000}"/>
    <cellStyle name="Heading 2 11" xfId="738" xr:uid="{00000000-0005-0000-0000-0000EC020000}"/>
    <cellStyle name="Heading 2 12" xfId="739" xr:uid="{00000000-0005-0000-0000-0000ED020000}"/>
    <cellStyle name="Heading 2 13" xfId="740" xr:uid="{00000000-0005-0000-0000-0000EE020000}"/>
    <cellStyle name="Heading 2 14" xfId="741" xr:uid="{00000000-0005-0000-0000-0000EF020000}"/>
    <cellStyle name="Heading 2 15" xfId="742" xr:uid="{00000000-0005-0000-0000-0000F0020000}"/>
    <cellStyle name="Heading 2 2" xfId="743" xr:uid="{00000000-0005-0000-0000-0000F1020000}"/>
    <cellStyle name="Heading 2 3" xfId="744" xr:uid="{00000000-0005-0000-0000-0000F2020000}"/>
    <cellStyle name="Heading 2 4" xfId="745" xr:uid="{00000000-0005-0000-0000-0000F3020000}"/>
    <cellStyle name="Heading 2 5" xfId="746" xr:uid="{00000000-0005-0000-0000-0000F4020000}"/>
    <cellStyle name="Heading 2 6" xfId="747" xr:uid="{00000000-0005-0000-0000-0000F5020000}"/>
    <cellStyle name="Heading 2 7" xfId="748" xr:uid="{00000000-0005-0000-0000-0000F6020000}"/>
    <cellStyle name="Heading 2 8" xfId="749" xr:uid="{00000000-0005-0000-0000-0000F7020000}"/>
    <cellStyle name="Heading 2 9" xfId="750" xr:uid="{00000000-0005-0000-0000-0000F8020000}"/>
    <cellStyle name="Heading 3 10" xfId="751" xr:uid="{00000000-0005-0000-0000-0000F9020000}"/>
    <cellStyle name="Heading 3 11" xfId="752" xr:uid="{00000000-0005-0000-0000-0000FA020000}"/>
    <cellStyle name="Heading 3 12" xfId="753" xr:uid="{00000000-0005-0000-0000-0000FB020000}"/>
    <cellStyle name="Heading 3 13" xfId="754" xr:uid="{00000000-0005-0000-0000-0000FC020000}"/>
    <cellStyle name="Heading 3 14" xfId="755" xr:uid="{00000000-0005-0000-0000-0000FD020000}"/>
    <cellStyle name="Heading 3 15" xfId="756" xr:uid="{00000000-0005-0000-0000-0000FE020000}"/>
    <cellStyle name="Heading 3 2" xfId="757" xr:uid="{00000000-0005-0000-0000-0000FF020000}"/>
    <cellStyle name="Heading 3 3" xfId="758" xr:uid="{00000000-0005-0000-0000-000000030000}"/>
    <cellStyle name="Heading 3 4" xfId="759" xr:uid="{00000000-0005-0000-0000-000001030000}"/>
    <cellStyle name="Heading 3 5" xfId="760" xr:uid="{00000000-0005-0000-0000-000002030000}"/>
    <cellStyle name="Heading 3 6" xfId="761" xr:uid="{00000000-0005-0000-0000-000003030000}"/>
    <cellStyle name="Heading 3 7" xfId="762" xr:uid="{00000000-0005-0000-0000-000004030000}"/>
    <cellStyle name="Heading 3 8" xfId="763" xr:uid="{00000000-0005-0000-0000-000005030000}"/>
    <cellStyle name="Heading 3 9" xfId="764" xr:uid="{00000000-0005-0000-0000-000006030000}"/>
    <cellStyle name="Heading 4 10" xfId="765" xr:uid="{00000000-0005-0000-0000-000007030000}"/>
    <cellStyle name="Heading 4 11" xfId="766" xr:uid="{00000000-0005-0000-0000-000008030000}"/>
    <cellStyle name="Heading 4 12" xfId="767" xr:uid="{00000000-0005-0000-0000-000009030000}"/>
    <cellStyle name="Heading 4 13" xfId="768" xr:uid="{00000000-0005-0000-0000-00000A030000}"/>
    <cellStyle name="Heading 4 14" xfId="769" xr:uid="{00000000-0005-0000-0000-00000B030000}"/>
    <cellStyle name="Heading 4 15" xfId="770" xr:uid="{00000000-0005-0000-0000-00000C030000}"/>
    <cellStyle name="Heading 4 2" xfId="771" xr:uid="{00000000-0005-0000-0000-00000D030000}"/>
    <cellStyle name="Heading 4 3" xfId="772" xr:uid="{00000000-0005-0000-0000-00000E030000}"/>
    <cellStyle name="Heading 4 4" xfId="773" xr:uid="{00000000-0005-0000-0000-00000F030000}"/>
    <cellStyle name="Heading 4 5" xfId="774" xr:uid="{00000000-0005-0000-0000-000010030000}"/>
    <cellStyle name="Heading 4 6" xfId="775" xr:uid="{00000000-0005-0000-0000-000011030000}"/>
    <cellStyle name="Heading 4 7" xfId="776" xr:uid="{00000000-0005-0000-0000-000012030000}"/>
    <cellStyle name="Heading 4 8" xfId="777" xr:uid="{00000000-0005-0000-0000-000013030000}"/>
    <cellStyle name="Heading 4 9" xfId="778" xr:uid="{00000000-0005-0000-0000-000014030000}"/>
    <cellStyle name="Hyperlink" xfId="1664" builtinId="8"/>
    <cellStyle name="Hyperlink 2" xfId="779" xr:uid="{00000000-0005-0000-0000-000016030000}"/>
    <cellStyle name="Input [yellow]" xfId="780" xr:uid="{00000000-0005-0000-0000-000017030000}"/>
    <cellStyle name="Input [yellow] 2" xfId="781" xr:uid="{00000000-0005-0000-0000-000018030000}"/>
    <cellStyle name="Input [yellow] 2 2" xfId="1649" xr:uid="{00000000-0005-0000-0000-000019030000}"/>
    <cellStyle name="Input [yellow] 3" xfId="782" xr:uid="{00000000-0005-0000-0000-00001A030000}"/>
    <cellStyle name="Input [yellow] 3 2" xfId="1650" xr:uid="{00000000-0005-0000-0000-00001B030000}"/>
    <cellStyle name="Input [yellow] 4" xfId="1648" xr:uid="{00000000-0005-0000-0000-00001C030000}"/>
    <cellStyle name="Input 10" xfId="783" xr:uid="{00000000-0005-0000-0000-00001D030000}"/>
    <cellStyle name="Input 11" xfId="784" xr:uid="{00000000-0005-0000-0000-00001E030000}"/>
    <cellStyle name="Input 2" xfId="785" xr:uid="{00000000-0005-0000-0000-00001F030000}"/>
    <cellStyle name="Input 3" xfId="786" xr:uid="{00000000-0005-0000-0000-000020030000}"/>
    <cellStyle name="Input 4" xfId="787" xr:uid="{00000000-0005-0000-0000-000021030000}"/>
    <cellStyle name="Input 5" xfId="788" xr:uid="{00000000-0005-0000-0000-000022030000}"/>
    <cellStyle name="Input 6" xfId="789" xr:uid="{00000000-0005-0000-0000-000023030000}"/>
    <cellStyle name="Input 7" xfId="790" xr:uid="{00000000-0005-0000-0000-000024030000}"/>
    <cellStyle name="Input 8" xfId="791" xr:uid="{00000000-0005-0000-0000-000025030000}"/>
    <cellStyle name="Input 9" xfId="792" xr:uid="{00000000-0005-0000-0000-000026030000}"/>
    <cellStyle name="InputBlueFont" xfId="793" xr:uid="{00000000-0005-0000-0000-000027030000}"/>
    <cellStyle name="Insatisfaisant" xfId="794" xr:uid="{00000000-0005-0000-0000-000028030000}"/>
    <cellStyle name="Jun" xfId="795" xr:uid="{00000000-0005-0000-0000-000029030000}"/>
    <cellStyle name="Jun 2" xfId="796" xr:uid="{00000000-0005-0000-0000-00002A030000}"/>
    <cellStyle name="Jun 3" xfId="797" xr:uid="{00000000-0005-0000-0000-00002B030000}"/>
    <cellStyle name="Jun_JE 108 SERP 07.12" xfId="798" xr:uid="{00000000-0005-0000-0000-00002C030000}"/>
    <cellStyle name="Linked Cell 2" xfId="799" xr:uid="{00000000-0005-0000-0000-00002D030000}"/>
    <cellStyle name="Linked Cell 3" xfId="800" xr:uid="{00000000-0005-0000-0000-00002E030000}"/>
    <cellStyle name="Linked Cell 4" xfId="801" xr:uid="{00000000-0005-0000-0000-00002F030000}"/>
    <cellStyle name="Linked Cell 5" xfId="802" xr:uid="{00000000-0005-0000-0000-000030030000}"/>
    <cellStyle name="Millares [0]_laroux" xfId="803" xr:uid="{00000000-0005-0000-0000-000031030000}"/>
    <cellStyle name="Millares_laroux" xfId="804" xr:uid="{00000000-0005-0000-0000-000032030000}"/>
    <cellStyle name="Moneda [0]_laroux" xfId="805" xr:uid="{00000000-0005-0000-0000-000033030000}"/>
    <cellStyle name="Moneda_laroux" xfId="806" xr:uid="{00000000-0005-0000-0000-000034030000}"/>
    <cellStyle name="Neutral 10" xfId="807" xr:uid="{00000000-0005-0000-0000-000035030000}"/>
    <cellStyle name="Neutral 11" xfId="808" xr:uid="{00000000-0005-0000-0000-000036030000}"/>
    <cellStyle name="Neutral 12" xfId="809" xr:uid="{00000000-0005-0000-0000-000037030000}"/>
    <cellStyle name="Neutral 2 10" xfId="810" xr:uid="{00000000-0005-0000-0000-000038030000}"/>
    <cellStyle name="Neutral 2 11" xfId="811" xr:uid="{00000000-0005-0000-0000-000039030000}"/>
    <cellStyle name="Neutral 2 12" xfId="812" xr:uid="{00000000-0005-0000-0000-00003A030000}"/>
    <cellStyle name="Neutral 2 13" xfId="813" xr:uid="{00000000-0005-0000-0000-00003B030000}"/>
    <cellStyle name="Neutral 2 14" xfId="814" xr:uid="{00000000-0005-0000-0000-00003C030000}"/>
    <cellStyle name="Neutral 2 15" xfId="815" xr:uid="{00000000-0005-0000-0000-00003D030000}"/>
    <cellStyle name="Neutral 2 16" xfId="816" xr:uid="{00000000-0005-0000-0000-00003E030000}"/>
    <cellStyle name="Neutral 2 17" xfId="817" xr:uid="{00000000-0005-0000-0000-00003F030000}"/>
    <cellStyle name="Neutral 2 18" xfId="818" xr:uid="{00000000-0005-0000-0000-000040030000}"/>
    <cellStyle name="Neutral 2 19" xfId="819" xr:uid="{00000000-0005-0000-0000-000041030000}"/>
    <cellStyle name="Neutral 2 2" xfId="820" xr:uid="{00000000-0005-0000-0000-000042030000}"/>
    <cellStyle name="Neutral 2 20" xfId="821" xr:uid="{00000000-0005-0000-0000-000043030000}"/>
    <cellStyle name="Neutral 2 3" xfId="822" xr:uid="{00000000-0005-0000-0000-000044030000}"/>
    <cellStyle name="Neutral 2 4" xfId="823" xr:uid="{00000000-0005-0000-0000-000045030000}"/>
    <cellStyle name="Neutral 2 5" xfId="824" xr:uid="{00000000-0005-0000-0000-000046030000}"/>
    <cellStyle name="Neutral 2 6" xfId="825" xr:uid="{00000000-0005-0000-0000-000047030000}"/>
    <cellStyle name="Neutral 2 7" xfId="826" xr:uid="{00000000-0005-0000-0000-000048030000}"/>
    <cellStyle name="Neutral 2 8" xfId="827" xr:uid="{00000000-0005-0000-0000-000049030000}"/>
    <cellStyle name="Neutral 2 9" xfId="828" xr:uid="{00000000-0005-0000-0000-00004A030000}"/>
    <cellStyle name="Neutral 3 10" xfId="829" xr:uid="{00000000-0005-0000-0000-00004B030000}"/>
    <cellStyle name="Neutral 3 11" xfId="830" xr:uid="{00000000-0005-0000-0000-00004C030000}"/>
    <cellStyle name="Neutral 3 12" xfId="831" xr:uid="{00000000-0005-0000-0000-00004D030000}"/>
    <cellStyle name="Neutral 3 13" xfId="832" xr:uid="{00000000-0005-0000-0000-00004E030000}"/>
    <cellStyle name="Neutral 3 14" xfId="833" xr:uid="{00000000-0005-0000-0000-00004F030000}"/>
    <cellStyle name="Neutral 3 15" xfId="834" xr:uid="{00000000-0005-0000-0000-000050030000}"/>
    <cellStyle name="Neutral 3 16" xfId="835" xr:uid="{00000000-0005-0000-0000-000051030000}"/>
    <cellStyle name="Neutral 3 17" xfId="836" xr:uid="{00000000-0005-0000-0000-000052030000}"/>
    <cellStyle name="Neutral 3 18" xfId="837" xr:uid="{00000000-0005-0000-0000-000053030000}"/>
    <cellStyle name="Neutral 3 19" xfId="838" xr:uid="{00000000-0005-0000-0000-000054030000}"/>
    <cellStyle name="Neutral 3 2" xfId="839" xr:uid="{00000000-0005-0000-0000-000055030000}"/>
    <cellStyle name="Neutral 3 20" xfId="840" xr:uid="{00000000-0005-0000-0000-000056030000}"/>
    <cellStyle name="Neutral 3 3" xfId="841" xr:uid="{00000000-0005-0000-0000-000057030000}"/>
    <cellStyle name="Neutral 3 4" xfId="842" xr:uid="{00000000-0005-0000-0000-000058030000}"/>
    <cellStyle name="Neutral 3 5" xfId="843" xr:uid="{00000000-0005-0000-0000-000059030000}"/>
    <cellStyle name="Neutral 3 6" xfId="844" xr:uid="{00000000-0005-0000-0000-00005A030000}"/>
    <cellStyle name="Neutral 3 7" xfId="845" xr:uid="{00000000-0005-0000-0000-00005B030000}"/>
    <cellStyle name="Neutral 3 8" xfId="846" xr:uid="{00000000-0005-0000-0000-00005C030000}"/>
    <cellStyle name="Neutral 3 9" xfId="847" xr:uid="{00000000-0005-0000-0000-00005D030000}"/>
    <cellStyle name="Neutral 4" xfId="848" xr:uid="{00000000-0005-0000-0000-00005E030000}"/>
    <cellStyle name="Neutral 5" xfId="849" xr:uid="{00000000-0005-0000-0000-00005F030000}"/>
    <cellStyle name="Neutral 6" xfId="850" xr:uid="{00000000-0005-0000-0000-000060030000}"/>
    <cellStyle name="Neutral 7" xfId="851" xr:uid="{00000000-0005-0000-0000-000061030000}"/>
    <cellStyle name="Neutral 8" xfId="852" xr:uid="{00000000-0005-0000-0000-000062030000}"/>
    <cellStyle name="Neutral 9" xfId="853" xr:uid="{00000000-0005-0000-0000-000063030000}"/>
    <cellStyle name="Neutre" xfId="854" xr:uid="{00000000-0005-0000-0000-000064030000}"/>
    <cellStyle name="Normal" xfId="0" builtinId="0"/>
    <cellStyle name="Normal - Style1" xfId="855" xr:uid="{00000000-0005-0000-0000-000066030000}"/>
    <cellStyle name="Normal - Style1 2" xfId="856" xr:uid="{00000000-0005-0000-0000-000067030000}"/>
    <cellStyle name="Normal - Style1 3" xfId="857" xr:uid="{00000000-0005-0000-0000-000068030000}"/>
    <cellStyle name="Normal - Style1_030501_Accrue Cisco Smartnet Agreement for April &amp; May_SC_05.10" xfId="858" xr:uid="{00000000-0005-0000-0000-000069030000}"/>
    <cellStyle name="Normal 10" xfId="859" xr:uid="{00000000-0005-0000-0000-00006A030000}"/>
    <cellStyle name="Normal 10 2" xfId="860" xr:uid="{00000000-0005-0000-0000-00006B030000}"/>
    <cellStyle name="Normal 10 3" xfId="861" xr:uid="{00000000-0005-0000-0000-00006C030000}"/>
    <cellStyle name="Normal 11" xfId="862" xr:uid="{00000000-0005-0000-0000-00006D030000}"/>
    <cellStyle name="Normal 12" xfId="863" xr:uid="{00000000-0005-0000-0000-00006E030000}"/>
    <cellStyle name="Normal 12 2" xfId="864" xr:uid="{00000000-0005-0000-0000-00006F030000}"/>
    <cellStyle name="Normal 12 3" xfId="865" xr:uid="{00000000-0005-0000-0000-000070030000}"/>
    <cellStyle name="Normal 12 4" xfId="866" xr:uid="{00000000-0005-0000-0000-000071030000}"/>
    <cellStyle name="Normal 13" xfId="867" xr:uid="{00000000-0005-0000-0000-000072030000}"/>
    <cellStyle name="Normal 14" xfId="868" xr:uid="{00000000-0005-0000-0000-000073030000}"/>
    <cellStyle name="Normal 15" xfId="869" xr:uid="{00000000-0005-0000-0000-000074030000}"/>
    <cellStyle name="Normal 15 10" xfId="870" xr:uid="{00000000-0005-0000-0000-000075030000}"/>
    <cellStyle name="Normal 15 11" xfId="871" xr:uid="{00000000-0005-0000-0000-000076030000}"/>
    <cellStyle name="Normal 15 12" xfId="872" xr:uid="{00000000-0005-0000-0000-000077030000}"/>
    <cellStyle name="Normal 15 13" xfId="873" xr:uid="{00000000-0005-0000-0000-000078030000}"/>
    <cellStyle name="Normal 15 14" xfId="874" xr:uid="{00000000-0005-0000-0000-000079030000}"/>
    <cellStyle name="Normal 15 15" xfId="875" xr:uid="{00000000-0005-0000-0000-00007A030000}"/>
    <cellStyle name="Normal 15 16" xfId="876" xr:uid="{00000000-0005-0000-0000-00007B030000}"/>
    <cellStyle name="Normal 15 17" xfId="877" xr:uid="{00000000-0005-0000-0000-00007C030000}"/>
    <cellStyle name="Normal 15 18" xfId="878" xr:uid="{00000000-0005-0000-0000-00007D030000}"/>
    <cellStyle name="Normal 15 19" xfId="879" xr:uid="{00000000-0005-0000-0000-00007E030000}"/>
    <cellStyle name="Normal 15 2" xfId="880" xr:uid="{00000000-0005-0000-0000-00007F030000}"/>
    <cellStyle name="Normal 15 20" xfId="881" xr:uid="{00000000-0005-0000-0000-000080030000}"/>
    <cellStyle name="Normal 15 21" xfId="882" xr:uid="{00000000-0005-0000-0000-000081030000}"/>
    <cellStyle name="Normal 15 22" xfId="883" xr:uid="{00000000-0005-0000-0000-000082030000}"/>
    <cellStyle name="Normal 15 3" xfId="884" xr:uid="{00000000-0005-0000-0000-000083030000}"/>
    <cellStyle name="Normal 15 4" xfId="885" xr:uid="{00000000-0005-0000-0000-000084030000}"/>
    <cellStyle name="Normal 15 5" xfId="886" xr:uid="{00000000-0005-0000-0000-000085030000}"/>
    <cellStyle name="Normal 15 6" xfId="887" xr:uid="{00000000-0005-0000-0000-000086030000}"/>
    <cellStyle name="Normal 15 7" xfId="888" xr:uid="{00000000-0005-0000-0000-000087030000}"/>
    <cellStyle name="Normal 15 8" xfId="889" xr:uid="{00000000-0005-0000-0000-000088030000}"/>
    <cellStyle name="Normal 15 9" xfId="890" xr:uid="{00000000-0005-0000-0000-000089030000}"/>
    <cellStyle name="Normal 16" xfId="891" xr:uid="{00000000-0005-0000-0000-00008A030000}"/>
    <cellStyle name="Normal 16 10" xfId="892" xr:uid="{00000000-0005-0000-0000-00008B030000}"/>
    <cellStyle name="Normal 16 11" xfId="893" xr:uid="{00000000-0005-0000-0000-00008C030000}"/>
    <cellStyle name="Normal 16 12" xfId="894" xr:uid="{00000000-0005-0000-0000-00008D030000}"/>
    <cellStyle name="Normal 16 13" xfId="895" xr:uid="{00000000-0005-0000-0000-00008E030000}"/>
    <cellStyle name="Normal 16 14" xfId="896" xr:uid="{00000000-0005-0000-0000-00008F030000}"/>
    <cellStyle name="Normal 16 15" xfId="897" xr:uid="{00000000-0005-0000-0000-000090030000}"/>
    <cellStyle name="Normal 16 16" xfId="898" xr:uid="{00000000-0005-0000-0000-000091030000}"/>
    <cellStyle name="Normal 16 17" xfId="899" xr:uid="{00000000-0005-0000-0000-000092030000}"/>
    <cellStyle name="Normal 16 18" xfId="900" xr:uid="{00000000-0005-0000-0000-000093030000}"/>
    <cellStyle name="Normal 16 19" xfId="901" xr:uid="{00000000-0005-0000-0000-000094030000}"/>
    <cellStyle name="Normal 16 2" xfId="902" xr:uid="{00000000-0005-0000-0000-000095030000}"/>
    <cellStyle name="Normal 16 20" xfId="903" xr:uid="{00000000-0005-0000-0000-000096030000}"/>
    <cellStyle name="Normal 16 3" xfId="904" xr:uid="{00000000-0005-0000-0000-000097030000}"/>
    <cellStyle name="Normal 16 4" xfId="905" xr:uid="{00000000-0005-0000-0000-000098030000}"/>
    <cellStyle name="Normal 16 5" xfId="906" xr:uid="{00000000-0005-0000-0000-000099030000}"/>
    <cellStyle name="Normal 16 6" xfId="907" xr:uid="{00000000-0005-0000-0000-00009A030000}"/>
    <cellStyle name="Normal 16 7" xfId="908" xr:uid="{00000000-0005-0000-0000-00009B030000}"/>
    <cellStyle name="Normal 16 8" xfId="909" xr:uid="{00000000-0005-0000-0000-00009C030000}"/>
    <cellStyle name="Normal 16 9" xfId="910" xr:uid="{00000000-0005-0000-0000-00009D030000}"/>
    <cellStyle name="Normal 17" xfId="911" xr:uid="{00000000-0005-0000-0000-00009E030000}"/>
    <cellStyle name="Normal 18" xfId="912" xr:uid="{00000000-0005-0000-0000-00009F030000}"/>
    <cellStyle name="Normal 19" xfId="913" xr:uid="{00000000-0005-0000-0000-0000A0030000}"/>
    <cellStyle name="Normal 2" xfId="2" xr:uid="{00000000-0005-0000-0000-0000A1030000}"/>
    <cellStyle name="Normal 2 10" xfId="914" xr:uid="{00000000-0005-0000-0000-0000A2030000}"/>
    <cellStyle name="Normal 2 11" xfId="915" xr:uid="{00000000-0005-0000-0000-0000A3030000}"/>
    <cellStyle name="Normal 2 12" xfId="916" xr:uid="{00000000-0005-0000-0000-0000A4030000}"/>
    <cellStyle name="Normal 2 13" xfId="917" xr:uid="{00000000-0005-0000-0000-0000A5030000}"/>
    <cellStyle name="Normal 2 14" xfId="918" xr:uid="{00000000-0005-0000-0000-0000A6030000}"/>
    <cellStyle name="Normal 2 15" xfId="919" xr:uid="{00000000-0005-0000-0000-0000A7030000}"/>
    <cellStyle name="Normal 2 16" xfId="920" xr:uid="{00000000-0005-0000-0000-0000A8030000}"/>
    <cellStyle name="Normal 2 17" xfId="921" xr:uid="{00000000-0005-0000-0000-0000A9030000}"/>
    <cellStyle name="Normal 2 18" xfId="922" xr:uid="{00000000-0005-0000-0000-0000AA030000}"/>
    <cellStyle name="Normal 2 19" xfId="923" xr:uid="{00000000-0005-0000-0000-0000AB030000}"/>
    <cellStyle name="Normal 2 2" xfId="924" xr:uid="{00000000-0005-0000-0000-0000AC030000}"/>
    <cellStyle name="Normal 2 2 10" xfId="925" xr:uid="{00000000-0005-0000-0000-0000AD030000}"/>
    <cellStyle name="Normal 2 2 11" xfId="926" xr:uid="{00000000-0005-0000-0000-0000AE030000}"/>
    <cellStyle name="Normal 2 2 12" xfId="927" xr:uid="{00000000-0005-0000-0000-0000AF030000}"/>
    <cellStyle name="Normal 2 2 13" xfId="928" xr:uid="{00000000-0005-0000-0000-0000B0030000}"/>
    <cellStyle name="Normal 2 2 14" xfId="929" xr:uid="{00000000-0005-0000-0000-0000B1030000}"/>
    <cellStyle name="Normal 2 2 15" xfId="930" xr:uid="{00000000-0005-0000-0000-0000B2030000}"/>
    <cellStyle name="Normal 2 2 16" xfId="931" xr:uid="{00000000-0005-0000-0000-0000B3030000}"/>
    <cellStyle name="Normal 2 2 17" xfId="932" xr:uid="{00000000-0005-0000-0000-0000B4030000}"/>
    <cellStyle name="Normal 2 2 18" xfId="933" xr:uid="{00000000-0005-0000-0000-0000B5030000}"/>
    <cellStyle name="Normal 2 2 19" xfId="934" xr:uid="{00000000-0005-0000-0000-0000B6030000}"/>
    <cellStyle name="Normal 2 2 2" xfId="935" xr:uid="{00000000-0005-0000-0000-0000B7030000}"/>
    <cellStyle name="Normal 2 2 2 2" xfId="936" xr:uid="{00000000-0005-0000-0000-0000B8030000}"/>
    <cellStyle name="Normal 2 2 2 2 2" xfId="937" xr:uid="{00000000-0005-0000-0000-0000B9030000}"/>
    <cellStyle name="Normal 2 2 2 2 3" xfId="938" xr:uid="{00000000-0005-0000-0000-0000BA030000}"/>
    <cellStyle name="Normal 2 2 2 2 4" xfId="939" xr:uid="{00000000-0005-0000-0000-0000BB030000}"/>
    <cellStyle name="Normal 2 2 2 3" xfId="940" xr:uid="{00000000-0005-0000-0000-0000BC030000}"/>
    <cellStyle name="Normal 2 2 2 4" xfId="941" xr:uid="{00000000-0005-0000-0000-0000BD030000}"/>
    <cellStyle name="Normal 2 2 2_JE 102 Allmerica Healthcare charges 04.11" xfId="942" xr:uid="{00000000-0005-0000-0000-0000BE030000}"/>
    <cellStyle name="Normal 2 2 20" xfId="943" xr:uid="{00000000-0005-0000-0000-0000BF030000}"/>
    <cellStyle name="Normal 2 2 21" xfId="944" xr:uid="{00000000-0005-0000-0000-0000C0030000}"/>
    <cellStyle name="Normal 2 2 22" xfId="945" xr:uid="{00000000-0005-0000-0000-0000C1030000}"/>
    <cellStyle name="Normal 2 2 23" xfId="946" xr:uid="{00000000-0005-0000-0000-0000C2030000}"/>
    <cellStyle name="Normal 2 2 3" xfId="947" xr:uid="{00000000-0005-0000-0000-0000C3030000}"/>
    <cellStyle name="Normal 2 2 4" xfId="948" xr:uid="{00000000-0005-0000-0000-0000C4030000}"/>
    <cellStyle name="Normal 2 2 5" xfId="949" xr:uid="{00000000-0005-0000-0000-0000C5030000}"/>
    <cellStyle name="Normal 2 2 6" xfId="950" xr:uid="{00000000-0005-0000-0000-0000C6030000}"/>
    <cellStyle name="Normal 2 2 7" xfId="951" xr:uid="{00000000-0005-0000-0000-0000C7030000}"/>
    <cellStyle name="Normal 2 2 8" xfId="952" xr:uid="{00000000-0005-0000-0000-0000C8030000}"/>
    <cellStyle name="Normal 2 2 9" xfId="953" xr:uid="{00000000-0005-0000-0000-0000C9030000}"/>
    <cellStyle name="Normal 2 2_JE 102 Allmerica Healthcare charges 04.11" xfId="954" xr:uid="{00000000-0005-0000-0000-0000CA030000}"/>
    <cellStyle name="Normal 2 20" xfId="955" xr:uid="{00000000-0005-0000-0000-0000CB030000}"/>
    <cellStyle name="Normal 2 21" xfId="956" xr:uid="{00000000-0005-0000-0000-0000CC030000}"/>
    <cellStyle name="Normal 2 22" xfId="957" xr:uid="{00000000-0005-0000-0000-0000CD030000}"/>
    <cellStyle name="Normal 2 3" xfId="958" xr:uid="{00000000-0005-0000-0000-0000CE030000}"/>
    <cellStyle name="Normal 2 3 2" xfId="959" xr:uid="{00000000-0005-0000-0000-0000CF030000}"/>
    <cellStyle name="Normal 2 3 3" xfId="960" xr:uid="{00000000-0005-0000-0000-0000D0030000}"/>
    <cellStyle name="Normal 2 3 4" xfId="961" xr:uid="{00000000-0005-0000-0000-0000D1030000}"/>
    <cellStyle name="Normal 2 3_JE 102 Allmerica Healthcare charges 04.11" xfId="962" xr:uid="{00000000-0005-0000-0000-0000D2030000}"/>
    <cellStyle name="Normal 2 4" xfId="963" xr:uid="{00000000-0005-0000-0000-0000D3030000}"/>
    <cellStyle name="Normal 2 5" xfId="964" xr:uid="{00000000-0005-0000-0000-0000D4030000}"/>
    <cellStyle name="Normal 2 6" xfId="965" xr:uid="{00000000-0005-0000-0000-0000D5030000}"/>
    <cellStyle name="Normal 2 7" xfId="966" xr:uid="{00000000-0005-0000-0000-0000D6030000}"/>
    <cellStyle name="Normal 2 8" xfId="967" xr:uid="{00000000-0005-0000-0000-0000D7030000}"/>
    <cellStyle name="Normal 2 9" xfId="968" xr:uid="{00000000-0005-0000-0000-0000D8030000}"/>
    <cellStyle name="Normal 2_030501_Accrue Cisco Smartnet Agreement for April &amp; May_SC_05.10" xfId="969" xr:uid="{00000000-0005-0000-0000-0000D9030000}"/>
    <cellStyle name="Normal 20" xfId="970" xr:uid="{00000000-0005-0000-0000-0000DA030000}"/>
    <cellStyle name="Normal 21" xfId="971" xr:uid="{00000000-0005-0000-0000-0000DB030000}"/>
    <cellStyle name="Normal 22" xfId="972" xr:uid="{00000000-0005-0000-0000-0000DC030000}"/>
    <cellStyle name="Normal 23" xfId="973" xr:uid="{00000000-0005-0000-0000-0000DD030000}"/>
    <cellStyle name="Normal 24" xfId="974" xr:uid="{00000000-0005-0000-0000-0000DE030000}"/>
    <cellStyle name="Normal 25" xfId="975" xr:uid="{00000000-0005-0000-0000-0000DF030000}"/>
    <cellStyle name="Normal 26" xfId="976" xr:uid="{00000000-0005-0000-0000-0000E0030000}"/>
    <cellStyle name="Normal 3" xfId="977" xr:uid="{00000000-0005-0000-0000-0000E1030000}"/>
    <cellStyle name="Normal 3 2" xfId="978" xr:uid="{00000000-0005-0000-0000-0000E2030000}"/>
    <cellStyle name="Normal 3 3" xfId="979" xr:uid="{00000000-0005-0000-0000-0000E3030000}"/>
    <cellStyle name="Normal 3 4" xfId="980" xr:uid="{00000000-0005-0000-0000-0000E4030000}"/>
    <cellStyle name="Normal 3_030501_Accrue Cisco Smartnet Agreement for April &amp; May_SC_05.10" xfId="981" xr:uid="{00000000-0005-0000-0000-0000E5030000}"/>
    <cellStyle name="Normal 34" xfId="982" xr:uid="{00000000-0005-0000-0000-0000E6030000}"/>
    <cellStyle name="Normal 4" xfId="983" xr:uid="{00000000-0005-0000-0000-0000E7030000}"/>
    <cellStyle name="Normal 4 2" xfId="984" xr:uid="{00000000-0005-0000-0000-0000E8030000}"/>
    <cellStyle name="Normal 4 3" xfId="985" xr:uid="{00000000-0005-0000-0000-0000E9030000}"/>
    <cellStyle name="Normal 4 4" xfId="986" xr:uid="{00000000-0005-0000-0000-0000EA030000}"/>
    <cellStyle name="Normal 4_American Water_Telecom Accrual_Template Mar 11 Credit Update" xfId="987" xr:uid="{00000000-0005-0000-0000-0000EB030000}"/>
    <cellStyle name="Normal 5" xfId="988" xr:uid="{00000000-0005-0000-0000-0000EC030000}"/>
    <cellStyle name="Normal 6" xfId="989" xr:uid="{00000000-0005-0000-0000-0000ED030000}"/>
    <cellStyle name="Normal 7" xfId="990" xr:uid="{00000000-0005-0000-0000-0000EE030000}"/>
    <cellStyle name="Normal 8" xfId="991" xr:uid="{00000000-0005-0000-0000-0000EF030000}"/>
    <cellStyle name="Normal 8 10" xfId="992" xr:uid="{00000000-0005-0000-0000-0000F0030000}"/>
    <cellStyle name="Normal 8 11" xfId="993" xr:uid="{00000000-0005-0000-0000-0000F1030000}"/>
    <cellStyle name="Normal 8 12" xfId="994" xr:uid="{00000000-0005-0000-0000-0000F2030000}"/>
    <cellStyle name="Normal 8 13" xfId="995" xr:uid="{00000000-0005-0000-0000-0000F3030000}"/>
    <cellStyle name="Normal 8 14" xfId="996" xr:uid="{00000000-0005-0000-0000-0000F4030000}"/>
    <cellStyle name="Normal 8 15" xfId="997" xr:uid="{00000000-0005-0000-0000-0000F5030000}"/>
    <cellStyle name="Normal 8 16" xfId="998" xr:uid="{00000000-0005-0000-0000-0000F6030000}"/>
    <cellStyle name="Normal 8 17" xfId="999" xr:uid="{00000000-0005-0000-0000-0000F7030000}"/>
    <cellStyle name="Normal 8 18" xfId="1000" xr:uid="{00000000-0005-0000-0000-0000F8030000}"/>
    <cellStyle name="Normal 8 19" xfId="1001" xr:uid="{00000000-0005-0000-0000-0000F9030000}"/>
    <cellStyle name="Normal 8 2" xfId="1002" xr:uid="{00000000-0005-0000-0000-0000FA030000}"/>
    <cellStyle name="Normal 8 20" xfId="1003" xr:uid="{00000000-0005-0000-0000-0000FB030000}"/>
    <cellStyle name="Normal 8 3" xfId="1004" xr:uid="{00000000-0005-0000-0000-0000FC030000}"/>
    <cellStyle name="Normal 8 4" xfId="1005" xr:uid="{00000000-0005-0000-0000-0000FD030000}"/>
    <cellStyle name="Normal 8 5" xfId="1006" xr:uid="{00000000-0005-0000-0000-0000FE030000}"/>
    <cellStyle name="Normal 8 6" xfId="1007" xr:uid="{00000000-0005-0000-0000-0000FF030000}"/>
    <cellStyle name="Normal 8 7" xfId="1008" xr:uid="{00000000-0005-0000-0000-000000040000}"/>
    <cellStyle name="Normal 8 8" xfId="1009" xr:uid="{00000000-0005-0000-0000-000001040000}"/>
    <cellStyle name="Normal 8 9" xfId="1010" xr:uid="{00000000-0005-0000-0000-000002040000}"/>
    <cellStyle name="Normal 9" xfId="1011" xr:uid="{00000000-0005-0000-0000-000003040000}"/>
    <cellStyle name="Note 2" xfId="1012" xr:uid="{00000000-0005-0000-0000-000004040000}"/>
    <cellStyle name="Note 3" xfId="1013" xr:uid="{00000000-0005-0000-0000-000005040000}"/>
    <cellStyle name="Note 4" xfId="1014" xr:uid="{00000000-0005-0000-0000-000006040000}"/>
    <cellStyle name="Note 4 2" xfId="1656" xr:uid="{00000000-0005-0000-0000-000007040000}"/>
    <cellStyle name="Note 4 3" xfId="1640" xr:uid="{00000000-0005-0000-0000-000008040000}"/>
    <cellStyle name="Note 5" xfId="1015" xr:uid="{00000000-0005-0000-0000-000009040000}"/>
    <cellStyle name="Note 5 2" xfId="1657" xr:uid="{00000000-0005-0000-0000-00000A040000}"/>
    <cellStyle name="Note 5 3" xfId="1639" xr:uid="{00000000-0005-0000-0000-00000B040000}"/>
    <cellStyle name="Numbers" xfId="1016" xr:uid="{00000000-0005-0000-0000-00000C040000}"/>
    <cellStyle name="Numbers 10" xfId="1017" xr:uid="{00000000-0005-0000-0000-00000D040000}"/>
    <cellStyle name="Numbers 11" xfId="1018" xr:uid="{00000000-0005-0000-0000-00000E040000}"/>
    <cellStyle name="Numbers 2" xfId="1019" xr:uid="{00000000-0005-0000-0000-00000F040000}"/>
    <cellStyle name="Numbers 3" xfId="1020" xr:uid="{00000000-0005-0000-0000-000010040000}"/>
    <cellStyle name="Numbers 4" xfId="1021" xr:uid="{00000000-0005-0000-0000-000011040000}"/>
    <cellStyle name="Numbers 5" xfId="1022" xr:uid="{00000000-0005-0000-0000-000012040000}"/>
    <cellStyle name="Numbers 6" xfId="1023" xr:uid="{00000000-0005-0000-0000-000013040000}"/>
    <cellStyle name="Numbers 7" xfId="1024" xr:uid="{00000000-0005-0000-0000-000014040000}"/>
    <cellStyle name="Numbers 8" xfId="1025" xr:uid="{00000000-0005-0000-0000-000015040000}"/>
    <cellStyle name="Numbers 9" xfId="1026" xr:uid="{00000000-0005-0000-0000-000016040000}"/>
    <cellStyle name="Œ…‹æØ‚è [0.00]_PRODUCT DETAIL Q1" xfId="1027" xr:uid="{00000000-0005-0000-0000-000017040000}"/>
    <cellStyle name="Œ…‹æØ‚è_PRODUCT DETAIL Q1" xfId="1028" xr:uid="{00000000-0005-0000-0000-000018040000}"/>
    <cellStyle name="Percent [2]" xfId="1029" xr:uid="{00000000-0005-0000-0000-000019040000}"/>
    <cellStyle name="Percent [2] 2" xfId="1030" xr:uid="{00000000-0005-0000-0000-00001A040000}"/>
    <cellStyle name="Percent [2] 3" xfId="1031" xr:uid="{00000000-0005-0000-0000-00001B040000}"/>
    <cellStyle name="Percent 2" xfId="4" xr:uid="{00000000-0005-0000-0000-00001C040000}"/>
    <cellStyle name="Percent 3" xfId="1032" xr:uid="{00000000-0005-0000-0000-00001D040000}"/>
    <cellStyle name="Percent 3 2" xfId="1033" xr:uid="{00000000-0005-0000-0000-00001E040000}"/>
    <cellStyle name="Price" xfId="1034" xr:uid="{00000000-0005-0000-0000-00001F040000}"/>
    <cellStyle name="Price 10" xfId="1035" xr:uid="{00000000-0005-0000-0000-000020040000}"/>
    <cellStyle name="Price 11" xfId="1036" xr:uid="{00000000-0005-0000-0000-000021040000}"/>
    <cellStyle name="Price 2" xfId="1037" xr:uid="{00000000-0005-0000-0000-000022040000}"/>
    <cellStyle name="Price 3" xfId="1038" xr:uid="{00000000-0005-0000-0000-000023040000}"/>
    <cellStyle name="Price 4" xfId="1039" xr:uid="{00000000-0005-0000-0000-000024040000}"/>
    <cellStyle name="Price 5" xfId="1040" xr:uid="{00000000-0005-0000-0000-000025040000}"/>
    <cellStyle name="Price 6" xfId="1041" xr:uid="{00000000-0005-0000-0000-000026040000}"/>
    <cellStyle name="Price 7" xfId="1042" xr:uid="{00000000-0005-0000-0000-000027040000}"/>
    <cellStyle name="Price 8" xfId="1043" xr:uid="{00000000-0005-0000-0000-000028040000}"/>
    <cellStyle name="Price 9" xfId="1044" xr:uid="{00000000-0005-0000-0000-000029040000}"/>
    <cellStyle name="producto" xfId="1045" xr:uid="{00000000-0005-0000-0000-00002A040000}"/>
    <cellStyle name="PSChar" xfId="1046" xr:uid="{00000000-0005-0000-0000-00002B040000}"/>
    <cellStyle name="PSChar 10" xfId="1047" xr:uid="{00000000-0005-0000-0000-00002C040000}"/>
    <cellStyle name="PSChar 11" xfId="1048" xr:uid="{00000000-0005-0000-0000-00002D040000}"/>
    <cellStyle name="PSChar 2" xfId="1049" xr:uid="{00000000-0005-0000-0000-00002E040000}"/>
    <cellStyle name="PSChar 3" xfId="1050" xr:uid="{00000000-0005-0000-0000-00002F040000}"/>
    <cellStyle name="PSChar 4" xfId="1051" xr:uid="{00000000-0005-0000-0000-000030040000}"/>
    <cellStyle name="PSChar 5" xfId="1052" xr:uid="{00000000-0005-0000-0000-000031040000}"/>
    <cellStyle name="PSChar 6" xfId="1053" xr:uid="{00000000-0005-0000-0000-000032040000}"/>
    <cellStyle name="PSChar 7" xfId="1054" xr:uid="{00000000-0005-0000-0000-000033040000}"/>
    <cellStyle name="PSChar 8" xfId="1055" xr:uid="{00000000-0005-0000-0000-000034040000}"/>
    <cellStyle name="PSChar 9" xfId="1056" xr:uid="{00000000-0005-0000-0000-000035040000}"/>
    <cellStyle name="PSDate" xfId="1057" xr:uid="{00000000-0005-0000-0000-000036040000}"/>
    <cellStyle name="PSDec" xfId="1058" xr:uid="{00000000-0005-0000-0000-000037040000}"/>
    <cellStyle name="PSDec 10" xfId="1059" xr:uid="{00000000-0005-0000-0000-000038040000}"/>
    <cellStyle name="PSDec 11" xfId="1060" xr:uid="{00000000-0005-0000-0000-000039040000}"/>
    <cellStyle name="PSDec 2" xfId="1061" xr:uid="{00000000-0005-0000-0000-00003A040000}"/>
    <cellStyle name="PSDec 3" xfId="1062" xr:uid="{00000000-0005-0000-0000-00003B040000}"/>
    <cellStyle name="PSDec 4" xfId="1063" xr:uid="{00000000-0005-0000-0000-00003C040000}"/>
    <cellStyle name="PSDec 5" xfId="1064" xr:uid="{00000000-0005-0000-0000-00003D040000}"/>
    <cellStyle name="PSDec 6" xfId="1065" xr:uid="{00000000-0005-0000-0000-00003E040000}"/>
    <cellStyle name="PSDec 7" xfId="1066" xr:uid="{00000000-0005-0000-0000-00003F040000}"/>
    <cellStyle name="PSDec 8" xfId="1067" xr:uid="{00000000-0005-0000-0000-000040040000}"/>
    <cellStyle name="PSDec 9" xfId="1068" xr:uid="{00000000-0005-0000-0000-000041040000}"/>
    <cellStyle name="PSHeading" xfId="1069" xr:uid="{00000000-0005-0000-0000-000042040000}"/>
    <cellStyle name="PSInt" xfId="1070" xr:uid="{00000000-0005-0000-0000-000043040000}"/>
    <cellStyle name="PSSpacer" xfId="1071" xr:uid="{00000000-0005-0000-0000-000044040000}"/>
    <cellStyle name="PSSpacer 10" xfId="1072" xr:uid="{00000000-0005-0000-0000-000045040000}"/>
    <cellStyle name="PSSpacer 11" xfId="1073" xr:uid="{00000000-0005-0000-0000-000046040000}"/>
    <cellStyle name="PSSpacer 2" xfId="1074" xr:uid="{00000000-0005-0000-0000-000047040000}"/>
    <cellStyle name="PSSpacer 3" xfId="1075" xr:uid="{00000000-0005-0000-0000-000048040000}"/>
    <cellStyle name="PSSpacer 4" xfId="1076" xr:uid="{00000000-0005-0000-0000-000049040000}"/>
    <cellStyle name="PSSpacer 5" xfId="1077" xr:uid="{00000000-0005-0000-0000-00004A040000}"/>
    <cellStyle name="PSSpacer 6" xfId="1078" xr:uid="{00000000-0005-0000-0000-00004B040000}"/>
    <cellStyle name="PSSpacer 7" xfId="1079" xr:uid="{00000000-0005-0000-0000-00004C040000}"/>
    <cellStyle name="PSSpacer 8" xfId="1080" xr:uid="{00000000-0005-0000-0000-00004D040000}"/>
    <cellStyle name="PSSpacer 9" xfId="1081" xr:uid="{00000000-0005-0000-0000-00004E040000}"/>
    <cellStyle name="QuestionTextStyle" xfId="1082" xr:uid="{00000000-0005-0000-0000-00004F040000}"/>
    <cellStyle name="RevList" xfId="1083" xr:uid="{00000000-0005-0000-0000-000050040000}"/>
    <cellStyle name="RowHeaderStyle" xfId="1084" xr:uid="{00000000-0005-0000-0000-000051040000}"/>
    <cellStyle name="s" xfId="1085" xr:uid="{00000000-0005-0000-0000-000052040000}"/>
    <cellStyle name="s_B" xfId="1086" xr:uid="{00000000-0005-0000-0000-000053040000}"/>
    <cellStyle name="s_B_JE 108 SERP 07.12" xfId="1087" xr:uid="{00000000-0005-0000-0000-000054040000}"/>
    <cellStyle name="s_B_JE 109 Rate Differential 08.12" xfId="1088" xr:uid="{00000000-0005-0000-0000-000055040000}"/>
    <cellStyle name="s_B_JE 111 PNC ANALYSIS FEE ACCRUAL 07.12" xfId="1089" xr:uid="{00000000-0005-0000-0000-000056040000}"/>
    <cellStyle name="s_B_JE 160 Workbasket Accrual_updated-_CA_01.10" xfId="1090" xr:uid="{00000000-0005-0000-0000-000057040000}"/>
    <cellStyle name="s_B_JE 160 Workbasket Accrual_updated-_CA_01.10_SAP JE Template 10.06.12" xfId="1091" xr:uid="{00000000-0005-0000-0000-000058040000}"/>
    <cellStyle name="s_B_JE Template" xfId="1092" xr:uid="{00000000-0005-0000-0000-000059040000}"/>
    <cellStyle name="s_B_JE Template_SAP JE Template 10.06.12" xfId="1093" xr:uid="{00000000-0005-0000-0000-00005A040000}"/>
    <cellStyle name="s_B_JE-December 2012" xfId="1094" xr:uid="{00000000-0005-0000-0000-00005B040000}"/>
    <cellStyle name="s_B_JE-November 2012" xfId="1095" xr:uid="{00000000-0005-0000-0000-00005C040000}"/>
    <cellStyle name="s_B_UPLOAD-Template_2012-06-22" xfId="1096" xr:uid="{00000000-0005-0000-0000-00005D040000}"/>
    <cellStyle name="s_B_UPLOAD-Template_2012-06-22_SAP JE Template 10.06.12" xfId="1097" xr:uid="{00000000-0005-0000-0000-00005E040000}"/>
    <cellStyle name="s_Bal Sheets" xfId="1098" xr:uid="{00000000-0005-0000-0000-00005F040000}"/>
    <cellStyle name="s_Bal Sheets_1" xfId="1099" xr:uid="{00000000-0005-0000-0000-000060040000}"/>
    <cellStyle name="s_Bal Sheets_1_JE 108 SERP 07.12" xfId="1100" xr:uid="{00000000-0005-0000-0000-000061040000}"/>
    <cellStyle name="s_Bal Sheets_1_JE 109 Rate Differential 08.12" xfId="1101" xr:uid="{00000000-0005-0000-0000-000062040000}"/>
    <cellStyle name="s_Bal Sheets_1_JE 111 PNC ANALYSIS FEE ACCRUAL 07.12" xfId="1102" xr:uid="{00000000-0005-0000-0000-000063040000}"/>
    <cellStyle name="s_Bal Sheets_1_JE 160 Workbasket Accrual_updated-_CA_01.10" xfId="1103" xr:uid="{00000000-0005-0000-0000-000064040000}"/>
    <cellStyle name="s_Bal Sheets_1_JE 160 Workbasket Accrual_updated-_CA_01.10_SAP JE Template 10.06.12" xfId="1104" xr:uid="{00000000-0005-0000-0000-000065040000}"/>
    <cellStyle name="s_Bal Sheets_1_JE Template" xfId="1105" xr:uid="{00000000-0005-0000-0000-000066040000}"/>
    <cellStyle name="s_Bal Sheets_1_JE Template_SAP JE Template 10.06.12" xfId="1106" xr:uid="{00000000-0005-0000-0000-000067040000}"/>
    <cellStyle name="s_Bal Sheets_1_JE-December 2012" xfId="1107" xr:uid="{00000000-0005-0000-0000-000068040000}"/>
    <cellStyle name="s_Bal Sheets_1_JE-November 2012" xfId="1108" xr:uid="{00000000-0005-0000-0000-000069040000}"/>
    <cellStyle name="s_Bal Sheets_1_UPLOAD-Template_2012-06-22" xfId="1109" xr:uid="{00000000-0005-0000-0000-00006A040000}"/>
    <cellStyle name="s_Bal Sheets_1_UPLOAD-Template_2012-06-22_SAP JE Template 10.06.12" xfId="1110" xr:uid="{00000000-0005-0000-0000-00006B040000}"/>
    <cellStyle name="s_Bal Sheets_2" xfId="1111" xr:uid="{00000000-0005-0000-0000-00006C040000}"/>
    <cellStyle name="s_Bal Sheets_2_JE 108 SERP 07.12" xfId="1112" xr:uid="{00000000-0005-0000-0000-00006D040000}"/>
    <cellStyle name="s_Bal Sheets_2_JE 109 Rate Differential 08.12" xfId="1113" xr:uid="{00000000-0005-0000-0000-00006E040000}"/>
    <cellStyle name="s_Bal Sheets_2_JE 111 PNC ANALYSIS FEE ACCRUAL 07.12" xfId="1114" xr:uid="{00000000-0005-0000-0000-00006F040000}"/>
    <cellStyle name="s_Bal Sheets_2_JE 160 Workbasket Accrual_updated-_CA_01.10" xfId="1115" xr:uid="{00000000-0005-0000-0000-000070040000}"/>
    <cellStyle name="s_Bal Sheets_2_JE 160 Workbasket Accrual_updated-_CA_01.10_SAP JE Template 10.06.12" xfId="1116" xr:uid="{00000000-0005-0000-0000-000071040000}"/>
    <cellStyle name="s_Bal Sheets_2_JE Template" xfId="1117" xr:uid="{00000000-0005-0000-0000-000072040000}"/>
    <cellStyle name="s_Bal Sheets_2_JE Template_SAP JE Template 10.06.12" xfId="1118" xr:uid="{00000000-0005-0000-0000-000073040000}"/>
    <cellStyle name="s_Bal Sheets_2_JE-December 2012" xfId="1119" xr:uid="{00000000-0005-0000-0000-000074040000}"/>
    <cellStyle name="s_Bal Sheets_2_JE-November 2012" xfId="1120" xr:uid="{00000000-0005-0000-0000-000075040000}"/>
    <cellStyle name="s_Bal Sheets_2_UPLOAD-Template_2012-06-22" xfId="1121" xr:uid="{00000000-0005-0000-0000-000076040000}"/>
    <cellStyle name="s_Bal Sheets_2_UPLOAD-Template_2012-06-22_SAP JE Template 10.06.12" xfId="1122" xr:uid="{00000000-0005-0000-0000-000077040000}"/>
    <cellStyle name="s_Bal Sheets_JE 108 SERP 07.12" xfId="1123" xr:uid="{00000000-0005-0000-0000-000078040000}"/>
    <cellStyle name="s_Bal Sheets_JE 109 Rate Differential 08.12" xfId="1124" xr:uid="{00000000-0005-0000-0000-000079040000}"/>
    <cellStyle name="s_Bal Sheets_JE 111 PNC ANALYSIS FEE ACCRUAL 07.12" xfId="1125" xr:uid="{00000000-0005-0000-0000-00007A040000}"/>
    <cellStyle name="s_Bal Sheets_JE 160 Workbasket Accrual_updated-_CA_01.10" xfId="1126" xr:uid="{00000000-0005-0000-0000-00007B040000}"/>
    <cellStyle name="s_Bal Sheets_JE 160 Workbasket Accrual_updated-_CA_01.10_SAP JE Template 10.06.12" xfId="1127" xr:uid="{00000000-0005-0000-0000-00007C040000}"/>
    <cellStyle name="s_Bal Sheets_JE Template" xfId="1128" xr:uid="{00000000-0005-0000-0000-00007D040000}"/>
    <cellStyle name="s_Bal Sheets_JE Template_SAP JE Template 10.06.12" xfId="1129" xr:uid="{00000000-0005-0000-0000-00007E040000}"/>
    <cellStyle name="s_Bal Sheets_JE-December 2012" xfId="1130" xr:uid="{00000000-0005-0000-0000-00007F040000}"/>
    <cellStyle name="s_Bal Sheets_JE-November 2012" xfId="1131" xr:uid="{00000000-0005-0000-0000-000080040000}"/>
    <cellStyle name="s_Bal Sheets_UPLOAD-Template_2012-06-22" xfId="1132" xr:uid="{00000000-0005-0000-0000-000081040000}"/>
    <cellStyle name="s_Bal Sheets_UPLOAD-Template_2012-06-22_SAP JE Template 10.06.12" xfId="1133" xr:uid="{00000000-0005-0000-0000-000082040000}"/>
    <cellStyle name="s_Credit (2)" xfId="1134" xr:uid="{00000000-0005-0000-0000-000083040000}"/>
    <cellStyle name="s_Credit (2)_1" xfId="1135" xr:uid="{00000000-0005-0000-0000-000084040000}"/>
    <cellStyle name="s_Credit (2)_1_JE 108 SERP 07.12" xfId="1136" xr:uid="{00000000-0005-0000-0000-000085040000}"/>
    <cellStyle name="s_Credit (2)_1_JE 109 Rate Differential 08.12" xfId="1137" xr:uid="{00000000-0005-0000-0000-000086040000}"/>
    <cellStyle name="s_Credit (2)_1_JE 111 PNC ANALYSIS FEE ACCRUAL 07.12" xfId="1138" xr:uid="{00000000-0005-0000-0000-000087040000}"/>
    <cellStyle name="s_Credit (2)_1_JE 160 Workbasket Accrual_updated-_CA_01.10" xfId="1139" xr:uid="{00000000-0005-0000-0000-000088040000}"/>
    <cellStyle name="s_Credit (2)_1_JE 160 Workbasket Accrual_updated-_CA_01.10_SAP JE Template 10.06.12" xfId="1140" xr:uid="{00000000-0005-0000-0000-000089040000}"/>
    <cellStyle name="s_Credit (2)_1_JE Template" xfId="1141" xr:uid="{00000000-0005-0000-0000-00008A040000}"/>
    <cellStyle name="s_Credit (2)_1_JE Template_SAP JE Template 10.06.12" xfId="1142" xr:uid="{00000000-0005-0000-0000-00008B040000}"/>
    <cellStyle name="s_Credit (2)_1_JE-December 2012" xfId="1143" xr:uid="{00000000-0005-0000-0000-00008C040000}"/>
    <cellStyle name="s_Credit (2)_1_JE-November 2012" xfId="1144" xr:uid="{00000000-0005-0000-0000-00008D040000}"/>
    <cellStyle name="s_Credit (2)_1_UPLOAD-Template_2012-06-22" xfId="1145" xr:uid="{00000000-0005-0000-0000-00008E040000}"/>
    <cellStyle name="s_Credit (2)_1_UPLOAD-Template_2012-06-22_SAP JE Template 10.06.12" xfId="1146" xr:uid="{00000000-0005-0000-0000-00008F040000}"/>
    <cellStyle name="s_Credit (2)_2" xfId="1147" xr:uid="{00000000-0005-0000-0000-000090040000}"/>
    <cellStyle name="s_Credit (2)_2_JE 108 SERP 07.12" xfId="1148" xr:uid="{00000000-0005-0000-0000-000091040000}"/>
    <cellStyle name="s_Credit (2)_2_JE 109 Rate Differential 08.12" xfId="1149" xr:uid="{00000000-0005-0000-0000-000092040000}"/>
    <cellStyle name="s_Credit (2)_2_JE 111 PNC ANALYSIS FEE ACCRUAL 07.12" xfId="1150" xr:uid="{00000000-0005-0000-0000-000093040000}"/>
    <cellStyle name="s_Credit (2)_2_JE 160 Workbasket Accrual_updated-_CA_01.10" xfId="1151" xr:uid="{00000000-0005-0000-0000-000094040000}"/>
    <cellStyle name="s_Credit (2)_2_JE 160 Workbasket Accrual_updated-_CA_01.10_SAP JE Template 10.06.12" xfId="1152" xr:uid="{00000000-0005-0000-0000-000095040000}"/>
    <cellStyle name="s_Credit (2)_2_JE Template" xfId="1153" xr:uid="{00000000-0005-0000-0000-000096040000}"/>
    <cellStyle name="s_Credit (2)_2_JE Template_SAP JE Template 10.06.12" xfId="1154" xr:uid="{00000000-0005-0000-0000-000097040000}"/>
    <cellStyle name="s_Credit (2)_2_JE-December 2012" xfId="1155" xr:uid="{00000000-0005-0000-0000-000098040000}"/>
    <cellStyle name="s_Credit (2)_2_JE-November 2012" xfId="1156" xr:uid="{00000000-0005-0000-0000-000099040000}"/>
    <cellStyle name="s_Credit (2)_2_UPLOAD-Template_2012-06-22" xfId="1157" xr:uid="{00000000-0005-0000-0000-00009A040000}"/>
    <cellStyle name="s_Credit (2)_2_UPLOAD-Template_2012-06-22_SAP JE Template 10.06.12" xfId="1158" xr:uid="{00000000-0005-0000-0000-00009B040000}"/>
    <cellStyle name="s_Credit (2)_JE 108 SERP 07.12" xfId="1159" xr:uid="{00000000-0005-0000-0000-00009C040000}"/>
    <cellStyle name="s_Credit (2)_JE 109 Rate Differential 08.12" xfId="1160" xr:uid="{00000000-0005-0000-0000-00009D040000}"/>
    <cellStyle name="s_Credit (2)_JE 111 PNC ANALYSIS FEE ACCRUAL 07.12" xfId="1161" xr:uid="{00000000-0005-0000-0000-00009E040000}"/>
    <cellStyle name="s_Credit (2)_JE 160 Workbasket Accrual_updated-_CA_01.10" xfId="1162" xr:uid="{00000000-0005-0000-0000-00009F040000}"/>
    <cellStyle name="s_Credit (2)_JE 160 Workbasket Accrual_updated-_CA_01.10_SAP JE Template 10.06.12" xfId="1163" xr:uid="{00000000-0005-0000-0000-0000A0040000}"/>
    <cellStyle name="s_Credit (2)_JE Template" xfId="1164" xr:uid="{00000000-0005-0000-0000-0000A1040000}"/>
    <cellStyle name="s_Credit (2)_JE Template_SAP JE Template 10.06.12" xfId="1165" xr:uid="{00000000-0005-0000-0000-0000A2040000}"/>
    <cellStyle name="s_Credit (2)_JE-December 2012" xfId="1166" xr:uid="{00000000-0005-0000-0000-0000A3040000}"/>
    <cellStyle name="s_Credit (2)_JE-November 2012" xfId="1167" xr:uid="{00000000-0005-0000-0000-0000A4040000}"/>
    <cellStyle name="s_Credit (2)_UPLOAD-Template_2012-06-22" xfId="1168" xr:uid="{00000000-0005-0000-0000-0000A5040000}"/>
    <cellStyle name="s_Credit (2)_UPLOAD-Template_2012-06-22_SAP JE Template 10.06.12" xfId="1169" xr:uid="{00000000-0005-0000-0000-0000A6040000}"/>
    <cellStyle name="s_Earnings" xfId="1170" xr:uid="{00000000-0005-0000-0000-0000A7040000}"/>
    <cellStyle name="s_Earnings (2)" xfId="1171" xr:uid="{00000000-0005-0000-0000-0000A8040000}"/>
    <cellStyle name="s_Earnings (2)_1" xfId="1172" xr:uid="{00000000-0005-0000-0000-0000A9040000}"/>
    <cellStyle name="s_Earnings (2)_1_JE 108 SERP 07.12" xfId="1173" xr:uid="{00000000-0005-0000-0000-0000AA040000}"/>
    <cellStyle name="s_Earnings (2)_1_JE 109 Rate Differential 08.12" xfId="1174" xr:uid="{00000000-0005-0000-0000-0000AB040000}"/>
    <cellStyle name="s_Earnings (2)_1_JE 111 PNC ANALYSIS FEE ACCRUAL 07.12" xfId="1175" xr:uid="{00000000-0005-0000-0000-0000AC040000}"/>
    <cellStyle name="s_Earnings (2)_1_JE 160 Workbasket Accrual_updated-_CA_01.10" xfId="1176" xr:uid="{00000000-0005-0000-0000-0000AD040000}"/>
    <cellStyle name="s_Earnings (2)_1_JE 160 Workbasket Accrual_updated-_CA_01.10_SAP JE Template 10.06.12" xfId="1177" xr:uid="{00000000-0005-0000-0000-0000AE040000}"/>
    <cellStyle name="s_Earnings (2)_1_JE Template" xfId="1178" xr:uid="{00000000-0005-0000-0000-0000AF040000}"/>
    <cellStyle name="s_Earnings (2)_1_JE Template_SAP JE Template 10.06.12" xfId="1179" xr:uid="{00000000-0005-0000-0000-0000B0040000}"/>
    <cellStyle name="s_Earnings (2)_1_JE-December 2012" xfId="1180" xr:uid="{00000000-0005-0000-0000-0000B1040000}"/>
    <cellStyle name="s_Earnings (2)_1_JE-November 2012" xfId="1181" xr:uid="{00000000-0005-0000-0000-0000B2040000}"/>
    <cellStyle name="s_Earnings (2)_1_UPLOAD-Template_2012-06-22" xfId="1182" xr:uid="{00000000-0005-0000-0000-0000B3040000}"/>
    <cellStyle name="s_Earnings (2)_1_UPLOAD-Template_2012-06-22_SAP JE Template 10.06.12" xfId="1183" xr:uid="{00000000-0005-0000-0000-0000B4040000}"/>
    <cellStyle name="s_Earnings (2)_JE 108 SERP 07.12" xfId="1184" xr:uid="{00000000-0005-0000-0000-0000B5040000}"/>
    <cellStyle name="s_Earnings (2)_JE 109 Rate Differential 08.12" xfId="1185" xr:uid="{00000000-0005-0000-0000-0000B6040000}"/>
    <cellStyle name="s_Earnings (2)_JE 111 PNC ANALYSIS FEE ACCRUAL 07.12" xfId="1186" xr:uid="{00000000-0005-0000-0000-0000B7040000}"/>
    <cellStyle name="s_Earnings (2)_JE 160 Workbasket Accrual_updated-_CA_01.10" xfId="1187" xr:uid="{00000000-0005-0000-0000-0000B8040000}"/>
    <cellStyle name="s_Earnings (2)_JE 160 Workbasket Accrual_updated-_CA_01.10_SAP JE Template 10.06.12" xfId="1188" xr:uid="{00000000-0005-0000-0000-0000B9040000}"/>
    <cellStyle name="s_Earnings (2)_JE Template" xfId="1189" xr:uid="{00000000-0005-0000-0000-0000BA040000}"/>
    <cellStyle name="s_Earnings (2)_JE Template_SAP JE Template 10.06.12" xfId="1190" xr:uid="{00000000-0005-0000-0000-0000BB040000}"/>
    <cellStyle name="s_Earnings (2)_JE-December 2012" xfId="1191" xr:uid="{00000000-0005-0000-0000-0000BC040000}"/>
    <cellStyle name="s_Earnings (2)_JE-November 2012" xfId="1192" xr:uid="{00000000-0005-0000-0000-0000BD040000}"/>
    <cellStyle name="s_Earnings (2)_UPLOAD-Template_2012-06-22" xfId="1193" xr:uid="{00000000-0005-0000-0000-0000BE040000}"/>
    <cellStyle name="s_Earnings (2)_UPLOAD-Template_2012-06-22_SAP JE Template 10.06.12" xfId="1194" xr:uid="{00000000-0005-0000-0000-0000BF040000}"/>
    <cellStyle name="s_Earnings_1" xfId="1195" xr:uid="{00000000-0005-0000-0000-0000C0040000}"/>
    <cellStyle name="s_Earnings_1_JE 108 SERP 07.12" xfId="1196" xr:uid="{00000000-0005-0000-0000-0000C1040000}"/>
    <cellStyle name="s_Earnings_1_JE 109 Rate Differential 08.12" xfId="1197" xr:uid="{00000000-0005-0000-0000-0000C2040000}"/>
    <cellStyle name="s_Earnings_1_JE 111 PNC ANALYSIS FEE ACCRUAL 07.12" xfId="1198" xr:uid="{00000000-0005-0000-0000-0000C3040000}"/>
    <cellStyle name="s_Earnings_1_JE 160 Workbasket Accrual_updated-_CA_01.10" xfId="1199" xr:uid="{00000000-0005-0000-0000-0000C4040000}"/>
    <cellStyle name="s_Earnings_1_JE 160 Workbasket Accrual_updated-_CA_01.10_SAP JE Template 10.06.12" xfId="1200" xr:uid="{00000000-0005-0000-0000-0000C5040000}"/>
    <cellStyle name="s_Earnings_1_JE Template" xfId="1201" xr:uid="{00000000-0005-0000-0000-0000C6040000}"/>
    <cellStyle name="s_Earnings_1_JE Template_SAP JE Template 10.06.12" xfId="1202" xr:uid="{00000000-0005-0000-0000-0000C7040000}"/>
    <cellStyle name="s_Earnings_1_JE-December 2012" xfId="1203" xr:uid="{00000000-0005-0000-0000-0000C8040000}"/>
    <cellStyle name="s_Earnings_1_JE-November 2012" xfId="1204" xr:uid="{00000000-0005-0000-0000-0000C9040000}"/>
    <cellStyle name="s_Earnings_1_UPLOAD-Template_2012-06-22" xfId="1205" xr:uid="{00000000-0005-0000-0000-0000CA040000}"/>
    <cellStyle name="s_Earnings_1_UPLOAD-Template_2012-06-22_SAP JE Template 10.06.12" xfId="1206" xr:uid="{00000000-0005-0000-0000-0000CB040000}"/>
    <cellStyle name="s_Earnings_JE 108 SERP 07.12" xfId="1207" xr:uid="{00000000-0005-0000-0000-0000CC040000}"/>
    <cellStyle name="s_Earnings_JE 109 Rate Differential 08.12" xfId="1208" xr:uid="{00000000-0005-0000-0000-0000CD040000}"/>
    <cellStyle name="s_Earnings_JE 111 PNC ANALYSIS FEE ACCRUAL 07.12" xfId="1209" xr:uid="{00000000-0005-0000-0000-0000CE040000}"/>
    <cellStyle name="s_Earnings_JE 160 Workbasket Accrual_updated-_CA_01.10" xfId="1210" xr:uid="{00000000-0005-0000-0000-0000CF040000}"/>
    <cellStyle name="s_Earnings_JE 160 Workbasket Accrual_updated-_CA_01.10_SAP JE Template 10.06.12" xfId="1211" xr:uid="{00000000-0005-0000-0000-0000D0040000}"/>
    <cellStyle name="s_Earnings_JE Template" xfId="1212" xr:uid="{00000000-0005-0000-0000-0000D1040000}"/>
    <cellStyle name="s_Earnings_JE Template_SAP JE Template 10.06.12" xfId="1213" xr:uid="{00000000-0005-0000-0000-0000D2040000}"/>
    <cellStyle name="s_Earnings_JE-December 2012" xfId="1214" xr:uid="{00000000-0005-0000-0000-0000D3040000}"/>
    <cellStyle name="s_Earnings_JE-November 2012" xfId="1215" xr:uid="{00000000-0005-0000-0000-0000D4040000}"/>
    <cellStyle name="s_Earnings_UPLOAD-Template_2012-06-22" xfId="1216" xr:uid="{00000000-0005-0000-0000-0000D5040000}"/>
    <cellStyle name="s_Earnings_UPLOAD-Template_2012-06-22_SAP JE Template 10.06.12" xfId="1217" xr:uid="{00000000-0005-0000-0000-0000D6040000}"/>
    <cellStyle name="s_finsumm" xfId="1218" xr:uid="{00000000-0005-0000-0000-0000D7040000}"/>
    <cellStyle name="s_finsumm_1" xfId="1219" xr:uid="{00000000-0005-0000-0000-0000D8040000}"/>
    <cellStyle name="s_finsumm_1_JE 108 SERP 07.12" xfId="1220" xr:uid="{00000000-0005-0000-0000-0000D9040000}"/>
    <cellStyle name="s_finsumm_1_JE 109 Rate Differential 08.12" xfId="1221" xr:uid="{00000000-0005-0000-0000-0000DA040000}"/>
    <cellStyle name="s_finsumm_1_JE 111 PNC ANALYSIS FEE ACCRUAL 07.12" xfId="1222" xr:uid="{00000000-0005-0000-0000-0000DB040000}"/>
    <cellStyle name="s_finsumm_1_JE 160 Workbasket Accrual_updated-_CA_01.10" xfId="1223" xr:uid="{00000000-0005-0000-0000-0000DC040000}"/>
    <cellStyle name="s_finsumm_1_JE 160 Workbasket Accrual_updated-_CA_01.10_SAP JE Template 10.06.12" xfId="1224" xr:uid="{00000000-0005-0000-0000-0000DD040000}"/>
    <cellStyle name="s_finsumm_1_JE Template" xfId="1225" xr:uid="{00000000-0005-0000-0000-0000DE040000}"/>
    <cellStyle name="s_finsumm_1_JE Template_SAP JE Template 10.06.12" xfId="1226" xr:uid="{00000000-0005-0000-0000-0000DF040000}"/>
    <cellStyle name="s_finsumm_1_JE-December 2012" xfId="1227" xr:uid="{00000000-0005-0000-0000-0000E0040000}"/>
    <cellStyle name="s_finsumm_1_JE-November 2012" xfId="1228" xr:uid="{00000000-0005-0000-0000-0000E1040000}"/>
    <cellStyle name="s_finsumm_1_UPLOAD-Template_2012-06-22" xfId="1229" xr:uid="{00000000-0005-0000-0000-0000E2040000}"/>
    <cellStyle name="s_finsumm_1_UPLOAD-Template_2012-06-22_SAP JE Template 10.06.12" xfId="1230" xr:uid="{00000000-0005-0000-0000-0000E3040000}"/>
    <cellStyle name="s_finsumm_2" xfId="1231" xr:uid="{00000000-0005-0000-0000-0000E4040000}"/>
    <cellStyle name="s_finsumm_2_JE 108 SERP 07.12" xfId="1232" xr:uid="{00000000-0005-0000-0000-0000E5040000}"/>
    <cellStyle name="s_finsumm_2_JE 109 Rate Differential 08.12" xfId="1233" xr:uid="{00000000-0005-0000-0000-0000E6040000}"/>
    <cellStyle name="s_finsumm_2_JE 111 PNC ANALYSIS FEE ACCRUAL 07.12" xfId="1234" xr:uid="{00000000-0005-0000-0000-0000E7040000}"/>
    <cellStyle name="s_finsumm_2_JE 160 Workbasket Accrual_updated-_CA_01.10" xfId="1235" xr:uid="{00000000-0005-0000-0000-0000E8040000}"/>
    <cellStyle name="s_finsumm_2_JE 160 Workbasket Accrual_updated-_CA_01.10_SAP JE Template 10.06.12" xfId="1236" xr:uid="{00000000-0005-0000-0000-0000E9040000}"/>
    <cellStyle name="s_finsumm_2_JE Template" xfId="1237" xr:uid="{00000000-0005-0000-0000-0000EA040000}"/>
    <cellStyle name="s_finsumm_2_JE Template_SAP JE Template 10.06.12" xfId="1238" xr:uid="{00000000-0005-0000-0000-0000EB040000}"/>
    <cellStyle name="s_finsumm_2_JE-December 2012" xfId="1239" xr:uid="{00000000-0005-0000-0000-0000EC040000}"/>
    <cellStyle name="s_finsumm_2_JE-November 2012" xfId="1240" xr:uid="{00000000-0005-0000-0000-0000ED040000}"/>
    <cellStyle name="s_finsumm_2_UPLOAD-Template_2012-06-22" xfId="1241" xr:uid="{00000000-0005-0000-0000-0000EE040000}"/>
    <cellStyle name="s_finsumm_2_UPLOAD-Template_2012-06-22_SAP JE Template 10.06.12" xfId="1242" xr:uid="{00000000-0005-0000-0000-0000EF040000}"/>
    <cellStyle name="s_finsumm_JE 108 SERP 07.12" xfId="1243" xr:uid="{00000000-0005-0000-0000-0000F0040000}"/>
    <cellStyle name="s_finsumm_JE 109 Rate Differential 08.12" xfId="1244" xr:uid="{00000000-0005-0000-0000-0000F1040000}"/>
    <cellStyle name="s_finsumm_JE 111 PNC ANALYSIS FEE ACCRUAL 07.12" xfId="1245" xr:uid="{00000000-0005-0000-0000-0000F2040000}"/>
    <cellStyle name="s_finsumm_JE 160 Workbasket Accrual_updated-_CA_01.10" xfId="1246" xr:uid="{00000000-0005-0000-0000-0000F3040000}"/>
    <cellStyle name="s_finsumm_JE 160 Workbasket Accrual_updated-_CA_01.10_SAP JE Template 10.06.12" xfId="1247" xr:uid="{00000000-0005-0000-0000-0000F4040000}"/>
    <cellStyle name="s_finsumm_JE Template" xfId="1248" xr:uid="{00000000-0005-0000-0000-0000F5040000}"/>
    <cellStyle name="s_finsumm_JE Template_SAP JE Template 10.06.12" xfId="1249" xr:uid="{00000000-0005-0000-0000-0000F6040000}"/>
    <cellStyle name="s_finsumm_JE-December 2012" xfId="1250" xr:uid="{00000000-0005-0000-0000-0000F7040000}"/>
    <cellStyle name="s_finsumm_JE-November 2012" xfId="1251" xr:uid="{00000000-0005-0000-0000-0000F8040000}"/>
    <cellStyle name="s_finsumm_UPLOAD-Template_2012-06-22" xfId="1252" xr:uid="{00000000-0005-0000-0000-0000F9040000}"/>
    <cellStyle name="s_finsumm_UPLOAD-Template_2012-06-22_SAP JE Template 10.06.12" xfId="1253" xr:uid="{00000000-0005-0000-0000-0000FA040000}"/>
    <cellStyle name="s_GoroWipTax-to2050_fromCo_Oct21_99" xfId="1254" xr:uid="{00000000-0005-0000-0000-0000FB040000}"/>
    <cellStyle name="s_GoroWipTax-to2050_fromCo_Oct21_99_JE 108 SERP 07.12" xfId="1255" xr:uid="{00000000-0005-0000-0000-0000FC040000}"/>
    <cellStyle name="s_GoroWipTax-to2050_fromCo_Oct21_99_JE 109 Rate Differential 08.12" xfId="1256" xr:uid="{00000000-0005-0000-0000-0000FD040000}"/>
    <cellStyle name="s_GoroWipTax-to2050_fromCo_Oct21_99_JE 111 PNC ANALYSIS FEE ACCRUAL 07.12" xfId="1257" xr:uid="{00000000-0005-0000-0000-0000FE040000}"/>
    <cellStyle name="s_GoroWipTax-to2050_fromCo_Oct21_99_JE 160 Workbasket Accrual_updated-_CA_01.10" xfId="1258" xr:uid="{00000000-0005-0000-0000-0000FF040000}"/>
    <cellStyle name="s_GoroWipTax-to2050_fromCo_Oct21_99_JE 160 Workbasket Accrual_updated-_CA_01.10_SAP JE Template 10.06.12" xfId="1259" xr:uid="{00000000-0005-0000-0000-000000050000}"/>
    <cellStyle name="s_GoroWipTax-to2050_fromCo_Oct21_99_JE Template" xfId="1260" xr:uid="{00000000-0005-0000-0000-000001050000}"/>
    <cellStyle name="s_GoroWipTax-to2050_fromCo_Oct21_99_JE Template_SAP JE Template 10.06.12" xfId="1261" xr:uid="{00000000-0005-0000-0000-000002050000}"/>
    <cellStyle name="s_GoroWipTax-to2050_fromCo_Oct21_99_JE-December 2012" xfId="1262" xr:uid="{00000000-0005-0000-0000-000003050000}"/>
    <cellStyle name="s_GoroWipTax-to2050_fromCo_Oct21_99_JE-November 2012" xfId="1263" xr:uid="{00000000-0005-0000-0000-000004050000}"/>
    <cellStyle name="s_GoroWipTax-to2050_fromCo_Oct21_99_UPLOAD-Template_2012-06-22" xfId="1264" xr:uid="{00000000-0005-0000-0000-000005050000}"/>
    <cellStyle name="s_GoroWipTax-to2050_fromCo_Oct21_99_UPLOAD-Template_2012-06-22_SAP JE Template 10.06.12" xfId="1265" xr:uid="{00000000-0005-0000-0000-000006050000}"/>
    <cellStyle name="s_Hist Inputs (2)" xfId="1266" xr:uid="{00000000-0005-0000-0000-000007050000}"/>
    <cellStyle name="s_Hist Inputs (2)_1" xfId="1267" xr:uid="{00000000-0005-0000-0000-000008050000}"/>
    <cellStyle name="s_Hist Inputs (2)_1_JE 108 SERP 07.12" xfId="1268" xr:uid="{00000000-0005-0000-0000-000009050000}"/>
    <cellStyle name="s_Hist Inputs (2)_1_JE 109 Rate Differential 08.12" xfId="1269" xr:uid="{00000000-0005-0000-0000-00000A050000}"/>
    <cellStyle name="s_Hist Inputs (2)_1_JE 111 PNC ANALYSIS FEE ACCRUAL 07.12" xfId="1270" xr:uid="{00000000-0005-0000-0000-00000B050000}"/>
    <cellStyle name="s_Hist Inputs (2)_1_JE 160 Workbasket Accrual_updated-_CA_01.10" xfId="1271" xr:uid="{00000000-0005-0000-0000-00000C050000}"/>
    <cellStyle name="s_Hist Inputs (2)_1_JE 160 Workbasket Accrual_updated-_CA_01.10_SAP JE Template 10.06.12" xfId="1272" xr:uid="{00000000-0005-0000-0000-00000D050000}"/>
    <cellStyle name="s_Hist Inputs (2)_1_JE Template" xfId="1273" xr:uid="{00000000-0005-0000-0000-00000E050000}"/>
    <cellStyle name="s_Hist Inputs (2)_1_JE Template_SAP JE Template 10.06.12" xfId="1274" xr:uid="{00000000-0005-0000-0000-00000F050000}"/>
    <cellStyle name="s_Hist Inputs (2)_1_JE-December 2012" xfId="1275" xr:uid="{00000000-0005-0000-0000-000010050000}"/>
    <cellStyle name="s_Hist Inputs (2)_1_JE-November 2012" xfId="1276" xr:uid="{00000000-0005-0000-0000-000011050000}"/>
    <cellStyle name="s_Hist Inputs (2)_1_UPLOAD-Template_2012-06-22" xfId="1277" xr:uid="{00000000-0005-0000-0000-000012050000}"/>
    <cellStyle name="s_Hist Inputs (2)_1_UPLOAD-Template_2012-06-22_SAP JE Template 10.06.12" xfId="1278" xr:uid="{00000000-0005-0000-0000-000013050000}"/>
    <cellStyle name="s_Hist Inputs (2)_JE 108 SERP 07.12" xfId="1279" xr:uid="{00000000-0005-0000-0000-000014050000}"/>
    <cellStyle name="s_Hist Inputs (2)_JE 109 Rate Differential 08.12" xfId="1280" xr:uid="{00000000-0005-0000-0000-000015050000}"/>
    <cellStyle name="s_Hist Inputs (2)_JE 111 PNC ANALYSIS FEE ACCRUAL 07.12" xfId="1281" xr:uid="{00000000-0005-0000-0000-000016050000}"/>
    <cellStyle name="s_Hist Inputs (2)_JE 160 Workbasket Accrual_updated-_CA_01.10" xfId="1282" xr:uid="{00000000-0005-0000-0000-000017050000}"/>
    <cellStyle name="s_Hist Inputs (2)_JE 160 Workbasket Accrual_updated-_CA_01.10_SAP JE Template 10.06.12" xfId="1283" xr:uid="{00000000-0005-0000-0000-000018050000}"/>
    <cellStyle name="s_Hist Inputs (2)_JE Template" xfId="1284" xr:uid="{00000000-0005-0000-0000-000019050000}"/>
    <cellStyle name="s_Hist Inputs (2)_JE Template_SAP JE Template 10.06.12" xfId="1285" xr:uid="{00000000-0005-0000-0000-00001A050000}"/>
    <cellStyle name="s_Hist Inputs (2)_JE-December 2012" xfId="1286" xr:uid="{00000000-0005-0000-0000-00001B050000}"/>
    <cellStyle name="s_Hist Inputs (2)_JE-November 2012" xfId="1287" xr:uid="{00000000-0005-0000-0000-00001C050000}"/>
    <cellStyle name="s_Hist Inputs (2)_UPLOAD-Template_2012-06-22" xfId="1288" xr:uid="{00000000-0005-0000-0000-00001D050000}"/>
    <cellStyle name="s_Hist Inputs (2)_UPLOAD-Template_2012-06-22_SAP JE Template 10.06.12" xfId="1289" xr:uid="{00000000-0005-0000-0000-00001E050000}"/>
    <cellStyle name="s_IEL_finsumm" xfId="1290" xr:uid="{00000000-0005-0000-0000-00001F050000}"/>
    <cellStyle name="s_IEL_finsumm_1" xfId="1291" xr:uid="{00000000-0005-0000-0000-000020050000}"/>
    <cellStyle name="s_IEL_finsumm_1_JE 108 SERP 07.12" xfId="1292" xr:uid="{00000000-0005-0000-0000-000021050000}"/>
    <cellStyle name="s_IEL_finsumm_1_JE 109 Rate Differential 08.12" xfId="1293" xr:uid="{00000000-0005-0000-0000-000022050000}"/>
    <cellStyle name="s_IEL_finsumm_1_JE 111 PNC ANALYSIS FEE ACCRUAL 07.12" xfId="1294" xr:uid="{00000000-0005-0000-0000-000023050000}"/>
    <cellStyle name="s_IEL_finsumm_1_JE 160 Workbasket Accrual_updated-_CA_01.10" xfId="1295" xr:uid="{00000000-0005-0000-0000-000024050000}"/>
    <cellStyle name="s_IEL_finsumm_1_JE 160 Workbasket Accrual_updated-_CA_01.10_SAP JE Template 10.06.12" xfId="1296" xr:uid="{00000000-0005-0000-0000-000025050000}"/>
    <cellStyle name="s_IEL_finsumm_1_JE Template" xfId="1297" xr:uid="{00000000-0005-0000-0000-000026050000}"/>
    <cellStyle name="s_IEL_finsumm_1_JE Template_SAP JE Template 10.06.12" xfId="1298" xr:uid="{00000000-0005-0000-0000-000027050000}"/>
    <cellStyle name="s_IEL_finsumm_1_JE-December 2012" xfId="1299" xr:uid="{00000000-0005-0000-0000-000028050000}"/>
    <cellStyle name="s_IEL_finsumm_1_JE-November 2012" xfId="1300" xr:uid="{00000000-0005-0000-0000-000029050000}"/>
    <cellStyle name="s_IEL_finsumm_1_UPLOAD-Template_2012-06-22" xfId="1301" xr:uid="{00000000-0005-0000-0000-00002A050000}"/>
    <cellStyle name="s_IEL_finsumm_1_UPLOAD-Template_2012-06-22_SAP JE Template 10.06.12" xfId="1302" xr:uid="{00000000-0005-0000-0000-00002B050000}"/>
    <cellStyle name="s_IEL_finsumm_2" xfId="1303" xr:uid="{00000000-0005-0000-0000-00002C050000}"/>
    <cellStyle name="s_IEL_finsumm_2_JE 108 SERP 07.12" xfId="1304" xr:uid="{00000000-0005-0000-0000-00002D050000}"/>
    <cellStyle name="s_IEL_finsumm_2_JE 109 Rate Differential 08.12" xfId="1305" xr:uid="{00000000-0005-0000-0000-00002E050000}"/>
    <cellStyle name="s_IEL_finsumm_2_JE 111 PNC ANALYSIS FEE ACCRUAL 07.12" xfId="1306" xr:uid="{00000000-0005-0000-0000-00002F050000}"/>
    <cellStyle name="s_IEL_finsumm_2_JE 160 Workbasket Accrual_updated-_CA_01.10" xfId="1307" xr:uid="{00000000-0005-0000-0000-000030050000}"/>
    <cellStyle name="s_IEL_finsumm_2_JE 160 Workbasket Accrual_updated-_CA_01.10_SAP JE Template 10.06.12" xfId="1308" xr:uid="{00000000-0005-0000-0000-000031050000}"/>
    <cellStyle name="s_IEL_finsumm_2_JE Template" xfId="1309" xr:uid="{00000000-0005-0000-0000-000032050000}"/>
    <cellStyle name="s_IEL_finsumm_2_JE Template_SAP JE Template 10.06.12" xfId="1310" xr:uid="{00000000-0005-0000-0000-000033050000}"/>
    <cellStyle name="s_IEL_finsumm_2_JE-December 2012" xfId="1311" xr:uid="{00000000-0005-0000-0000-000034050000}"/>
    <cellStyle name="s_IEL_finsumm_2_JE-November 2012" xfId="1312" xr:uid="{00000000-0005-0000-0000-000035050000}"/>
    <cellStyle name="s_IEL_finsumm_2_UPLOAD-Template_2012-06-22" xfId="1313" xr:uid="{00000000-0005-0000-0000-000036050000}"/>
    <cellStyle name="s_IEL_finsumm_2_UPLOAD-Template_2012-06-22_SAP JE Template 10.06.12" xfId="1314" xr:uid="{00000000-0005-0000-0000-000037050000}"/>
    <cellStyle name="s_IEL_finsumm_JE 108 SERP 07.12" xfId="1315" xr:uid="{00000000-0005-0000-0000-000038050000}"/>
    <cellStyle name="s_IEL_finsumm_JE 109 Rate Differential 08.12" xfId="1316" xr:uid="{00000000-0005-0000-0000-000039050000}"/>
    <cellStyle name="s_IEL_finsumm_JE 111 PNC ANALYSIS FEE ACCRUAL 07.12" xfId="1317" xr:uid="{00000000-0005-0000-0000-00003A050000}"/>
    <cellStyle name="s_IEL_finsumm_JE 160 Workbasket Accrual_updated-_CA_01.10" xfId="1318" xr:uid="{00000000-0005-0000-0000-00003B050000}"/>
    <cellStyle name="s_IEL_finsumm_JE 160 Workbasket Accrual_updated-_CA_01.10_SAP JE Template 10.06.12" xfId="1319" xr:uid="{00000000-0005-0000-0000-00003C050000}"/>
    <cellStyle name="s_IEL_finsumm_JE Template" xfId="1320" xr:uid="{00000000-0005-0000-0000-00003D050000}"/>
    <cellStyle name="s_IEL_finsumm_JE Template_SAP JE Template 10.06.12" xfId="1321" xr:uid="{00000000-0005-0000-0000-00003E050000}"/>
    <cellStyle name="s_IEL_finsumm_JE-December 2012" xfId="1322" xr:uid="{00000000-0005-0000-0000-00003F050000}"/>
    <cellStyle name="s_IEL_finsumm_JE-November 2012" xfId="1323" xr:uid="{00000000-0005-0000-0000-000040050000}"/>
    <cellStyle name="s_IEL_finsumm_UPLOAD-Template_2012-06-22" xfId="1324" xr:uid="{00000000-0005-0000-0000-000041050000}"/>
    <cellStyle name="s_IEL_finsumm_UPLOAD-Template_2012-06-22_SAP JE Template 10.06.12" xfId="1325" xr:uid="{00000000-0005-0000-0000-000042050000}"/>
    <cellStyle name="s_IEL_finsumm1" xfId="1326" xr:uid="{00000000-0005-0000-0000-000043050000}"/>
    <cellStyle name="s_IEL_finsumm1_1" xfId="1327" xr:uid="{00000000-0005-0000-0000-000044050000}"/>
    <cellStyle name="s_IEL_finsumm1_1_JE 108 SERP 07.12" xfId="1328" xr:uid="{00000000-0005-0000-0000-000045050000}"/>
    <cellStyle name="s_IEL_finsumm1_1_JE 109 Rate Differential 08.12" xfId="1329" xr:uid="{00000000-0005-0000-0000-000046050000}"/>
    <cellStyle name="s_IEL_finsumm1_1_JE 111 PNC ANALYSIS FEE ACCRUAL 07.12" xfId="1330" xr:uid="{00000000-0005-0000-0000-000047050000}"/>
    <cellStyle name="s_IEL_finsumm1_1_JE 160 Workbasket Accrual_updated-_CA_01.10" xfId="1331" xr:uid="{00000000-0005-0000-0000-000048050000}"/>
    <cellStyle name="s_IEL_finsumm1_1_JE 160 Workbasket Accrual_updated-_CA_01.10_SAP JE Template 10.06.12" xfId="1332" xr:uid="{00000000-0005-0000-0000-000049050000}"/>
    <cellStyle name="s_IEL_finsumm1_1_JE Template" xfId="1333" xr:uid="{00000000-0005-0000-0000-00004A050000}"/>
    <cellStyle name="s_IEL_finsumm1_1_JE Template_SAP JE Template 10.06.12" xfId="1334" xr:uid="{00000000-0005-0000-0000-00004B050000}"/>
    <cellStyle name="s_IEL_finsumm1_1_JE-December 2012" xfId="1335" xr:uid="{00000000-0005-0000-0000-00004C050000}"/>
    <cellStyle name="s_IEL_finsumm1_1_JE-November 2012" xfId="1336" xr:uid="{00000000-0005-0000-0000-00004D050000}"/>
    <cellStyle name="s_IEL_finsumm1_1_UPLOAD-Template_2012-06-22" xfId="1337" xr:uid="{00000000-0005-0000-0000-00004E050000}"/>
    <cellStyle name="s_IEL_finsumm1_1_UPLOAD-Template_2012-06-22_SAP JE Template 10.06.12" xfId="1338" xr:uid="{00000000-0005-0000-0000-00004F050000}"/>
    <cellStyle name="s_IEL_finsumm1_2" xfId="1339" xr:uid="{00000000-0005-0000-0000-000050050000}"/>
    <cellStyle name="s_IEL_finsumm1_2_JE 108 SERP 07.12" xfId="1340" xr:uid="{00000000-0005-0000-0000-000051050000}"/>
    <cellStyle name="s_IEL_finsumm1_2_JE 109 Rate Differential 08.12" xfId="1341" xr:uid="{00000000-0005-0000-0000-000052050000}"/>
    <cellStyle name="s_IEL_finsumm1_2_JE 111 PNC ANALYSIS FEE ACCRUAL 07.12" xfId="1342" xr:uid="{00000000-0005-0000-0000-000053050000}"/>
    <cellStyle name="s_IEL_finsumm1_2_JE 160 Workbasket Accrual_updated-_CA_01.10" xfId="1343" xr:uid="{00000000-0005-0000-0000-000054050000}"/>
    <cellStyle name="s_IEL_finsumm1_2_JE 160 Workbasket Accrual_updated-_CA_01.10_SAP JE Template 10.06.12" xfId="1344" xr:uid="{00000000-0005-0000-0000-000055050000}"/>
    <cellStyle name="s_IEL_finsumm1_2_JE Template" xfId="1345" xr:uid="{00000000-0005-0000-0000-000056050000}"/>
    <cellStyle name="s_IEL_finsumm1_2_JE Template_SAP JE Template 10.06.12" xfId="1346" xr:uid="{00000000-0005-0000-0000-000057050000}"/>
    <cellStyle name="s_IEL_finsumm1_2_JE-December 2012" xfId="1347" xr:uid="{00000000-0005-0000-0000-000058050000}"/>
    <cellStyle name="s_IEL_finsumm1_2_JE-November 2012" xfId="1348" xr:uid="{00000000-0005-0000-0000-000059050000}"/>
    <cellStyle name="s_IEL_finsumm1_2_UPLOAD-Template_2012-06-22" xfId="1349" xr:uid="{00000000-0005-0000-0000-00005A050000}"/>
    <cellStyle name="s_IEL_finsumm1_2_UPLOAD-Template_2012-06-22_SAP JE Template 10.06.12" xfId="1350" xr:uid="{00000000-0005-0000-0000-00005B050000}"/>
    <cellStyle name="s_IEL_finsumm1_JE 108 SERP 07.12" xfId="1351" xr:uid="{00000000-0005-0000-0000-00005C050000}"/>
    <cellStyle name="s_IEL_finsumm1_JE 109 Rate Differential 08.12" xfId="1352" xr:uid="{00000000-0005-0000-0000-00005D050000}"/>
    <cellStyle name="s_IEL_finsumm1_JE 111 PNC ANALYSIS FEE ACCRUAL 07.12" xfId="1353" xr:uid="{00000000-0005-0000-0000-00005E050000}"/>
    <cellStyle name="s_IEL_finsumm1_JE 160 Workbasket Accrual_updated-_CA_01.10" xfId="1354" xr:uid="{00000000-0005-0000-0000-00005F050000}"/>
    <cellStyle name="s_IEL_finsumm1_JE 160 Workbasket Accrual_updated-_CA_01.10_SAP JE Template 10.06.12" xfId="1355" xr:uid="{00000000-0005-0000-0000-000060050000}"/>
    <cellStyle name="s_IEL_finsumm1_JE Template" xfId="1356" xr:uid="{00000000-0005-0000-0000-000061050000}"/>
    <cellStyle name="s_IEL_finsumm1_JE Template_SAP JE Template 10.06.12" xfId="1357" xr:uid="{00000000-0005-0000-0000-000062050000}"/>
    <cellStyle name="s_IEL_finsumm1_JE-December 2012" xfId="1358" xr:uid="{00000000-0005-0000-0000-000063050000}"/>
    <cellStyle name="s_IEL_finsumm1_JE-November 2012" xfId="1359" xr:uid="{00000000-0005-0000-0000-000064050000}"/>
    <cellStyle name="s_IEL_finsumm1_UPLOAD-Template_2012-06-22" xfId="1360" xr:uid="{00000000-0005-0000-0000-000065050000}"/>
    <cellStyle name="s_IEL_finsumm1_UPLOAD-Template_2012-06-22_SAP JE Template 10.06.12" xfId="1361" xr:uid="{00000000-0005-0000-0000-000066050000}"/>
    <cellStyle name="s_JE 108 SERP 07.12" xfId="1362" xr:uid="{00000000-0005-0000-0000-000067050000}"/>
    <cellStyle name="s_JE 109 Rate Differential 08.12" xfId="1363" xr:uid="{00000000-0005-0000-0000-000068050000}"/>
    <cellStyle name="s_JE 111 PNC ANALYSIS FEE ACCRUAL 07.12" xfId="1364" xr:uid="{00000000-0005-0000-0000-000069050000}"/>
    <cellStyle name="s_JE 160 Workbasket Accrual_updated-_CA_01.10" xfId="1365" xr:uid="{00000000-0005-0000-0000-00006A050000}"/>
    <cellStyle name="s_JE 160 Workbasket Accrual_updated-_CA_01.10_SAP JE Template 10.06.12" xfId="1366" xr:uid="{00000000-0005-0000-0000-00006B050000}"/>
    <cellStyle name="s_JE Template" xfId="1367" xr:uid="{00000000-0005-0000-0000-00006C050000}"/>
    <cellStyle name="s_JE Template_SAP JE Template 10.06.12" xfId="1368" xr:uid="{00000000-0005-0000-0000-00006D050000}"/>
    <cellStyle name="s_JE-December 2012" xfId="1369" xr:uid="{00000000-0005-0000-0000-00006E050000}"/>
    <cellStyle name="s_JE-November 2012" xfId="1370" xr:uid="{00000000-0005-0000-0000-00006F050000}"/>
    <cellStyle name="s_Lbo" xfId="1371" xr:uid="{00000000-0005-0000-0000-000070050000}"/>
    <cellStyle name="s_LBO Summary" xfId="1372" xr:uid="{00000000-0005-0000-0000-000071050000}"/>
    <cellStyle name="s_LBO Summary_1" xfId="1373" xr:uid="{00000000-0005-0000-0000-000072050000}"/>
    <cellStyle name="s_LBO Summary_1_JE 108 SERP 07.12" xfId="1374" xr:uid="{00000000-0005-0000-0000-000073050000}"/>
    <cellStyle name="s_LBO Summary_1_JE 109 Rate Differential 08.12" xfId="1375" xr:uid="{00000000-0005-0000-0000-000074050000}"/>
    <cellStyle name="s_LBO Summary_1_JE 111 PNC ANALYSIS FEE ACCRUAL 07.12" xfId="1376" xr:uid="{00000000-0005-0000-0000-000075050000}"/>
    <cellStyle name="s_LBO Summary_1_JE 160 Workbasket Accrual_updated-_CA_01.10" xfId="1377" xr:uid="{00000000-0005-0000-0000-000076050000}"/>
    <cellStyle name="s_LBO Summary_1_JE 160 Workbasket Accrual_updated-_CA_01.10_SAP JE Template 10.06.12" xfId="1378" xr:uid="{00000000-0005-0000-0000-000077050000}"/>
    <cellStyle name="s_LBO Summary_1_JE Template" xfId="1379" xr:uid="{00000000-0005-0000-0000-000078050000}"/>
    <cellStyle name="s_LBO Summary_1_JE Template_SAP JE Template 10.06.12" xfId="1380" xr:uid="{00000000-0005-0000-0000-000079050000}"/>
    <cellStyle name="s_LBO Summary_1_JE-December 2012" xfId="1381" xr:uid="{00000000-0005-0000-0000-00007A050000}"/>
    <cellStyle name="s_LBO Summary_1_JE-November 2012" xfId="1382" xr:uid="{00000000-0005-0000-0000-00007B050000}"/>
    <cellStyle name="s_LBO Summary_1_UPLOAD-Template_2012-06-22" xfId="1383" xr:uid="{00000000-0005-0000-0000-00007C050000}"/>
    <cellStyle name="s_LBO Summary_1_UPLOAD-Template_2012-06-22_SAP JE Template 10.06.12" xfId="1384" xr:uid="{00000000-0005-0000-0000-00007D050000}"/>
    <cellStyle name="s_LBO Summary_2" xfId="1385" xr:uid="{00000000-0005-0000-0000-00007E050000}"/>
    <cellStyle name="s_LBO Summary_2_JE 108 SERP 07.12" xfId="1386" xr:uid="{00000000-0005-0000-0000-00007F050000}"/>
    <cellStyle name="s_LBO Summary_2_JE 109 Rate Differential 08.12" xfId="1387" xr:uid="{00000000-0005-0000-0000-000080050000}"/>
    <cellStyle name="s_LBO Summary_2_JE 111 PNC ANALYSIS FEE ACCRUAL 07.12" xfId="1388" xr:uid="{00000000-0005-0000-0000-000081050000}"/>
    <cellStyle name="s_LBO Summary_2_JE 160 Workbasket Accrual_updated-_CA_01.10" xfId="1389" xr:uid="{00000000-0005-0000-0000-000082050000}"/>
    <cellStyle name="s_LBO Summary_2_JE 160 Workbasket Accrual_updated-_CA_01.10_SAP JE Template 10.06.12" xfId="1390" xr:uid="{00000000-0005-0000-0000-000083050000}"/>
    <cellStyle name="s_LBO Summary_2_JE Template" xfId="1391" xr:uid="{00000000-0005-0000-0000-000084050000}"/>
    <cellStyle name="s_LBO Summary_2_JE Template_SAP JE Template 10.06.12" xfId="1392" xr:uid="{00000000-0005-0000-0000-000085050000}"/>
    <cellStyle name="s_LBO Summary_2_JE-December 2012" xfId="1393" xr:uid="{00000000-0005-0000-0000-000086050000}"/>
    <cellStyle name="s_LBO Summary_2_JE-November 2012" xfId="1394" xr:uid="{00000000-0005-0000-0000-000087050000}"/>
    <cellStyle name="s_LBO Summary_2_UPLOAD-Template_2012-06-22" xfId="1395" xr:uid="{00000000-0005-0000-0000-000088050000}"/>
    <cellStyle name="s_LBO Summary_2_UPLOAD-Template_2012-06-22_SAP JE Template 10.06.12" xfId="1396" xr:uid="{00000000-0005-0000-0000-000089050000}"/>
    <cellStyle name="s_LBO Summary_JE 108 SERP 07.12" xfId="1397" xr:uid="{00000000-0005-0000-0000-00008A050000}"/>
    <cellStyle name="s_LBO Summary_JE 109 Rate Differential 08.12" xfId="1398" xr:uid="{00000000-0005-0000-0000-00008B050000}"/>
    <cellStyle name="s_LBO Summary_JE 111 PNC ANALYSIS FEE ACCRUAL 07.12" xfId="1399" xr:uid="{00000000-0005-0000-0000-00008C050000}"/>
    <cellStyle name="s_LBO Summary_JE 160 Workbasket Accrual_updated-_CA_01.10" xfId="1400" xr:uid="{00000000-0005-0000-0000-00008D050000}"/>
    <cellStyle name="s_LBO Summary_JE 160 Workbasket Accrual_updated-_CA_01.10_SAP JE Template 10.06.12" xfId="1401" xr:uid="{00000000-0005-0000-0000-00008E050000}"/>
    <cellStyle name="s_LBO Summary_JE Template" xfId="1402" xr:uid="{00000000-0005-0000-0000-00008F050000}"/>
    <cellStyle name="s_LBO Summary_JE Template_SAP JE Template 10.06.12" xfId="1403" xr:uid="{00000000-0005-0000-0000-000090050000}"/>
    <cellStyle name="s_LBO Summary_JE-December 2012" xfId="1404" xr:uid="{00000000-0005-0000-0000-000091050000}"/>
    <cellStyle name="s_LBO Summary_JE-November 2012" xfId="1405" xr:uid="{00000000-0005-0000-0000-000092050000}"/>
    <cellStyle name="s_LBO Summary_UPLOAD-Template_2012-06-22" xfId="1406" xr:uid="{00000000-0005-0000-0000-000093050000}"/>
    <cellStyle name="s_LBO Summary_UPLOAD-Template_2012-06-22_SAP JE Template 10.06.12" xfId="1407" xr:uid="{00000000-0005-0000-0000-000094050000}"/>
    <cellStyle name="s_Lbo_1" xfId="1408" xr:uid="{00000000-0005-0000-0000-000095050000}"/>
    <cellStyle name="s_Lbo_1_JE 108 SERP 07.12" xfId="1409" xr:uid="{00000000-0005-0000-0000-000096050000}"/>
    <cellStyle name="s_Lbo_1_JE 109 Rate Differential 08.12" xfId="1410" xr:uid="{00000000-0005-0000-0000-000097050000}"/>
    <cellStyle name="s_Lbo_1_JE 111 PNC ANALYSIS FEE ACCRUAL 07.12" xfId="1411" xr:uid="{00000000-0005-0000-0000-000098050000}"/>
    <cellStyle name="s_Lbo_1_JE 160 Workbasket Accrual_updated-_CA_01.10" xfId="1412" xr:uid="{00000000-0005-0000-0000-000099050000}"/>
    <cellStyle name="s_Lbo_1_JE 160 Workbasket Accrual_updated-_CA_01.10_SAP JE Template 10.06.12" xfId="1413" xr:uid="{00000000-0005-0000-0000-00009A050000}"/>
    <cellStyle name="s_Lbo_1_JE Template" xfId="1414" xr:uid="{00000000-0005-0000-0000-00009B050000}"/>
    <cellStyle name="s_Lbo_1_JE Template_SAP JE Template 10.06.12" xfId="1415" xr:uid="{00000000-0005-0000-0000-00009C050000}"/>
    <cellStyle name="s_Lbo_1_JE-December 2012" xfId="1416" xr:uid="{00000000-0005-0000-0000-00009D050000}"/>
    <cellStyle name="s_Lbo_1_JE-November 2012" xfId="1417" xr:uid="{00000000-0005-0000-0000-00009E050000}"/>
    <cellStyle name="s_Lbo_1_UPLOAD-Template_2012-06-22" xfId="1418" xr:uid="{00000000-0005-0000-0000-00009F050000}"/>
    <cellStyle name="s_Lbo_1_UPLOAD-Template_2012-06-22_SAP JE Template 10.06.12" xfId="1419" xr:uid="{00000000-0005-0000-0000-0000A0050000}"/>
    <cellStyle name="s_Lbo_JE 108 SERP 07.12" xfId="1420" xr:uid="{00000000-0005-0000-0000-0000A1050000}"/>
    <cellStyle name="s_Lbo_JE 109 Rate Differential 08.12" xfId="1421" xr:uid="{00000000-0005-0000-0000-0000A2050000}"/>
    <cellStyle name="s_Lbo_JE 111 PNC ANALYSIS FEE ACCRUAL 07.12" xfId="1422" xr:uid="{00000000-0005-0000-0000-0000A3050000}"/>
    <cellStyle name="s_Lbo_JE 160 Workbasket Accrual_updated-_CA_01.10" xfId="1423" xr:uid="{00000000-0005-0000-0000-0000A4050000}"/>
    <cellStyle name="s_Lbo_JE 160 Workbasket Accrual_updated-_CA_01.10_SAP JE Template 10.06.12" xfId="1424" xr:uid="{00000000-0005-0000-0000-0000A5050000}"/>
    <cellStyle name="s_Lbo_JE Template" xfId="1425" xr:uid="{00000000-0005-0000-0000-0000A6050000}"/>
    <cellStyle name="s_Lbo_JE Template_SAP JE Template 10.06.12" xfId="1426" xr:uid="{00000000-0005-0000-0000-0000A7050000}"/>
    <cellStyle name="s_Lbo_JE-December 2012" xfId="1427" xr:uid="{00000000-0005-0000-0000-0000A8050000}"/>
    <cellStyle name="s_Lbo_JE-November 2012" xfId="1428" xr:uid="{00000000-0005-0000-0000-0000A9050000}"/>
    <cellStyle name="s_Lbo_UPLOAD-Template_2012-06-22" xfId="1429" xr:uid="{00000000-0005-0000-0000-0000AA050000}"/>
    <cellStyle name="s_Lbo_UPLOAD-Template_2012-06-22_SAP JE Template 10.06.12" xfId="1430" xr:uid="{00000000-0005-0000-0000-0000AB050000}"/>
    <cellStyle name="s_rvr_analysis_andrew" xfId="1431" xr:uid="{00000000-0005-0000-0000-0000AC050000}"/>
    <cellStyle name="s_rvr_analysis_andrew_JE 108 SERP 07.12" xfId="1432" xr:uid="{00000000-0005-0000-0000-0000AD050000}"/>
    <cellStyle name="s_rvr_analysis_andrew_JE 109 Rate Differential 08.12" xfId="1433" xr:uid="{00000000-0005-0000-0000-0000AE050000}"/>
    <cellStyle name="s_rvr_analysis_andrew_JE 111 PNC ANALYSIS FEE ACCRUAL 07.12" xfId="1434" xr:uid="{00000000-0005-0000-0000-0000AF050000}"/>
    <cellStyle name="s_rvr_analysis_andrew_JE 160 Workbasket Accrual_updated-_CA_01.10" xfId="1435" xr:uid="{00000000-0005-0000-0000-0000B0050000}"/>
    <cellStyle name="s_rvr_analysis_andrew_JE 160 Workbasket Accrual_updated-_CA_01.10_SAP JE Template 10.06.12" xfId="1436" xr:uid="{00000000-0005-0000-0000-0000B1050000}"/>
    <cellStyle name="s_rvr_analysis_andrew_JE Template" xfId="1437" xr:uid="{00000000-0005-0000-0000-0000B2050000}"/>
    <cellStyle name="s_rvr_analysis_andrew_JE Template_SAP JE Template 10.06.12" xfId="1438" xr:uid="{00000000-0005-0000-0000-0000B3050000}"/>
    <cellStyle name="s_rvr_analysis_andrew_JE-December 2012" xfId="1439" xr:uid="{00000000-0005-0000-0000-0000B4050000}"/>
    <cellStyle name="s_rvr_analysis_andrew_JE-November 2012" xfId="1440" xr:uid="{00000000-0005-0000-0000-0000B5050000}"/>
    <cellStyle name="s_rvr_analysis_andrew_UPLOAD-Template_2012-06-22" xfId="1441" xr:uid="{00000000-0005-0000-0000-0000B6050000}"/>
    <cellStyle name="s_rvr_analysis_andrew_UPLOAD-Template_2012-06-22_SAP JE Template 10.06.12" xfId="1442" xr:uid="{00000000-0005-0000-0000-0000B7050000}"/>
    <cellStyle name="s_Schedules" xfId="1443" xr:uid="{00000000-0005-0000-0000-0000B8050000}"/>
    <cellStyle name="s_Schedules_1" xfId="1444" xr:uid="{00000000-0005-0000-0000-0000B9050000}"/>
    <cellStyle name="s_Schedules_1_JE 108 SERP 07.12" xfId="1445" xr:uid="{00000000-0005-0000-0000-0000BA050000}"/>
    <cellStyle name="s_Schedules_1_JE 109 Rate Differential 08.12" xfId="1446" xr:uid="{00000000-0005-0000-0000-0000BB050000}"/>
    <cellStyle name="s_Schedules_1_JE 111 PNC ANALYSIS FEE ACCRUAL 07.12" xfId="1447" xr:uid="{00000000-0005-0000-0000-0000BC050000}"/>
    <cellStyle name="s_Schedules_1_JE 160 Workbasket Accrual_updated-_CA_01.10" xfId="1448" xr:uid="{00000000-0005-0000-0000-0000BD050000}"/>
    <cellStyle name="s_Schedules_1_JE 160 Workbasket Accrual_updated-_CA_01.10_SAP JE Template 10.06.12" xfId="1449" xr:uid="{00000000-0005-0000-0000-0000BE050000}"/>
    <cellStyle name="s_Schedules_1_JE Template" xfId="1450" xr:uid="{00000000-0005-0000-0000-0000BF050000}"/>
    <cellStyle name="s_Schedules_1_JE Template_SAP JE Template 10.06.12" xfId="1451" xr:uid="{00000000-0005-0000-0000-0000C0050000}"/>
    <cellStyle name="s_Schedules_1_JE-December 2012" xfId="1452" xr:uid="{00000000-0005-0000-0000-0000C1050000}"/>
    <cellStyle name="s_Schedules_1_JE-November 2012" xfId="1453" xr:uid="{00000000-0005-0000-0000-0000C2050000}"/>
    <cellStyle name="s_Schedules_1_UPLOAD-Template_2012-06-22" xfId="1454" xr:uid="{00000000-0005-0000-0000-0000C3050000}"/>
    <cellStyle name="s_Schedules_1_UPLOAD-Template_2012-06-22_SAP JE Template 10.06.12" xfId="1455" xr:uid="{00000000-0005-0000-0000-0000C4050000}"/>
    <cellStyle name="s_Schedules_JE 108 SERP 07.12" xfId="1456" xr:uid="{00000000-0005-0000-0000-0000C5050000}"/>
    <cellStyle name="s_Schedules_JE 109 Rate Differential 08.12" xfId="1457" xr:uid="{00000000-0005-0000-0000-0000C6050000}"/>
    <cellStyle name="s_Schedules_JE 111 PNC ANALYSIS FEE ACCRUAL 07.12" xfId="1458" xr:uid="{00000000-0005-0000-0000-0000C7050000}"/>
    <cellStyle name="s_Schedules_JE 160 Workbasket Accrual_updated-_CA_01.10" xfId="1459" xr:uid="{00000000-0005-0000-0000-0000C8050000}"/>
    <cellStyle name="s_Schedules_JE 160 Workbasket Accrual_updated-_CA_01.10_SAP JE Template 10.06.12" xfId="1460" xr:uid="{00000000-0005-0000-0000-0000C9050000}"/>
    <cellStyle name="s_Schedules_JE Template" xfId="1461" xr:uid="{00000000-0005-0000-0000-0000CA050000}"/>
    <cellStyle name="s_Schedules_JE Template_SAP JE Template 10.06.12" xfId="1462" xr:uid="{00000000-0005-0000-0000-0000CB050000}"/>
    <cellStyle name="s_Schedules_JE-December 2012" xfId="1463" xr:uid="{00000000-0005-0000-0000-0000CC050000}"/>
    <cellStyle name="s_Schedules_JE-November 2012" xfId="1464" xr:uid="{00000000-0005-0000-0000-0000CD050000}"/>
    <cellStyle name="s_Schedules_UPLOAD-Template_2012-06-22" xfId="1465" xr:uid="{00000000-0005-0000-0000-0000CE050000}"/>
    <cellStyle name="s_Schedules_UPLOAD-Template_2012-06-22_SAP JE Template 10.06.12" xfId="1466" xr:uid="{00000000-0005-0000-0000-0000CF050000}"/>
    <cellStyle name="s_Trans Assump" xfId="1467" xr:uid="{00000000-0005-0000-0000-0000D0050000}"/>
    <cellStyle name="s_Trans Assump (2)" xfId="1468" xr:uid="{00000000-0005-0000-0000-0000D1050000}"/>
    <cellStyle name="s_Trans Assump (2)_1" xfId="1469" xr:uid="{00000000-0005-0000-0000-0000D2050000}"/>
    <cellStyle name="s_Trans Assump (2)_1_JE 108 SERP 07.12" xfId="1470" xr:uid="{00000000-0005-0000-0000-0000D3050000}"/>
    <cellStyle name="s_Trans Assump (2)_1_JE 109 Rate Differential 08.12" xfId="1471" xr:uid="{00000000-0005-0000-0000-0000D4050000}"/>
    <cellStyle name="s_Trans Assump (2)_1_JE 111 PNC ANALYSIS FEE ACCRUAL 07.12" xfId="1472" xr:uid="{00000000-0005-0000-0000-0000D5050000}"/>
    <cellStyle name="s_Trans Assump (2)_1_JE 160 Workbasket Accrual_updated-_CA_01.10" xfId="1473" xr:uid="{00000000-0005-0000-0000-0000D6050000}"/>
    <cellStyle name="s_Trans Assump (2)_1_JE 160 Workbasket Accrual_updated-_CA_01.10_SAP JE Template 10.06.12" xfId="1474" xr:uid="{00000000-0005-0000-0000-0000D7050000}"/>
    <cellStyle name="s_Trans Assump (2)_1_JE Template" xfId="1475" xr:uid="{00000000-0005-0000-0000-0000D8050000}"/>
    <cellStyle name="s_Trans Assump (2)_1_JE Template_SAP JE Template 10.06.12" xfId="1476" xr:uid="{00000000-0005-0000-0000-0000D9050000}"/>
    <cellStyle name="s_Trans Assump (2)_1_JE-December 2012" xfId="1477" xr:uid="{00000000-0005-0000-0000-0000DA050000}"/>
    <cellStyle name="s_Trans Assump (2)_1_JE-November 2012" xfId="1478" xr:uid="{00000000-0005-0000-0000-0000DB050000}"/>
    <cellStyle name="s_Trans Assump (2)_1_UPLOAD-Template_2012-06-22" xfId="1479" xr:uid="{00000000-0005-0000-0000-0000DC050000}"/>
    <cellStyle name="s_Trans Assump (2)_1_UPLOAD-Template_2012-06-22_SAP JE Template 10.06.12" xfId="1480" xr:uid="{00000000-0005-0000-0000-0000DD050000}"/>
    <cellStyle name="s_Trans Assump (2)_JE 108 SERP 07.12" xfId="1481" xr:uid="{00000000-0005-0000-0000-0000DE050000}"/>
    <cellStyle name="s_Trans Assump (2)_JE 109 Rate Differential 08.12" xfId="1482" xr:uid="{00000000-0005-0000-0000-0000DF050000}"/>
    <cellStyle name="s_Trans Assump (2)_JE 111 PNC ANALYSIS FEE ACCRUAL 07.12" xfId="1483" xr:uid="{00000000-0005-0000-0000-0000E0050000}"/>
    <cellStyle name="s_Trans Assump (2)_JE 160 Workbasket Accrual_updated-_CA_01.10" xfId="1484" xr:uid="{00000000-0005-0000-0000-0000E1050000}"/>
    <cellStyle name="s_Trans Assump (2)_JE 160 Workbasket Accrual_updated-_CA_01.10_SAP JE Template 10.06.12" xfId="1485" xr:uid="{00000000-0005-0000-0000-0000E2050000}"/>
    <cellStyle name="s_Trans Assump (2)_JE Template" xfId="1486" xr:uid="{00000000-0005-0000-0000-0000E3050000}"/>
    <cellStyle name="s_Trans Assump (2)_JE Template_SAP JE Template 10.06.12" xfId="1487" xr:uid="{00000000-0005-0000-0000-0000E4050000}"/>
    <cellStyle name="s_Trans Assump (2)_JE-December 2012" xfId="1488" xr:uid="{00000000-0005-0000-0000-0000E5050000}"/>
    <cellStyle name="s_Trans Assump (2)_JE-November 2012" xfId="1489" xr:uid="{00000000-0005-0000-0000-0000E6050000}"/>
    <cellStyle name="s_Trans Assump (2)_UPLOAD-Template_2012-06-22" xfId="1490" xr:uid="{00000000-0005-0000-0000-0000E7050000}"/>
    <cellStyle name="s_Trans Assump (2)_UPLOAD-Template_2012-06-22_SAP JE Template 10.06.12" xfId="1491" xr:uid="{00000000-0005-0000-0000-0000E8050000}"/>
    <cellStyle name="s_Trans Assump_1" xfId="1492" xr:uid="{00000000-0005-0000-0000-0000E9050000}"/>
    <cellStyle name="s_Trans Assump_1_JE 108 SERP 07.12" xfId="1493" xr:uid="{00000000-0005-0000-0000-0000EA050000}"/>
    <cellStyle name="s_Trans Assump_1_JE 109 Rate Differential 08.12" xfId="1494" xr:uid="{00000000-0005-0000-0000-0000EB050000}"/>
    <cellStyle name="s_Trans Assump_1_JE 111 PNC ANALYSIS FEE ACCRUAL 07.12" xfId="1495" xr:uid="{00000000-0005-0000-0000-0000EC050000}"/>
    <cellStyle name="s_Trans Assump_1_JE 160 Workbasket Accrual_updated-_CA_01.10" xfId="1496" xr:uid="{00000000-0005-0000-0000-0000ED050000}"/>
    <cellStyle name="s_Trans Assump_1_JE 160 Workbasket Accrual_updated-_CA_01.10_SAP JE Template 10.06.12" xfId="1497" xr:uid="{00000000-0005-0000-0000-0000EE050000}"/>
    <cellStyle name="s_Trans Assump_1_JE Template" xfId="1498" xr:uid="{00000000-0005-0000-0000-0000EF050000}"/>
    <cellStyle name="s_Trans Assump_1_JE Template_SAP JE Template 10.06.12" xfId="1499" xr:uid="{00000000-0005-0000-0000-0000F0050000}"/>
    <cellStyle name="s_Trans Assump_1_JE-December 2012" xfId="1500" xr:uid="{00000000-0005-0000-0000-0000F1050000}"/>
    <cellStyle name="s_Trans Assump_1_JE-November 2012" xfId="1501" xr:uid="{00000000-0005-0000-0000-0000F2050000}"/>
    <cellStyle name="s_Trans Assump_1_UPLOAD-Template_2012-06-22" xfId="1502" xr:uid="{00000000-0005-0000-0000-0000F3050000}"/>
    <cellStyle name="s_Trans Assump_1_UPLOAD-Template_2012-06-22_SAP JE Template 10.06.12" xfId="1503" xr:uid="{00000000-0005-0000-0000-0000F4050000}"/>
    <cellStyle name="s_Trans Assump_JE 108 SERP 07.12" xfId="1504" xr:uid="{00000000-0005-0000-0000-0000F5050000}"/>
    <cellStyle name="s_Trans Assump_JE 109 Rate Differential 08.12" xfId="1505" xr:uid="{00000000-0005-0000-0000-0000F6050000}"/>
    <cellStyle name="s_Trans Assump_JE 111 PNC ANALYSIS FEE ACCRUAL 07.12" xfId="1506" xr:uid="{00000000-0005-0000-0000-0000F7050000}"/>
    <cellStyle name="s_Trans Assump_JE 160 Workbasket Accrual_updated-_CA_01.10" xfId="1507" xr:uid="{00000000-0005-0000-0000-0000F8050000}"/>
    <cellStyle name="s_Trans Assump_JE 160 Workbasket Accrual_updated-_CA_01.10_SAP JE Template 10.06.12" xfId="1508" xr:uid="{00000000-0005-0000-0000-0000F9050000}"/>
    <cellStyle name="s_Trans Assump_JE Template" xfId="1509" xr:uid="{00000000-0005-0000-0000-0000FA050000}"/>
    <cellStyle name="s_Trans Assump_JE Template_SAP JE Template 10.06.12" xfId="1510" xr:uid="{00000000-0005-0000-0000-0000FB050000}"/>
    <cellStyle name="s_Trans Assump_JE-December 2012" xfId="1511" xr:uid="{00000000-0005-0000-0000-0000FC050000}"/>
    <cellStyle name="s_Trans Assump_JE-November 2012" xfId="1512" xr:uid="{00000000-0005-0000-0000-0000FD050000}"/>
    <cellStyle name="s_Trans Assump_UPLOAD-Template_2012-06-22" xfId="1513" xr:uid="{00000000-0005-0000-0000-0000FE050000}"/>
    <cellStyle name="s_Trans Assump_UPLOAD-Template_2012-06-22_SAP JE Template 10.06.12" xfId="1514" xr:uid="{00000000-0005-0000-0000-0000FF050000}"/>
    <cellStyle name="s_Trans Sum" xfId="1515" xr:uid="{00000000-0005-0000-0000-000000060000}"/>
    <cellStyle name="s_Trans Sum_1" xfId="1516" xr:uid="{00000000-0005-0000-0000-000001060000}"/>
    <cellStyle name="s_Trans Sum_1_JE 108 SERP 07.12" xfId="1517" xr:uid="{00000000-0005-0000-0000-000002060000}"/>
    <cellStyle name="s_Trans Sum_1_JE 109 Rate Differential 08.12" xfId="1518" xr:uid="{00000000-0005-0000-0000-000003060000}"/>
    <cellStyle name="s_Trans Sum_1_JE 111 PNC ANALYSIS FEE ACCRUAL 07.12" xfId="1519" xr:uid="{00000000-0005-0000-0000-000004060000}"/>
    <cellStyle name="s_Trans Sum_1_JE 160 Workbasket Accrual_updated-_CA_01.10" xfId="1520" xr:uid="{00000000-0005-0000-0000-000005060000}"/>
    <cellStyle name="s_Trans Sum_1_JE 160 Workbasket Accrual_updated-_CA_01.10_SAP JE Template 10.06.12" xfId="1521" xr:uid="{00000000-0005-0000-0000-000006060000}"/>
    <cellStyle name="s_Trans Sum_1_JE Template" xfId="1522" xr:uid="{00000000-0005-0000-0000-000007060000}"/>
    <cellStyle name="s_Trans Sum_1_JE Template_SAP JE Template 10.06.12" xfId="1523" xr:uid="{00000000-0005-0000-0000-000008060000}"/>
    <cellStyle name="s_Trans Sum_1_JE-December 2012" xfId="1524" xr:uid="{00000000-0005-0000-0000-000009060000}"/>
    <cellStyle name="s_Trans Sum_1_JE-November 2012" xfId="1525" xr:uid="{00000000-0005-0000-0000-00000A060000}"/>
    <cellStyle name="s_Trans Sum_1_UPLOAD-Template_2012-06-22" xfId="1526" xr:uid="{00000000-0005-0000-0000-00000B060000}"/>
    <cellStyle name="s_Trans Sum_1_UPLOAD-Template_2012-06-22_SAP JE Template 10.06.12" xfId="1527" xr:uid="{00000000-0005-0000-0000-00000C060000}"/>
    <cellStyle name="s_Trans Sum_JE 108 SERP 07.12" xfId="1528" xr:uid="{00000000-0005-0000-0000-00000D060000}"/>
    <cellStyle name="s_Trans Sum_JE 109 Rate Differential 08.12" xfId="1529" xr:uid="{00000000-0005-0000-0000-00000E060000}"/>
    <cellStyle name="s_Trans Sum_JE 111 PNC ANALYSIS FEE ACCRUAL 07.12" xfId="1530" xr:uid="{00000000-0005-0000-0000-00000F060000}"/>
    <cellStyle name="s_Trans Sum_JE 160 Workbasket Accrual_updated-_CA_01.10" xfId="1531" xr:uid="{00000000-0005-0000-0000-000010060000}"/>
    <cellStyle name="s_Trans Sum_JE 160 Workbasket Accrual_updated-_CA_01.10_SAP JE Template 10.06.12" xfId="1532" xr:uid="{00000000-0005-0000-0000-000011060000}"/>
    <cellStyle name="s_Trans Sum_JE Template" xfId="1533" xr:uid="{00000000-0005-0000-0000-000012060000}"/>
    <cellStyle name="s_Trans Sum_JE Template_SAP JE Template 10.06.12" xfId="1534" xr:uid="{00000000-0005-0000-0000-000013060000}"/>
    <cellStyle name="s_Trans Sum_JE-December 2012" xfId="1535" xr:uid="{00000000-0005-0000-0000-000014060000}"/>
    <cellStyle name="s_Trans Sum_JE-November 2012" xfId="1536" xr:uid="{00000000-0005-0000-0000-000015060000}"/>
    <cellStyle name="s_Trans Sum_UPLOAD-Template_2012-06-22" xfId="1537" xr:uid="{00000000-0005-0000-0000-000016060000}"/>
    <cellStyle name="s_Trans Sum_UPLOAD-Template_2012-06-22_SAP JE Template 10.06.12" xfId="1538" xr:uid="{00000000-0005-0000-0000-000017060000}"/>
    <cellStyle name="s_Unit Price Sen. (2)" xfId="1539" xr:uid="{00000000-0005-0000-0000-000018060000}"/>
    <cellStyle name="s_Unit Price Sen. (2)_1" xfId="1540" xr:uid="{00000000-0005-0000-0000-000019060000}"/>
    <cellStyle name="s_Unit Price Sen. (2)_1_JE 108 SERP 07.12" xfId="1541" xr:uid="{00000000-0005-0000-0000-00001A060000}"/>
    <cellStyle name="s_Unit Price Sen. (2)_1_JE 109 Rate Differential 08.12" xfId="1542" xr:uid="{00000000-0005-0000-0000-00001B060000}"/>
    <cellStyle name="s_Unit Price Sen. (2)_1_JE 111 PNC ANALYSIS FEE ACCRUAL 07.12" xfId="1543" xr:uid="{00000000-0005-0000-0000-00001C060000}"/>
    <cellStyle name="s_Unit Price Sen. (2)_1_JE 160 Workbasket Accrual_updated-_CA_01.10" xfId="1544" xr:uid="{00000000-0005-0000-0000-00001D060000}"/>
    <cellStyle name="s_Unit Price Sen. (2)_1_JE 160 Workbasket Accrual_updated-_CA_01.10_SAP JE Template 10.06.12" xfId="1545" xr:uid="{00000000-0005-0000-0000-00001E060000}"/>
    <cellStyle name="s_Unit Price Sen. (2)_1_JE Template" xfId="1546" xr:uid="{00000000-0005-0000-0000-00001F060000}"/>
    <cellStyle name="s_Unit Price Sen. (2)_1_JE Template_SAP JE Template 10.06.12" xfId="1547" xr:uid="{00000000-0005-0000-0000-000020060000}"/>
    <cellStyle name="s_Unit Price Sen. (2)_1_JE-December 2012" xfId="1548" xr:uid="{00000000-0005-0000-0000-000021060000}"/>
    <cellStyle name="s_Unit Price Sen. (2)_1_JE-November 2012" xfId="1549" xr:uid="{00000000-0005-0000-0000-000022060000}"/>
    <cellStyle name="s_Unit Price Sen. (2)_1_UPLOAD-Template_2012-06-22" xfId="1550" xr:uid="{00000000-0005-0000-0000-000023060000}"/>
    <cellStyle name="s_Unit Price Sen. (2)_1_UPLOAD-Template_2012-06-22_SAP JE Template 10.06.12" xfId="1551" xr:uid="{00000000-0005-0000-0000-000024060000}"/>
    <cellStyle name="s_Unit Price Sen. (2)_2" xfId="1552" xr:uid="{00000000-0005-0000-0000-000025060000}"/>
    <cellStyle name="s_Unit Price Sen. (2)_2_JE 108 SERP 07.12" xfId="1553" xr:uid="{00000000-0005-0000-0000-000026060000}"/>
    <cellStyle name="s_Unit Price Sen. (2)_2_JE 109 Rate Differential 08.12" xfId="1554" xr:uid="{00000000-0005-0000-0000-000027060000}"/>
    <cellStyle name="s_Unit Price Sen. (2)_2_JE 111 PNC ANALYSIS FEE ACCRUAL 07.12" xfId="1555" xr:uid="{00000000-0005-0000-0000-000028060000}"/>
    <cellStyle name="s_Unit Price Sen. (2)_2_JE 160 Workbasket Accrual_updated-_CA_01.10" xfId="1556" xr:uid="{00000000-0005-0000-0000-000029060000}"/>
    <cellStyle name="s_Unit Price Sen. (2)_2_JE 160 Workbasket Accrual_updated-_CA_01.10_SAP JE Template 10.06.12" xfId="1557" xr:uid="{00000000-0005-0000-0000-00002A060000}"/>
    <cellStyle name="s_Unit Price Sen. (2)_2_JE Template" xfId="1558" xr:uid="{00000000-0005-0000-0000-00002B060000}"/>
    <cellStyle name="s_Unit Price Sen. (2)_2_JE Template_SAP JE Template 10.06.12" xfId="1559" xr:uid="{00000000-0005-0000-0000-00002C060000}"/>
    <cellStyle name="s_Unit Price Sen. (2)_2_JE-December 2012" xfId="1560" xr:uid="{00000000-0005-0000-0000-00002D060000}"/>
    <cellStyle name="s_Unit Price Sen. (2)_2_JE-November 2012" xfId="1561" xr:uid="{00000000-0005-0000-0000-00002E060000}"/>
    <cellStyle name="s_Unit Price Sen. (2)_2_UPLOAD-Template_2012-06-22" xfId="1562" xr:uid="{00000000-0005-0000-0000-00002F060000}"/>
    <cellStyle name="s_Unit Price Sen. (2)_2_UPLOAD-Template_2012-06-22_SAP JE Template 10.06.12" xfId="1563" xr:uid="{00000000-0005-0000-0000-000030060000}"/>
    <cellStyle name="s_Unit Price Sen. (2)_JE 108 SERP 07.12" xfId="1564" xr:uid="{00000000-0005-0000-0000-000031060000}"/>
    <cellStyle name="s_Unit Price Sen. (2)_JE 109 Rate Differential 08.12" xfId="1565" xr:uid="{00000000-0005-0000-0000-000032060000}"/>
    <cellStyle name="s_Unit Price Sen. (2)_JE 111 PNC ANALYSIS FEE ACCRUAL 07.12" xfId="1566" xr:uid="{00000000-0005-0000-0000-000033060000}"/>
    <cellStyle name="s_Unit Price Sen. (2)_JE 160 Workbasket Accrual_updated-_CA_01.10" xfId="1567" xr:uid="{00000000-0005-0000-0000-000034060000}"/>
    <cellStyle name="s_Unit Price Sen. (2)_JE 160 Workbasket Accrual_updated-_CA_01.10_SAP JE Template 10.06.12" xfId="1568" xr:uid="{00000000-0005-0000-0000-000035060000}"/>
    <cellStyle name="s_Unit Price Sen. (2)_JE Template" xfId="1569" xr:uid="{00000000-0005-0000-0000-000036060000}"/>
    <cellStyle name="s_Unit Price Sen. (2)_JE Template_SAP JE Template 10.06.12" xfId="1570" xr:uid="{00000000-0005-0000-0000-000037060000}"/>
    <cellStyle name="s_Unit Price Sen. (2)_JE-December 2012" xfId="1571" xr:uid="{00000000-0005-0000-0000-000038060000}"/>
    <cellStyle name="s_Unit Price Sen. (2)_JE-November 2012" xfId="1572" xr:uid="{00000000-0005-0000-0000-000039060000}"/>
    <cellStyle name="s_Unit Price Sen. (2)_UPLOAD-Template_2012-06-22" xfId="1573" xr:uid="{00000000-0005-0000-0000-00003A060000}"/>
    <cellStyle name="s_Unit Price Sen. (2)_UPLOAD-Template_2012-06-22_SAP JE Template 10.06.12" xfId="1574" xr:uid="{00000000-0005-0000-0000-00003B060000}"/>
    <cellStyle name="s_UPLOAD-Template_2012-06-22" xfId="1575" xr:uid="{00000000-0005-0000-0000-00003C060000}"/>
    <cellStyle name="s_UPLOAD-Template_2012-06-22_SAP JE Template 10.06.12" xfId="1576" xr:uid="{00000000-0005-0000-0000-00003D060000}"/>
    <cellStyle name="Satisfaisant" xfId="1577" xr:uid="{00000000-0005-0000-0000-00003E060000}"/>
    <cellStyle name="Sortie" xfId="1578" xr:uid="{00000000-0005-0000-0000-00003F060000}"/>
    <cellStyle name="Sortie 2" xfId="1658" xr:uid="{00000000-0005-0000-0000-000040060000}"/>
    <cellStyle name="Standard_UB Power - Steuern" xfId="1579" xr:uid="{00000000-0005-0000-0000-000041060000}"/>
    <cellStyle name="Style 1" xfId="1580" xr:uid="{00000000-0005-0000-0000-000042060000}"/>
    <cellStyle name="STYLE1" xfId="1581" xr:uid="{00000000-0005-0000-0000-000043060000}"/>
    <cellStyle name="STYLE2" xfId="1582" xr:uid="{00000000-0005-0000-0000-000044060000}"/>
    <cellStyle name="StyleName1" xfId="1583" xr:uid="{00000000-0005-0000-0000-000045060000}"/>
    <cellStyle name="StyleName2" xfId="1584" xr:uid="{00000000-0005-0000-0000-000046060000}"/>
    <cellStyle name="StyleName3" xfId="1585" xr:uid="{00000000-0005-0000-0000-000047060000}"/>
    <cellStyle name="StyleName4" xfId="1586" xr:uid="{00000000-0005-0000-0000-000048060000}"/>
    <cellStyle name="StyleName5" xfId="1587" xr:uid="{00000000-0005-0000-0000-000049060000}"/>
    <cellStyle name="StyleName6" xfId="1588" xr:uid="{00000000-0005-0000-0000-00004A060000}"/>
    <cellStyle name="StyleName7" xfId="1589" xr:uid="{00000000-0005-0000-0000-00004B060000}"/>
    <cellStyle name="StyleName8" xfId="1590" xr:uid="{00000000-0005-0000-0000-00004C060000}"/>
    <cellStyle name="Subtotal" xfId="1591" xr:uid="{00000000-0005-0000-0000-00004D060000}"/>
    <cellStyle name="SubTotal1Num" xfId="1592" xr:uid="{00000000-0005-0000-0000-00004E060000}"/>
    <cellStyle name="SubTotal1Text" xfId="1593" xr:uid="{00000000-0005-0000-0000-00004F060000}"/>
    <cellStyle name="t" xfId="1594" xr:uid="{00000000-0005-0000-0000-000050060000}"/>
    <cellStyle name="t 10" xfId="1595" xr:uid="{00000000-0005-0000-0000-000051060000}"/>
    <cellStyle name="t 11" xfId="1596" xr:uid="{00000000-0005-0000-0000-000052060000}"/>
    <cellStyle name="t 2" xfId="1597" xr:uid="{00000000-0005-0000-0000-000053060000}"/>
    <cellStyle name="t 3" xfId="1598" xr:uid="{00000000-0005-0000-0000-000054060000}"/>
    <cellStyle name="t 4" xfId="1599" xr:uid="{00000000-0005-0000-0000-000055060000}"/>
    <cellStyle name="t 5" xfId="1600" xr:uid="{00000000-0005-0000-0000-000056060000}"/>
    <cellStyle name="t 6" xfId="1601" xr:uid="{00000000-0005-0000-0000-000057060000}"/>
    <cellStyle name="t 7" xfId="1602" xr:uid="{00000000-0005-0000-0000-000058060000}"/>
    <cellStyle name="t 8" xfId="1603" xr:uid="{00000000-0005-0000-0000-000059060000}"/>
    <cellStyle name="t 9" xfId="1604" xr:uid="{00000000-0005-0000-0000-00005A060000}"/>
    <cellStyle name="t_JE 108 SERP 07.12" xfId="1605" xr:uid="{00000000-0005-0000-0000-00005B060000}"/>
    <cellStyle name="t_JE 109 Rate Differential 08.12" xfId="1606" xr:uid="{00000000-0005-0000-0000-00005C060000}"/>
    <cellStyle name="t_JE 111 PNC ANALYSIS FEE ACCRUAL 07.12" xfId="1607" xr:uid="{00000000-0005-0000-0000-00005D060000}"/>
    <cellStyle name="t_JE 160 Workbasket Accrual_CA_02.09" xfId="1608" xr:uid="{00000000-0005-0000-0000-00005E060000}"/>
    <cellStyle name="t_JE 160 Workbasket Accrual_CA_03.09" xfId="1609" xr:uid="{00000000-0005-0000-0000-00005F060000}"/>
    <cellStyle name="t_JE 160 Workbasket Accrual-_CA_04.09" xfId="1610" xr:uid="{00000000-0005-0000-0000-000060060000}"/>
    <cellStyle name="t_JE 160 Workbasket Accrual_updated-_CA_01.10" xfId="1611" xr:uid="{00000000-0005-0000-0000-000061060000}"/>
    <cellStyle name="t_JE 160 Workbasket Accrual2-_CA_05.09" xfId="1612" xr:uid="{00000000-0005-0000-0000-000062060000}"/>
    <cellStyle name="t_JE Template" xfId="1613" xr:uid="{00000000-0005-0000-0000-000063060000}"/>
    <cellStyle name="t_JE-December 2012" xfId="1614" xr:uid="{00000000-0005-0000-0000-000064060000}"/>
    <cellStyle name="t_JE-November 2012" xfId="1615" xr:uid="{00000000-0005-0000-0000-000065060000}"/>
    <cellStyle name="t_Other Operating Rev Analytics" xfId="1616" xr:uid="{00000000-0005-0000-0000-000066060000}"/>
    <cellStyle name="t_SAP JE Template 10.06.12" xfId="1617" xr:uid="{00000000-0005-0000-0000-000067060000}"/>
    <cellStyle name="t_UPLOAD-Template_2012-06-22" xfId="1618" xr:uid="{00000000-0005-0000-0000-000068060000}"/>
    <cellStyle name="Texte explicatif" xfId="1619" xr:uid="{00000000-0005-0000-0000-000069060000}"/>
    <cellStyle name="Title 2" xfId="1620" xr:uid="{00000000-0005-0000-0000-00006A060000}"/>
    <cellStyle name="Title 3" xfId="1621" xr:uid="{00000000-0005-0000-0000-00006B060000}"/>
    <cellStyle name="Title 4" xfId="1622" xr:uid="{00000000-0005-0000-0000-00006C060000}"/>
    <cellStyle name="Title 5" xfId="1623" xr:uid="{00000000-0005-0000-0000-00006D060000}"/>
    <cellStyle name="TitleStyle" xfId="1624" xr:uid="{00000000-0005-0000-0000-00006E060000}"/>
    <cellStyle name="Titre" xfId="1625" xr:uid="{00000000-0005-0000-0000-00006F060000}"/>
    <cellStyle name="Titre 1" xfId="1626" xr:uid="{00000000-0005-0000-0000-000070060000}"/>
    <cellStyle name="Titre 2" xfId="1627" xr:uid="{00000000-0005-0000-0000-000071060000}"/>
    <cellStyle name="Titre 3" xfId="1628" xr:uid="{00000000-0005-0000-0000-000072060000}"/>
    <cellStyle name="Titre 4" xfId="1629" xr:uid="{00000000-0005-0000-0000-000073060000}"/>
    <cellStyle name="Total 2" xfId="1630" xr:uid="{00000000-0005-0000-0000-000074060000}"/>
    <cellStyle name="Total 2 2" xfId="1659" xr:uid="{00000000-0005-0000-0000-000075060000}"/>
    <cellStyle name="Total 3" xfId="1631" xr:uid="{00000000-0005-0000-0000-000076060000}"/>
    <cellStyle name="Total 3 2" xfId="1660" xr:uid="{00000000-0005-0000-0000-000077060000}"/>
    <cellStyle name="Total 4" xfId="1632" xr:uid="{00000000-0005-0000-0000-000078060000}"/>
    <cellStyle name="Total 4 2" xfId="1661" xr:uid="{00000000-0005-0000-0000-000079060000}"/>
    <cellStyle name="Total 5" xfId="1633" xr:uid="{00000000-0005-0000-0000-00007A060000}"/>
    <cellStyle name="Total 5 2" xfId="1662" xr:uid="{00000000-0005-0000-0000-00007B060000}"/>
    <cellStyle name="Vérification" xfId="1634" xr:uid="{00000000-0005-0000-0000-00007C060000}"/>
    <cellStyle name="Warning Text 2" xfId="1635" xr:uid="{00000000-0005-0000-0000-00007D060000}"/>
    <cellStyle name="Warning Text 3" xfId="1636" xr:uid="{00000000-0005-0000-0000-00007E060000}"/>
    <cellStyle name="Warning Text 4" xfId="1637" xr:uid="{00000000-0005-0000-0000-00007F060000}"/>
    <cellStyle name="Warning Text 5" xfId="1638" xr:uid="{00000000-0005-0000-0000-000080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I6"/>
  <sheetViews>
    <sheetView tabSelected="1" workbookViewId="0">
      <selection activeCell="H9" sqref="H9"/>
    </sheetView>
  </sheetViews>
  <sheetFormatPr defaultRowHeight="15"/>
  <cols>
    <col min="8" max="8" width="20.5703125" customWidth="1"/>
  </cols>
  <sheetData>
    <row r="3" spans="4:9">
      <c r="H3" s="91" t="s">
        <v>141</v>
      </c>
      <c r="I3" s="91"/>
    </row>
    <row r="4" spans="4:9">
      <c r="D4" t="s">
        <v>0</v>
      </c>
      <c r="H4" s="92">
        <v>44552</v>
      </c>
      <c r="I4" s="91"/>
    </row>
    <row r="5" spans="4:9">
      <c r="D5" t="s">
        <v>1</v>
      </c>
      <c r="H5" s="91" t="s">
        <v>143</v>
      </c>
      <c r="I5" s="91"/>
    </row>
    <row r="6" spans="4:9">
      <c r="H6" s="91" t="s">
        <v>142</v>
      </c>
      <c r="I6" s="91"/>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4"/>
  <sheetViews>
    <sheetView topLeftCell="A28" workbookViewId="0">
      <selection activeCell="A39" sqref="A39"/>
    </sheetView>
  </sheetViews>
  <sheetFormatPr defaultRowHeight="15"/>
  <cols>
    <col min="1" max="1" width="85.85546875" customWidth="1"/>
    <col min="3" max="3" width="12" customWidth="1"/>
    <col min="5" max="5" width="10.28515625" bestFit="1" customWidth="1"/>
  </cols>
  <sheetData>
    <row r="1" spans="1:1" ht="15.75">
      <c r="A1" s="9" t="s">
        <v>2</v>
      </c>
    </row>
    <row r="2" spans="1:1" ht="15.75">
      <c r="A2" s="10" t="s">
        <v>3</v>
      </c>
    </row>
    <row r="3" spans="1:1" ht="15.75">
      <c r="A3" s="9" t="s">
        <v>0</v>
      </c>
    </row>
    <row r="4" spans="1:1" ht="15.75">
      <c r="A4" s="11"/>
    </row>
    <row r="5" spans="1:1" ht="15.75">
      <c r="A5" s="11" t="s">
        <v>111</v>
      </c>
    </row>
    <row r="6" spans="1:1" ht="15.75">
      <c r="A6" s="11"/>
    </row>
    <row r="7" spans="1:1" ht="15.75">
      <c r="A7" s="12" t="s">
        <v>112</v>
      </c>
    </row>
    <row r="8" spans="1:1" ht="15.75">
      <c r="A8" s="11"/>
    </row>
    <row r="9" spans="1:1" ht="15.75">
      <c r="A9" s="11" t="s">
        <v>6</v>
      </c>
    </row>
    <row r="10" spans="1:1" ht="15.75">
      <c r="A10" s="11"/>
    </row>
    <row r="11" spans="1:1" ht="63">
      <c r="A11" s="62" t="s">
        <v>113</v>
      </c>
    </row>
    <row r="12" spans="1:1" ht="15.75">
      <c r="A12" s="11"/>
    </row>
    <row r="13" spans="1:1" ht="15.75">
      <c r="A13" s="11"/>
    </row>
    <row r="14" spans="1:1" ht="15.75">
      <c r="A14" s="63" t="s">
        <v>114</v>
      </c>
    </row>
    <row r="15" spans="1:1" ht="15.75">
      <c r="A15" s="62" t="s">
        <v>115</v>
      </c>
    </row>
    <row r="16" spans="1:1" ht="47.25">
      <c r="A16" s="63" t="s">
        <v>116</v>
      </c>
    </row>
    <row r="17" spans="1:5" ht="15.75">
      <c r="A17" s="62" t="s">
        <v>115</v>
      </c>
    </row>
    <row r="18" spans="1:5" ht="15.75">
      <c r="A18" s="66" t="s">
        <v>117</v>
      </c>
    </row>
    <row r="19" spans="1:5" ht="15.75">
      <c r="A19" s="66" t="s">
        <v>115</v>
      </c>
    </row>
    <row r="20" spans="1:5" ht="63">
      <c r="A20" s="66" t="s">
        <v>118</v>
      </c>
    </row>
    <row r="21" spans="1:5" ht="15.75">
      <c r="A21" s="66" t="s">
        <v>115</v>
      </c>
    </row>
    <row r="22" spans="1:5" ht="78.75" customHeight="1">
      <c r="A22" s="66" t="s">
        <v>119</v>
      </c>
    </row>
    <row r="23" spans="1:5" ht="15.75">
      <c r="A23" s="66" t="s">
        <v>115</v>
      </c>
    </row>
    <row r="24" spans="1:5" ht="15.75">
      <c r="A24" s="66" t="s">
        <v>120</v>
      </c>
    </row>
    <row r="25" spans="1:5" ht="15.75">
      <c r="A25" s="66" t="s">
        <v>115</v>
      </c>
    </row>
    <row r="26" spans="1:5" ht="100.5" customHeight="1">
      <c r="A26" s="66" t="s">
        <v>121</v>
      </c>
    </row>
    <row r="27" spans="1:5" ht="15.75">
      <c r="A27" s="66" t="s">
        <v>115</v>
      </c>
    </row>
    <row r="28" spans="1:5" ht="15.75">
      <c r="A28" s="66" t="s">
        <v>122</v>
      </c>
    </row>
    <row r="29" spans="1:5" ht="15.75">
      <c r="A29" s="66" t="s">
        <v>115</v>
      </c>
    </row>
    <row r="30" spans="1:5" ht="78.75">
      <c r="A30" s="66" t="s">
        <v>123</v>
      </c>
      <c r="E30" s="75"/>
    </row>
    <row r="31" spans="1:5" ht="15.75">
      <c r="A31" s="66" t="s">
        <v>115</v>
      </c>
    </row>
    <row r="32" spans="1:5" ht="15.75">
      <c r="A32" s="66" t="s">
        <v>124</v>
      </c>
    </row>
    <row r="33" spans="1:5" ht="15.75">
      <c r="A33" s="66" t="s">
        <v>115</v>
      </c>
    </row>
    <row r="34" spans="1:5" ht="63">
      <c r="A34" s="66" t="s">
        <v>125</v>
      </c>
    </row>
    <row r="35" spans="1:5" ht="15.75">
      <c r="A35" s="66" t="s">
        <v>115</v>
      </c>
    </row>
    <row r="36" spans="1:5" ht="15.75">
      <c r="A36" s="66" t="s">
        <v>126</v>
      </c>
    </row>
    <row r="37" spans="1:5" ht="15.75">
      <c r="A37" s="66" t="s">
        <v>115</v>
      </c>
    </row>
    <row r="38" spans="1:5" ht="110.25">
      <c r="A38" s="66" t="s">
        <v>127</v>
      </c>
      <c r="E38" s="76"/>
    </row>
    <row r="39" spans="1:5" ht="15.75">
      <c r="A39" s="64" t="s">
        <v>115</v>
      </c>
      <c r="E39" s="76"/>
    </row>
    <row r="40" spans="1:5" ht="15.75">
      <c r="A40" s="63" t="s">
        <v>128</v>
      </c>
      <c r="E40" s="76"/>
    </row>
    <row r="41" spans="1:5" ht="15.75">
      <c r="A41" s="64" t="s">
        <v>115</v>
      </c>
    </row>
    <row r="42" spans="1:5" ht="96.75" customHeight="1">
      <c r="A42" s="64" t="s">
        <v>129</v>
      </c>
    </row>
    <row r="43" spans="1:5">
      <c r="A43" s="65"/>
    </row>
    <row r="44" spans="1:5">
      <c r="A44" s="65"/>
    </row>
    <row r="45" spans="1:5">
      <c r="A45" s="65"/>
    </row>
    <row r="46" spans="1:5">
      <c r="A46" s="65"/>
    </row>
    <row r="47" spans="1:5">
      <c r="A47" s="65"/>
    </row>
    <row r="48" spans="1:5">
      <c r="A48" s="65"/>
    </row>
    <row r="49" spans="1:1">
      <c r="A49" s="65"/>
    </row>
    <row r="50" spans="1:1">
      <c r="A50" s="65"/>
    </row>
    <row r="51" spans="1:1">
      <c r="A51" s="65"/>
    </row>
    <row r="52" spans="1:1">
      <c r="A52" s="65"/>
    </row>
    <row r="53" spans="1:1">
      <c r="A53" s="65"/>
    </row>
    <row r="54" spans="1:1">
      <c r="A54" s="65"/>
    </row>
    <row r="55" spans="1:1">
      <c r="A55" s="65"/>
    </row>
    <row r="56" spans="1:1">
      <c r="A56" s="65"/>
    </row>
    <row r="57" spans="1:1">
      <c r="A57" s="65"/>
    </row>
    <row r="58" spans="1:1">
      <c r="A58" s="65"/>
    </row>
    <row r="59" spans="1:1">
      <c r="A59" s="65"/>
    </row>
    <row r="60" spans="1:1">
      <c r="A60" s="65"/>
    </row>
    <row r="61" spans="1:1">
      <c r="A61" s="65"/>
    </row>
    <row r="62" spans="1:1">
      <c r="A62" s="65"/>
    </row>
    <row r="63" spans="1:1">
      <c r="A63" s="65"/>
    </row>
    <row r="64" spans="1:1">
      <c r="A64" s="65"/>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11"/>
  <sheetViews>
    <sheetView workbookViewId="0"/>
  </sheetViews>
  <sheetFormatPr defaultRowHeight="15"/>
  <cols>
    <col min="10" max="16"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130</v>
      </c>
    </row>
    <row r="6" spans="1:9" ht="15.75">
      <c r="A6" s="11"/>
    </row>
    <row r="7" spans="1:9" ht="15.75">
      <c r="A7" s="12" t="s">
        <v>131</v>
      </c>
    </row>
    <row r="8" spans="1:9" ht="15.75">
      <c r="A8" s="11"/>
    </row>
    <row r="9" spans="1:9" ht="15.75">
      <c r="A9" s="11" t="s">
        <v>6</v>
      </c>
    </row>
    <row r="10" spans="1:9" ht="15.75">
      <c r="A10" s="11"/>
    </row>
    <row r="11" spans="1:9" ht="15.75">
      <c r="A11" s="11" t="s">
        <v>132</v>
      </c>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1"/>
  <sheetViews>
    <sheetView workbookViewId="0"/>
  </sheetViews>
  <sheetFormatPr defaultRowHeight="15"/>
  <cols>
    <col min="10" max="16"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133</v>
      </c>
    </row>
    <row r="6" spans="1:9" ht="15.75">
      <c r="A6" s="11"/>
    </row>
    <row r="7" spans="1:9" ht="15.75">
      <c r="A7" s="12" t="s">
        <v>134</v>
      </c>
    </row>
    <row r="8" spans="1:9" ht="15.75">
      <c r="A8" s="11"/>
    </row>
    <row r="9" spans="1:9" ht="15.75">
      <c r="A9" s="11" t="s">
        <v>6</v>
      </c>
    </row>
    <row r="10" spans="1:9" ht="15.75">
      <c r="A10" s="11"/>
    </row>
    <row r="11" spans="1:9" ht="15.75">
      <c r="A11" s="11" t="s">
        <v>135</v>
      </c>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7"/>
  <sheetViews>
    <sheetView workbookViewId="0">
      <selection activeCell="A14" sqref="A14"/>
    </sheetView>
  </sheetViews>
  <sheetFormatPr defaultRowHeight="15"/>
  <cols>
    <col min="9" max="9" width="11.42578125" customWidth="1"/>
    <col min="10" max="16"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136</v>
      </c>
    </row>
    <row r="6" spans="1:9" ht="15.75">
      <c r="A6" s="11"/>
    </row>
    <row r="7" spans="1:9" ht="15.75">
      <c r="A7" s="12" t="s">
        <v>137</v>
      </c>
    </row>
    <row r="8" spans="1:9" ht="15.75">
      <c r="A8" s="11" t="s">
        <v>138</v>
      </c>
    </row>
    <row r="9" spans="1:9" ht="15.75">
      <c r="A9" s="11"/>
    </row>
    <row r="10" spans="1:9" ht="15.75">
      <c r="A10" s="11" t="s">
        <v>6</v>
      </c>
    </row>
    <row r="11" spans="1:9" ht="15.75">
      <c r="A11" s="11"/>
    </row>
    <row r="12" spans="1:9" ht="15.75">
      <c r="A12" s="11" t="s">
        <v>139</v>
      </c>
    </row>
    <row r="13" spans="1:9" ht="15.75">
      <c r="A13" s="11" t="s">
        <v>140</v>
      </c>
    </row>
    <row r="14" spans="1:9" ht="15.75">
      <c r="A14" s="11"/>
    </row>
    <row r="15" spans="1:9">
      <c r="A15" s="67"/>
    </row>
    <row r="16" spans="1:9" ht="15.75">
      <c r="A16" s="11"/>
    </row>
    <row r="17" spans="1:1" ht="15.75">
      <c r="A17" s="11"/>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6"/>
  <sheetViews>
    <sheetView showGridLines="0" workbookViewId="0">
      <selection activeCell="Q23" sqref="Q23"/>
    </sheetView>
  </sheetViews>
  <sheetFormatPr defaultColWidth="9.140625" defaultRowHeight="15"/>
  <cols>
    <col min="1" max="1" width="22.7109375" style="6" bestFit="1" customWidth="1"/>
    <col min="2" max="16384" width="9.140625" style="6"/>
  </cols>
  <sheetData>
    <row r="1" spans="1:15" ht="15.75">
      <c r="A1" s="13" t="s">
        <v>2</v>
      </c>
      <c r="B1" s="14"/>
      <c r="C1" s="14"/>
      <c r="D1" s="14"/>
      <c r="E1" s="14"/>
      <c r="F1" s="14"/>
      <c r="G1" s="14"/>
      <c r="H1" s="14"/>
      <c r="I1" s="14"/>
      <c r="J1" s="14"/>
      <c r="K1" s="14"/>
      <c r="L1" s="14"/>
      <c r="M1" s="14"/>
    </row>
    <row r="2" spans="1:15" ht="15.75">
      <c r="A2" s="15" t="s">
        <v>3</v>
      </c>
      <c r="B2" s="14"/>
      <c r="C2" s="14"/>
      <c r="D2" s="14"/>
      <c r="E2" s="14"/>
      <c r="F2" s="14"/>
      <c r="G2" s="14"/>
      <c r="H2" s="14"/>
      <c r="I2" s="14"/>
      <c r="J2" s="14"/>
      <c r="K2" s="14"/>
      <c r="L2" s="14"/>
      <c r="M2" s="14"/>
    </row>
    <row r="3" spans="1:15" ht="15.75">
      <c r="A3" s="13" t="s">
        <v>0</v>
      </c>
      <c r="B3" s="14"/>
      <c r="C3" s="14"/>
      <c r="D3" s="14"/>
      <c r="E3" s="14"/>
      <c r="F3" s="14"/>
      <c r="G3" s="14"/>
      <c r="H3" s="14"/>
      <c r="I3" s="14"/>
      <c r="J3" s="14"/>
      <c r="K3" s="14"/>
      <c r="L3" s="14"/>
      <c r="M3" s="14"/>
    </row>
    <row r="4" spans="1:15" ht="15.75">
      <c r="A4" s="11"/>
    </row>
    <row r="5" spans="1:15" ht="15.75">
      <c r="A5" s="11" t="s">
        <v>4</v>
      </c>
    </row>
    <row r="6" spans="1:15" ht="15.75">
      <c r="A6" s="11"/>
    </row>
    <row r="7" spans="1:15" ht="15.75">
      <c r="A7" s="12" t="s">
        <v>5</v>
      </c>
    </row>
    <row r="8" spans="1:15" ht="15.75">
      <c r="A8" s="12"/>
    </row>
    <row r="9" spans="1:15" ht="15.75">
      <c r="A9" s="11" t="s">
        <v>6</v>
      </c>
    </row>
    <row r="10" spans="1:15" ht="15.75">
      <c r="A10" s="11"/>
    </row>
    <row r="11" spans="1:15">
      <c r="A11" s="93" t="s">
        <v>7</v>
      </c>
      <c r="B11" s="93"/>
      <c r="C11" s="93"/>
      <c r="D11" s="93"/>
      <c r="E11" s="93"/>
      <c r="F11" s="93"/>
      <c r="G11" s="93"/>
      <c r="H11" s="93"/>
      <c r="I11" s="93"/>
      <c r="J11" s="93"/>
      <c r="K11" s="93"/>
      <c r="L11" s="93"/>
      <c r="M11" s="93"/>
    </row>
    <row r="12" spans="1:15">
      <c r="A12" s="93">
        <v>2019</v>
      </c>
      <c r="B12" s="93"/>
      <c r="C12" s="93"/>
      <c r="D12" s="93"/>
      <c r="E12" s="93"/>
      <c r="F12" s="93"/>
      <c r="G12" s="93"/>
      <c r="H12" s="93"/>
      <c r="I12" s="93"/>
      <c r="J12" s="93"/>
      <c r="K12" s="93"/>
      <c r="L12" s="93"/>
      <c r="M12" s="93"/>
    </row>
    <row r="13" spans="1:15">
      <c r="A13" s="1"/>
      <c r="B13" s="86" t="s">
        <v>8</v>
      </c>
      <c r="C13" s="86" t="s">
        <v>9</v>
      </c>
      <c r="D13" s="86" t="s">
        <v>10</v>
      </c>
      <c r="E13" s="86" t="s">
        <v>11</v>
      </c>
      <c r="F13" s="86" t="s">
        <v>12</v>
      </c>
      <c r="G13" s="86" t="s">
        <v>13</v>
      </c>
      <c r="H13" s="86" t="s">
        <v>14</v>
      </c>
      <c r="I13" s="86" t="s">
        <v>15</v>
      </c>
      <c r="J13" s="86" t="s">
        <v>16</v>
      </c>
      <c r="K13" s="86" t="s">
        <v>17</v>
      </c>
      <c r="L13" s="86" t="s">
        <v>18</v>
      </c>
      <c r="M13" s="86" t="s">
        <v>19</v>
      </c>
    </row>
    <row r="14" spans="1:15">
      <c r="A14" s="6" t="s">
        <v>20</v>
      </c>
      <c r="B14" s="4">
        <v>269763</v>
      </c>
      <c r="C14" s="4">
        <v>270072</v>
      </c>
      <c r="D14" s="4">
        <v>272864</v>
      </c>
      <c r="E14" s="4">
        <v>273889</v>
      </c>
      <c r="F14" s="4">
        <v>274944</v>
      </c>
      <c r="G14" s="4">
        <v>275318</v>
      </c>
      <c r="H14" s="4">
        <v>275743</v>
      </c>
      <c r="I14" s="4">
        <v>276156</v>
      </c>
      <c r="J14" s="4">
        <v>276208</v>
      </c>
      <c r="K14" s="4">
        <v>278380</v>
      </c>
      <c r="L14" s="4">
        <v>277483</v>
      </c>
      <c r="M14" s="4">
        <v>277298</v>
      </c>
      <c r="N14" s="4"/>
      <c r="O14" s="4"/>
    </row>
    <row r="15" spans="1:15">
      <c r="A15" s="6" t="s">
        <v>21</v>
      </c>
      <c r="B15" s="4">
        <v>27535</v>
      </c>
      <c r="C15" s="4">
        <v>27539</v>
      </c>
      <c r="D15" s="4">
        <v>27707</v>
      </c>
      <c r="E15" s="4">
        <v>27867</v>
      </c>
      <c r="F15" s="4">
        <v>28035</v>
      </c>
      <c r="G15" s="4">
        <v>28092</v>
      </c>
      <c r="H15" s="4">
        <v>28147</v>
      </c>
      <c r="I15" s="4">
        <v>28156</v>
      </c>
      <c r="J15" s="4">
        <v>28115</v>
      </c>
      <c r="K15" s="4">
        <v>28078</v>
      </c>
      <c r="L15" s="4">
        <v>27949</v>
      </c>
      <c r="M15" s="4">
        <v>27882</v>
      </c>
      <c r="N15" s="4"/>
      <c r="O15" s="4"/>
    </row>
    <row r="16" spans="1:15">
      <c r="A16" s="6" t="s">
        <v>22</v>
      </c>
      <c r="B16" s="4">
        <v>618</v>
      </c>
      <c r="C16" s="4">
        <v>617</v>
      </c>
      <c r="D16" s="4">
        <v>643</v>
      </c>
      <c r="E16" s="4">
        <v>644</v>
      </c>
      <c r="F16" s="4">
        <v>646</v>
      </c>
      <c r="G16" s="4">
        <v>646</v>
      </c>
      <c r="H16" s="4">
        <v>645</v>
      </c>
      <c r="I16" s="4">
        <v>644</v>
      </c>
      <c r="J16" s="4">
        <v>645</v>
      </c>
      <c r="K16" s="4">
        <v>640</v>
      </c>
      <c r="L16" s="4">
        <v>638</v>
      </c>
      <c r="M16" s="4">
        <v>639</v>
      </c>
      <c r="N16" s="4"/>
      <c r="O16" s="4"/>
    </row>
    <row r="17" spans="1:15">
      <c r="A17" s="6" t="s">
        <v>23</v>
      </c>
      <c r="B17" s="4">
        <v>1580</v>
      </c>
      <c r="C17" s="4">
        <v>1570</v>
      </c>
      <c r="D17" s="4">
        <v>1798</v>
      </c>
      <c r="E17" s="4">
        <v>1881</v>
      </c>
      <c r="F17" s="4">
        <v>1896</v>
      </c>
      <c r="G17" s="4">
        <v>1902</v>
      </c>
      <c r="H17" s="4">
        <v>1906</v>
      </c>
      <c r="I17" s="4">
        <v>1919</v>
      </c>
      <c r="J17" s="4">
        <v>1917</v>
      </c>
      <c r="K17" s="4">
        <v>1928</v>
      </c>
      <c r="L17" s="4">
        <v>1821</v>
      </c>
      <c r="M17" s="4">
        <v>1808</v>
      </c>
      <c r="N17" s="4"/>
      <c r="O17" s="4"/>
    </row>
    <row r="18" spans="1:15">
      <c r="A18" s="6" t="s">
        <v>24</v>
      </c>
      <c r="B18" s="4">
        <v>21</v>
      </c>
      <c r="C18" s="4">
        <v>21</v>
      </c>
      <c r="D18" s="4">
        <v>26</v>
      </c>
      <c r="E18" s="4">
        <v>23</v>
      </c>
      <c r="F18" s="4">
        <v>23</v>
      </c>
      <c r="G18" s="4">
        <v>23</v>
      </c>
      <c r="H18" s="4">
        <v>23</v>
      </c>
      <c r="I18" s="4">
        <v>24</v>
      </c>
      <c r="J18" s="4">
        <v>25</v>
      </c>
      <c r="K18" s="4">
        <v>24</v>
      </c>
      <c r="L18" s="4">
        <v>24</v>
      </c>
      <c r="M18" s="4">
        <v>24</v>
      </c>
      <c r="N18" s="4"/>
      <c r="O18" s="4"/>
    </row>
    <row r="19" spans="1:15">
      <c r="A19" s="6" t="s">
        <v>25</v>
      </c>
      <c r="B19" s="4">
        <v>5914</v>
      </c>
      <c r="C19" s="4">
        <v>5930</v>
      </c>
      <c r="D19" s="4">
        <v>5986</v>
      </c>
      <c r="E19" s="4">
        <v>5994</v>
      </c>
      <c r="F19" s="4">
        <v>6008</v>
      </c>
      <c r="G19" s="4">
        <v>6023</v>
      </c>
      <c r="H19" s="4">
        <v>6042</v>
      </c>
      <c r="I19" s="4">
        <v>6061</v>
      </c>
      <c r="J19" s="4">
        <v>6065</v>
      </c>
      <c r="K19" s="4">
        <v>6079</v>
      </c>
      <c r="L19" s="4">
        <v>6097</v>
      </c>
      <c r="M19" s="4">
        <v>6101</v>
      </c>
      <c r="N19" s="4"/>
      <c r="O19" s="4"/>
    </row>
    <row r="20" spans="1:15">
      <c r="A20" s="6" t="s">
        <v>26</v>
      </c>
      <c r="B20" s="3">
        <v>26</v>
      </c>
      <c r="C20" s="3">
        <v>28</v>
      </c>
      <c r="D20" s="3">
        <v>25</v>
      </c>
      <c r="E20" s="3">
        <v>37</v>
      </c>
      <c r="F20" s="3">
        <v>37</v>
      </c>
      <c r="G20" s="3">
        <v>39</v>
      </c>
      <c r="H20" s="3">
        <v>33</v>
      </c>
      <c r="I20" s="3">
        <v>45</v>
      </c>
      <c r="J20" s="3">
        <v>38</v>
      </c>
      <c r="K20" s="3">
        <v>22</v>
      </c>
      <c r="L20" s="3">
        <v>26</v>
      </c>
      <c r="M20" s="3">
        <v>19</v>
      </c>
      <c r="N20" s="4"/>
      <c r="O20" s="4"/>
    </row>
    <row r="21" spans="1:15">
      <c r="A21" s="6" t="s">
        <v>27</v>
      </c>
      <c r="B21" s="4">
        <f>SUM(B14:B20)</f>
        <v>305457</v>
      </c>
      <c r="C21" s="4">
        <f t="shared" ref="C21:M21" si="0">SUM(C14:C20)</f>
        <v>305777</v>
      </c>
      <c r="D21" s="4">
        <f t="shared" si="0"/>
        <v>309049</v>
      </c>
      <c r="E21" s="4">
        <f t="shared" si="0"/>
        <v>310335</v>
      </c>
      <c r="F21" s="4">
        <f t="shared" si="0"/>
        <v>311589</v>
      </c>
      <c r="G21" s="4">
        <f t="shared" si="0"/>
        <v>312043</v>
      </c>
      <c r="H21" s="4">
        <f t="shared" si="0"/>
        <v>312539</v>
      </c>
      <c r="I21" s="4">
        <f t="shared" si="0"/>
        <v>313005</v>
      </c>
      <c r="J21" s="4">
        <f t="shared" si="0"/>
        <v>313013</v>
      </c>
      <c r="K21" s="4">
        <f t="shared" si="0"/>
        <v>315151</v>
      </c>
      <c r="L21" s="4">
        <f t="shared" si="0"/>
        <v>314038</v>
      </c>
      <c r="M21" s="4">
        <f t="shared" si="0"/>
        <v>313771</v>
      </c>
      <c r="N21" s="4"/>
      <c r="O21" s="4"/>
    </row>
    <row r="22" spans="1:15">
      <c r="B22" s="4"/>
      <c r="C22" s="4"/>
      <c r="D22" s="4"/>
      <c r="E22" s="4"/>
      <c r="F22" s="4"/>
      <c r="G22" s="4"/>
      <c r="H22" s="4"/>
      <c r="I22" s="4"/>
      <c r="J22" s="4"/>
      <c r="K22" s="4"/>
      <c r="L22" s="4"/>
      <c r="M22" s="4"/>
      <c r="N22" s="4"/>
      <c r="O22" s="4"/>
    </row>
    <row r="23" spans="1:15">
      <c r="A23" s="93">
        <v>2020</v>
      </c>
      <c r="B23" s="93"/>
      <c r="C23" s="93"/>
      <c r="D23" s="93"/>
      <c r="E23" s="93"/>
      <c r="F23" s="93"/>
      <c r="G23" s="93"/>
      <c r="H23" s="93"/>
      <c r="I23" s="93"/>
      <c r="J23" s="93"/>
      <c r="K23" s="93"/>
      <c r="L23" s="93"/>
      <c r="M23" s="93"/>
      <c r="N23" s="4"/>
      <c r="O23" s="4"/>
    </row>
    <row r="24" spans="1:15">
      <c r="A24" s="1"/>
      <c r="B24" s="86" t="s">
        <v>8</v>
      </c>
      <c r="C24" s="86" t="s">
        <v>9</v>
      </c>
      <c r="D24" s="86" t="s">
        <v>10</v>
      </c>
      <c r="E24" s="86" t="s">
        <v>11</v>
      </c>
      <c r="F24" s="86" t="s">
        <v>12</v>
      </c>
      <c r="G24" s="86" t="s">
        <v>13</v>
      </c>
      <c r="H24" s="86" t="s">
        <v>14</v>
      </c>
      <c r="I24" s="86" t="s">
        <v>15</v>
      </c>
      <c r="J24" s="86" t="s">
        <v>16</v>
      </c>
      <c r="K24" s="86" t="s">
        <v>17</v>
      </c>
      <c r="L24" s="86" t="s">
        <v>18</v>
      </c>
      <c r="M24" s="86" t="s">
        <v>19</v>
      </c>
      <c r="N24" s="4"/>
      <c r="O24" s="4"/>
    </row>
    <row r="25" spans="1:15">
      <c r="A25" s="6" t="s">
        <v>20</v>
      </c>
      <c r="B25" s="4">
        <v>277446</v>
      </c>
      <c r="C25" s="4">
        <v>277545</v>
      </c>
      <c r="D25" s="4">
        <v>278323</v>
      </c>
      <c r="E25" s="4">
        <v>279590</v>
      </c>
      <c r="F25" s="4">
        <v>281003</v>
      </c>
      <c r="G25" s="4">
        <v>282330</v>
      </c>
      <c r="H25" s="4">
        <v>282805</v>
      </c>
      <c r="I25" s="4">
        <v>283372</v>
      </c>
      <c r="J25" s="4">
        <v>283917</v>
      </c>
      <c r="K25" s="4">
        <v>282992</v>
      </c>
      <c r="L25" s="4">
        <v>282484</v>
      </c>
      <c r="M25" s="4">
        <v>281559</v>
      </c>
      <c r="N25" s="4"/>
      <c r="O25" s="4"/>
    </row>
    <row r="26" spans="1:15">
      <c r="A26" s="6" t="s">
        <v>21</v>
      </c>
      <c r="B26" s="4">
        <v>27865</v>
      </c>
      <c r="C26" s="4">
        <v>27878</v>
      </c>
      <c r="D26" s="4">
        <v>27885</v>
      </c>
      <c r="E26" s="4">
        <v>27973</v>
      </c>
      <c r="F26" s="4">
        <v>28142</v>
      </c>
      <c r="G26" s="4">
        <v>28257</v>
      </c>
      <c r="H26" s="4">
        <v>28308</v>
      </c>
      <c r="I26" s="4">
        <v>28335</v>
      </c>
      <c r="J26" s="4">
        <v>28331</v>
      </c>
      <c r="K26" s="8">
        <v>28204</v>
      </c>
      <c r="L26" s="4">
        <v>28110</v>
      </c>
      <c r="M26" s="4">
        <v>28002</v>
      </c>
      <c r="N26" s="4"/>
      <c r="O26" s="4"/>
    </row>
    <row r="27" spans="1:15">
      <c r="A27" s="6" t="s">
        <v>22</v>
      </c>
      <c r="B27" s="4">
        <v>638</v>
      </c>
      <c r="C27" s="4">
        <v>640</v>
      </c>
      <c r="D27" s="4">
        <v>640</v>
      </c>
      <c r="E27" s="4">
        <v>637</v>
      </c>
      <c r="F27" s="4">
        <v>638</v>
      </c>
      <c r="G27" s="4">
        <v>638</v>
      </c>
      <c r="H27" s="4">
        <v>635</v>
      </c>
      <c r="I27" s="7">
        <v>637</v>
      </c>
      <c r="J27" s="7">
        <v>639</v>
      </c>
      <c r="K27" s="7">
        <v>638</v>
      </c>
      <c r="L27" s="4">
        <v>636</v>
      </c>
      <c r="M27" s="4">
        <v>635</v>
      </c>
      <c r="N27" s="4"/>
      <c r="O27" s="4"/>
    </row>
    <row r="28" spans="1:15">
      <c r="A28" s="6" t="s">
        <v>23</v>
      </c>
      <c r="B28" s="4">
        <v>1808</v>
      </c>
      <c r="C28" s="4">
        <v>1792</v>
      </c>
      <c r="D28" s="4">
        <v>1807</v>
      </c>
      <c r="E28" s="4">
        <v>1833</v>
      </c>
      <c r="F28" s="4">
        <v>1870</v>
      </c>
      <c r="G28" s="4">
        <v>1897</v>
      </c>
      <c r="H28" s="4">
        <v>1903</v>
      </c>
      <c r="I28" s="8">
        <v>1912</v>
      </c>
      <c r="J28" s="8">
        <v>1918</v>
      </c>
      <c r="K28" s="8">
        <v>1905</v>
      </c>
      <c r="L28" s="4">
        <v>1839</v>
      </c>
      <c r="M28" s="4">
        <v>1805</v>
      </c>
      <c r="N28" s="4"/>
      <c r="O28" s="4"/>
    </row>
    <row r="29" spans="1:15">
      <c r="A29" s="6" t="s">
        <v>24</v>
      </c>
      <c r="B29" s="4">
        <v>24</v>
      </c>
      <c r="C29" s="4">
        <v>24</v>
      </c>
      <c r="D29" s="4">
        <v>24</v>
      </c>
      <c r="E29" s="4">
        <v>23</v>
      </c>
      <c r="F29" s="4">
        <v>23</v>
      </c>
      <c r="G29" s="4">
        <v>23</v>
      </c>
      <c r="H29" s="4">
        <v>23</v>
      </c>
      <c r="I29" s="7">
        <v>23</v>
      </c>
      <c r="J29" s="7">
        <v>23</v>
      </c>
      <c r="K29" s="7">
        <v>23</v>
      </c>
      <c r="L29" s="4">
        <v>23</v>
      </c>
      <c r="M29" s="4">
        <v>23</v>
      </c>
      <c r="N29" s="4"/>
      <c r="O29" s="4"/>
    </row>
    <row r="30" spans="1:15">
      <c r="A30" s="6" t="s">
        <v>25</v>
      </c>
      <c r="B30" s="4">
        <v>6118</v>
      </c>
      <c r="C30" s="4">
        <v>6138</v>
      </c>
      <c r="D30" s="4">
        <v>6154</v>
      </c>
      <c r="E30" s="4">
        <v>6190</v>
      </c>
      <c r="F30" s="4">
        <v>6203</v>
      </c>
      <c r="G30" s="4">
        <v>6226</v>
      </c>
      <c r="H30" s="4">
        <v>6247</v>
      </c>
      <c r="I30" s="8">
        <v>6299</v>
      </c>
      <c r="J30" s="8">
        <v>6324</v>
      </c>
      <c r="K30" s="8">
        <v>6375</v>
      </c>
      <c r="L30" s="4">
        <v>6402</v>
      </c>
      <c r="M30" s="4">
        <v>6417</v>
      </c>
      <c r="N30" s="4"/>
      <c r="O30" s="4"/>
    </row>
    <row r="31" spans="1:15">
      <c r="A31" s="6" t="s">
        <v>26</v>
      </c>
      <c r="B31" s="3">
        <v>16</v>
      </c>
      <c r="C31" s="3">
        <v>17</v>
      </c>
      <c r="D31" s="3">
        <v>18</v>
      </c>
      <c r="E31" s="3">
        <v>16</v>
      </c>
      <c r="F31" s="3">
        <v>20</v>
      </c>
      <c r="G31" s="3">
        <v>25</v>
      </c>
      <c r="H31" s="3">
        <v>28</v>
      </c>
      <c r="I31" s="3">
        <v>27</v>
      </c>
      <c r="J31" s="3">
        <v>29</v>
      </c>
      <c r="K31" s="3">
        <v>32</v>
      </c>
      <c r="L31" s="3">
        <v>27</v>
      </c>
      <c r="M31" s="3">
        <v>25</v>
      </c>
      <c r="N31" s="4"/>
      <c r="O31" s="4"/>
    </row>
    <row r="32" spans="1:15">
      <c r="A32" s="6" t="s">
        <v>27</v>
      </c>
      <c r="B32" s="4">
        <f>SUM(B25:B31)</f>
        <v>313915</v>
      </c>
      <c r="C32" s="4">
        <f t="shared" ref="C32:M32" si="1">SUM(C25:C31)</f>
        <v>314034</v>
      </c>
      <c r="D32" s="4">
        <f t="shared" si="1"/>
        <v>314851</v>
      </c>
      <c r="E32" s="4">
        <f t="shared" si="1"/>
        <v>316262</v>
      </c>
      <c r="F32" s="4">
        <f t="shared" si="1"/>
        <v>317899</v>
      </c>
      <c r="G32" s="4">
        <f t="shared" si="1"/>
        <v>319396</v>
      </c>
      <c r="H32" s="4">
        <f t="shared" si="1"/>
        <v>319949</v>
      </c>
      <c r="I32" s="4">
        <f t="shared" si="1"/>
        <v>320605</v>
      </c>
      <c r="J32" s="4">
        <f t="shared" si="1"/>
        <v>321181</v>
      </c>
      <c r="K32" s="4">
        <f t="shared" si="1"/>
        <v>320169</v>
      </c>
      <c r="L32" s="4">
        <f t="shared" si="1"/>
        <v>319521</v>
      </c>
      <c r="M32" s="4">
        <f t="shared" si="1"/>
        <v>318466</v>
      </c>
      <c r="N32" s="4"/>
      <c r="O32" s="4"/>
    </row>
    <row r="33" spans="1:15">
      <c r="B33" s="4"/>
      <c r="C33" s="4"/>
      <c r="D33" s="4"/>
      <c r="E33" s="4"/>
      <c r="F33" s="4"/>
      <c r="G33" s="4"/>
      <c r="H33" s="4"/>
      <c r="I33" s="4"/>
      <c r="J33" s="4"/>
      <c r="K33" s="4"/>
      <c r="L33" s="4"/>
      <c r="M33" s="4"/>
      <c r="N33" s="4"/>
      <c r="O33" s="4"/>
    </row>
    <row r="34" spans="1:15">
      <c r="A34" s="93">
        <v>2021</v>
      </c>
      <c r="B34" s="93"/>
      <c r="C34" s="93"/>
      <c r="D34" s="93"/>
      <c r="E34" s="93"/>
      <c r="F34" s="93"/>
      <c r="G34" s="93"/>
      <c r="H34" s="93"/>
      <c r="I34" s="93"/>
      <c r="J34" s="93"/>
      <c r="K34" s="93"/>
      <c r="L34" s="93"/>
      <c r="M34" s="93"/>
      <c r="N34" s="4"/>
      <c r="O34" s="4"/>
    </row>
    <row r="35" spans="1:15">
      <c r="A35" s="1"/>
      <c r="B35" s="86" t="s">
        <v>8</v>
      </c>
      <c r="C35" s="86" t="s">
        <v>9</v>
      </c>
      <c r="D35" s="86" t="s">
        <v>10</v>
      </c>
      <c r="E35" s="86" t="s">
        <v>11</v>
      </c>
      <c r="F35" s="86" t="s">
        <v>12</v>
      </c>
      <c r="G35" s="86" t="s">
        <v>13</v>
      </c>
      <c r="H35" s="86" t="s">
        <v>14</v>
      </c>
      <c r="I35" s="86" t="s">
        <v>15</v>
      </c>
      <c r="J35" s="86" t="s">
        <v>16</v>
      </c>
      <c r="K35" s="86" t="s">
        <v>17</v>
      </c>
      <c r="L35" s="86" t="s">
        <v>18</v>
      </c>
      <c r="M35" s="86" t="s">
        <v>19</v>
      </c>
      <c r="N35" s="4"/>
      <c r="O35" s="4"/>
    </row>
    <row r="36" spans="1:15">
      <c r="A36" s="6" t="s">
        <v>20</v>
      </c>
      <c r="B36" s="20">
        <v>281611</v>
      </c>
      <c r="C36" s="4">
        <v>281737</v>
      </c>
      <c r="D36" s="4">
        <v>282184</v>
      </c>
      <c r="E36" s="4">
        <v>283277</v>
      </c>
      <c r="F36" s="4">
        <v>284295</v>
      </c>
      <c r="G36" s="4">
        <v>285126</v>
      </c>
      <c r="H36" s="4">
        <v>285077</v>
      </c>
      <c r="I36" s="4">
        <v>285511</v>
      </c>
      <c r="J36" s="4">
        <v>285556</v>
      </c>
      <c r="K36" s="4">
        <v>284534</v>
      </c>
      <c r="L36" s="4">
        <v>283970</v>
      </c>
      <c r="M36" s="4"/>
      <c r="N36" s="4"/>
      <c r="O36" s="4"/>
    </row>
    <row r="37" spans="1:15">
      <c r="A37" s="6" t="s">
        <v>21</v>
      </c>
      <c r="B37" s="20">
        <v>27992</v>
      </c>
      <c r="C37" s="4">
        <v>28001</v>
      </c>
      <c r="D37" s="4">
        <v>28046</v>
      </c>
      <c r="E37" s="4">
        <v>28166</v>
      </c>
      <c r="F37" s="4">
        <v>28338</v>
      </c>
      <c r="G37" s="4">
        <v>28404</v>
      </c>
      <c r="H37" s="4">
        <v>28426</v>
      </c>
      <c r="I37" s="4">
        <v>28458</v>
      </c>
      <c r="J37" s="4">
        <v>28393</v>
      </c>
      <c r="K37" s="8">
        <v>28256</v>
      </c>
      <c r="L37" s="4">
        <v>28108</v>
      </c>
      <c r="M37" s="4"/>
      <c r="N37" s="4"/>
      <c r="O37" s="4"/>
    </row>
    <row r="38" spans="1:15">
      <c r="A38" s="6" t="s">
        <v>22</v>
      </c>
      <c r="B38" s="20">
        <v>635</v>
      </c>
      <c r="C38" s="4">
        <v>635</v>
      </c>
      <c r="D38" s="4">
        <v>635</v>
      </c>
      <c r="E38" s="4">
        <v>635</v>
      </c>
      <c r="F38" s="4">
        <v>636</v>
      </c>
      <c r="G38" s="4">
        <v>636</v>
      </c>
      <c r="H38" s="4">
        <v>637</v>
      </c>
      <c r="I38" s="7">
        <v>638</v>
      </c>
      <c r="J38" s="7">
        <v>636</v>
      </c>
      <c r="K38" s="7">
        <v>636</v>
      </c>
      <c r="L38" s="4">
        <v>635</v>
      </c>
      <c r="M38" s="4"/>
      <c r="N38" s="4"/>
      <c r="O38" s="4"/>
    </row>
    <row r="39" spans="1:15">
      <c r="A39" s="6" t="s">
        <v>23</v>
      </c>
      <c r="B39" s="20">
        <v>1802</v>
      </c>
      <c r="C39" s="4">
        <v>1801</v>
      </c>
      <c r="D39" s="4">
        <v>1837</v>
      </c>
      <c r="E39" s="4">
        <v>1903</v>
      </c>
      <c r="F39" s="4">
        <v>1915</v>
      </c>
      <c r="G39" s="4">
        <v>1949</v>
      </c>
      <c r="H39" s="4">
        <v>1959</v>
      </c>
      <c r="I39" s="8">
        <v>1995</v>
      </c>
      <c r="J39" s="8">
        <v>1993</v>
      </c>
      <c r="K39" s="8">
        <v>1979</v>
      </c>
      <c r="L39" s="4">
        <v>1887</v>
      </c>
      <c r="M39" s="4"/>
      <c r="N39" s="4"/>
      <c r="O39" s="4"/>
    </row>
    <row r="40" spans="1:15">
      <c r="A40" s="6" t="s">
        <v>24</v>
      </c>
      <c r="B40" s="20">
        <v>23</v>
      </c>
      <c r="C40" s="4">
        <v>23</v>
      </c>
      <c r="D40" s="4">
        <v>23</v>
      </c>
      <c r="E40" s="4">
        <v>23</v>
      </c>
      <c r="F40" s="4">
        <v>23</v>
      </c>
      <c r="G40" s="4">
        <v>23</v>
      </c>
      <c r="H40" s="4">
        <v>25</v>
      </c>
      <c r="I40" s="7">
        <v>25</v>
      </c>
      <c r="J40" s="7">
        <v>24</v>
      </c>
      <c r="K40" s="7">
        <v>24</v>
      </c>
      <c r="L40" s="4">
        <v>24</v>
      </c>
      <c r="M40" s="4"/>
      <c r="N40" s="4"/>
      <c r="O40" s="4"/>
    </row>
    <row r="41" spans="1:15">
      <c r="A41" s="6" t="s">
        <v>25</v>
      </c>
      <c r="B41" s="20">
        <v>6467</v>
      </c>
      <c r="C41" s="4">
        <v>6490</v>
      </c>
      <c r="D41" s="4">
        <v>6512</v>
      </c>
      <c r="E41" s="4">
        <v>6527</v>
      </c>
      <c r="F41" s="4">
        <v>6551</v>
      </c>
      <c r="G41" s="4">
        <v>6579</v>
      </c>
      <c r="H41" s="4">
        <v>6598</v>
      </c>
      <c r="I41" s="8">
        <v>6619</v>
      </c>
      <c r="J41" s="8">
        <v>6640</v>
      </c>
      <c r="K41" s="8">
        <v>6653</v>
      </c>
      <c r="L41" s="4">
        <v>6673</v>
      </c>
      <c r="M41" s="4"/>
      <c r="N41" s="4"/>
      <c r="O41" s="4"/>
    </row>
    <row r="42" spans="1:15">
      <c r="A42" s="6" t="s">
        <v>26</v>
      </c>
      <c r="B42" s="3">
        <v>26</v>
      </c>
      <c r="C42" s="3">
        <v>26</v>
      </c>
      <c r="D42" s="3">
        <v>29</v>
      </c>
      <c r="E42" s="3">
        <v>34</v>
      </c>
      <c r="F42" s="3">
        <v>43</v>
      </c>
      <c r="G42" s="3">
        <v>47</v>
      </c>
      <c r="H42" s="3">
        <v>52</v>
      </c>
      <c r="I42" s="3">
        <v>54</v>
      </c>
      <c r="J42" s="3">
        <v>55</v>
      </c>
      <c r="K42" s="3">
        <v>58</v>
      </c>
      <c r="L42" s="3">
        <v>52</v>
      </c>
      <c r="M42" s="3"/>
      <c r="N42" s="4"/>
      <c r="O42" s="4"/>
    </row>
    <row r="43" spans="1:15">
      <c r="A43" s="6" t="s">
        <v>27</v>
      </c>
      <c r="B43" s="20">
        <f t="shared" ref="B43:L43" si="2">SUM(B36:B42)</f>
        <v>318556</v>
      </c>
      <c r="C43" s="20">
        <f t="shared" si="2"/>
        <v>318713</v>
      </c>
      <c r="D43" s="20">
        <f t="shared" si="2"/>
        <v>319266</v>
      </c>
      <c r="E43" s="20">
        <f t="shared" si="2"/>
        <v>320565</v>
      </c>
      <c r="F43" s="20">
        <f t="shared" si="2"/>
        <v>321801</v>
      </c>
      <c r="G43" s="20">
        <f t="shared" si="2"/>
        <v>322764</v>
      </c>
      <c r="H43" s="20">
        <f t="shared" si="2"/>
        <v>322774</v>
      </c>
      <c r="I43" s="20">
        <f t="shared" si="2"/>
        <v>323300</v>
      </c>
      <c r="J43" s="20">
        <f t="shared" si="2"/>
        <v>323297</v>
      </c>
      <c r="K43" s="20">
        <f t="shared" si="2"/>
        <v>322140</v>
      </c>
      <c r="L43" s="20">
        <f t="shared" si="2"/>
        <v>321349</v>
      </c>
      <c r="M43" s="4"/>
      <c r="N43" s="4"/>
      <c r="O43" s="4"/>
    </row>
    <row r="44" spans="1:15">
      <c r="B44" s="4"/>
      <c r="C44" s="4"/>
      <c r="D44" s="4"/>
      <c r="E44" s="4"/>
      <c r="F44" s="4"/>
      <c r="G44" s="4"/>
      <c r="H44" s="4"/>
      <c r="I44" s="4"/>
      <c r="J44" s="4"/>
      <c r="K44" s="4"/>
      <c r="L44" s="4"/>
      <c r="M44" s="4"/>
      <c r="N44" s="4"/>
      <c r="O44" s="4"/>
    </row>
    <row r="45" spans="1:15">
      <c r="B45" s="4"/>
      <c r="C45" s="4"/>
      <c r="D45" s="4"/>
      <c r="E45" s="4"/>
      <c r="F45" s="4"/>
      <c r="G45" s="4"/>
      <c r="H45" s="4"/>
      <c r="I45" s="4"/>
      <c r="J45" s="4"/>
      <c r="K45" s="4"/>
      <c r="L45" s="4"/>
      <c r="M45" s="4"/>
      <c r="N45" s="4"/>
      <c r="O45" s="4"/>
    </row>
    <row r="46" spans="1:15">
      <c r="A46" s="93" t="s">
        <v>28</v>
      </c>
      <c r="B46" s="93"/>
      <c r="C46" s="93"/>
      <c r="D46" s="93"/>
      <c r="E46" s="93"/>
      <c r="F46" s="93"/>
      <c r="G46" s="93"/>
      <c r="H46" s="93"/>
      <c r="I46" s="93"/>
      <c r="J46" s="93"/>
      <c r="K46" s="93"/>
      <c r="L46" s="93"/>
      <c r="M46" s="93"/>
      <c r="N46" s="4"/>
      <c r="O46" s="4"/>
    </row>
    <row r="47" spans="1:15">
      <c r="A47" s="93">
        <v>2019</v>
      </c>
      <c r="B47" s="93"/>
      <c r="C47" s="93"/>
      <c r="D47" s="93"/>
      <c r="E47" s="93"/>
      <c r="F47" s="93"/>
      <c r="G47" s="93"/>
      <c r="H47" s="93"/>
      <c r="I47" s="93"/>
      <c r="J47" s="93"/>
      <c r="K47" s="93"/>
      <c r="L47" s="93"/>
      <c r="M47" s="93"/>
      <c r="N47" s="4"/>
      <c r="O47" s="4"/>
    </row>
    <row r="48" spans="1:15">
      <c r="A48" s="1"/>
      <c r="B48" s="1" t="s">
        <v>8</v>
      </c>
      <c r="C48" s="1" t="s">
        <v>9</v>
      </c>
      <c r="D48" s="1" t="s">
        <v>10</v>
      </c>
      <c r="E48" s="1" t="s">
        <v>11</v>
      </c>
      <c r="F48" s="1" t="s">
        <v>12</v>
      </c>
      <c r="G48" s="1" t="s">
        <v>13</v>
      </c>
      <c r="H48" s="1" t="s">
        <v>14</v>
      </c>
      <c r="I48" s="1" t="s">
        <v>15</v>
      </c>
      <c r="J48" s="1" t="s">
        <v>16</v>
      </c>
      <c r="K48" s="1" t="s">
        <v>17</v>
      </c>
      <c r="L48" s="1" t="s">
        <v>18</v>
      </c>
      <c r="M48" s="1" t="s">
        <v>19</v>
      </c>
      <c r="N48" s="4"/>
      <c r="O48" s="4"/>
    </row>
    <row r="49" spans="1:15">
      <c r="A49" s="6" t="s">
        <v>20</v>
      </c>
      <c r="B49" s="5">
        <v>1626</v>
      </c>
      <c r="C49" s="5">
        <v>1601</v>
      </c>
      <c r="D49" s="5">
        <v>1582</v>
      </c>
      <c r="E49" s="5">
        <v>1589</v>
      </c>
      <c r="F49" s="5">
        <v>1586</v>
      </c>
      <c r="G49" s="5">
        <v>1581</v>
      </c>
      <c r="H49" s="5">
        <v>1581</v>
      </c>
      <c r="I49" s="5">
        <v>1584</v>
      </c>
      <c r="J49" s="5">
        <v>1586</v>
      </c>
      <c r="K49" s="5">
        <v>1586</v>
      </c>
      <c r="L49" s="5">
        <v>1582</v>
      </c>
      <c r="M49" s="5">
        <v>1572</v>
      </c>
      <c r="N49" s="4"/>
      <c r="O49" s="4"/>
    </row>
    <row r="50" spans="1:15">
      <c r="A50" s="6" t="s">
        <v>21</v>
      </c>
      <c r="B50" s="5">
        <v>107</v>
      </c>
      <c r="C50" s="5">
        <v>106</v>
      </c>
      <c r="D50" s="5">
        <v>105</v>
      </c>
      <c r="E50" s="5">
        <v>105</v>
      </c>
      <c r="F50" s="5">
        <v>106</v>
      </c>
      <c r="G50" s="5">
        <v>105</v>
      </c>
      <c r="H50" s="5">
        <v>105</v>
      </c>
      <c r="I50" s="5">
        <v>105</v>
      </c>
      <c r="J50" s="5">
        <v>105</v>
      </c>
      <c r="K50" s="5">
        <v>104</v>
      </c>
      <c r="L50" s="5">
        <v>103</v>
      </c>
      <c r="M50" s="5">
        <v>103</v>
      </c>
      <c r="N50" s="4"/>
      <c r="O50" s="4"/>
    </row>
    <row r="51" spans="1:15">
      <c r="A51" s="6" t="s">
        <v>23</v>
      </c>
      <c r="B51" s="2">
        <v>12</v>
      </c>
      <c r="C51" s="2">
        <v>12</v>
      </c>
      <c r="D51" s="2">
        <v>10</v>
      </c>
      <c r="E51" s="2">
        <v>11</v>
      </c>
      <c r="F51" s="2">
        <v>11</v>
      </c>
      <c r="G51" s="2">
        <v>11</v>
      </c>
      <c r="H51" s="2">
        <v>11</v>
      </c>
      <c r="I51" s="2">
        <v>11</v>
      </c>
      <c r="J51" s="2">
        <v>11</v>
      </c>
      <c r="K51" s="2">
        <v>11</v>
      </c>
      <c r="L51" s="2">
        <v>9</v>
      </c>
      <c r="M51" s="2">
        <v>9</v>
      </c>
      <c r="N51" s="4"/>
      <c r="O51" s="4"/>
    </row>
    <row r="52" spans="1:15">
      <c r="A52" s="6" t="s">
        <v>27</v>
      </c>
      <c r="B52" s="4">
        <f t="shared" ref="B52:M52" si="3">SUM(B49:B51)</f>
        <v>1745</v>
      </c>
      <c r="C52" s="4">
        <f t="shared" si="3"/>
        <v>1719</v>
      </c>
      <c r="D52" s="4">
        <f t="shared" si="3"/>
        <v>1697</v>
      </c>
      <c r="E52" s="4">
        <f t="shared" si="3"/>
        <v>1705</v>
      </c>
      <c r="F52" s="4">
        <f t="shared" si="3"/>
        <v>1703</v>
      </c>
      <c r="G52" s="4">
        <f t="shared" si="3"/>
        <v>1697</v>
      </c>
      <c r="H52" s="4">
        <f t="shared" si="3"/>
        <v>1697</v>
      </c>
      <c r="I52" s="4">
        <f t="shared" si="3"/>
        <v>1700</v>
      </c>
      <c r="J52" s="4">
        <f t="shared" si="3"/>
        <v>1702</v>
      </c>
      <c r="K52" s="4">
        <f t="shared" si="3"/>
        <v>1701</v>
      </c>
      <c r="L52" s="4">
        <f t="shared" si="3"/>
        <v>1694</v>
      </c>
      <c r="M52" s="4">
        <f t="shared" si="3"/>
        <v>1684</v>
      </c>
      <c r="N52" s="4"/>
      <c r="O52" s="4"/>
    </row>
    <row r="53" spans="1:15">
      <c r="B53" s="4"/>
      <c r="C53" s="4"/>
      <c r="D53" s="4"/>
      <c r="E53" s="4"/>
      <c r="F53" s="4"/>
      <c r="G53" s="4"/>
      <c r="H53" s="4"/>
      <c r="I53" s="4"/>
      <c r="J53" s="4"/>
      <c r="K53" s="4"/>
      <c r="L53" s="4"/>
      <c r="M53" s="4"/>
      <c r="N53" s="4"/>
      <c r="O53" s="4"/>
    </row>
    <row r="54" spans="1:15">
      <c r="A54" s="93">
        <v>2020</v>
      </c>
      <c r="B54" s="93"/>
      <c r="C54" s="93"/>
      <c r="D54" s="93"/>
      <c r="E54" s="93"/>
      <c r="F54" s="93"/>
      <c r="G54" s="93"/>
      <c r="H54" s="93"/>
      <c r="I54" s="93"/>
      <c r="J54" s="93"/>
      <c r="K54" s="93"/>
      <c r="L54" s="93"/>
      <c r="M54" s="93"/>
      <c r="N54" s="4"/>
      <c r="O54" s="4"/>
    </row>
    <row r="55" spans="1:15">
      <c r="A55" s="1"/>
      <c r="B55" s="1" t="s">
        <v>8</v>
      </c>
      <c r="C55" s="1" t="s">
        <v>9</v>
      </c>
      <c r="D55" s="1" t="s">
        <v>10</v>
      </c>
      <c r="E55" s="1" t="s">
        <v>11</v>
      </c>
      <c r="F55" s="1" t="s">
        <v>12</v>
      </c>
      <c r="G55" s="1" t="s">
        <v>13</v>
      </c>
      <c r="H55" s="1" t="s">
        <v>14</v>
      </c>
      <c r="I55" s="1" t="s">
        <v>15</v>
      </c>
      <c r="J55" s="1" t="s">
        <v>16</v>
      </c>
      <c r="K55" s="1" t="s">
        <v>17</v>
      </c>
      <c r="L55" s="1" t="s">
        <v>18</v>
      </c>
      <c r="M55" s="1" t="s">
        <v>19</v>
      </c>
      <c r="N55" s="4"/>
      <c r="O55" s="4"/>
    </row>
    <row r="56" spans="1:15">
      <c r="A56" s="6" t="s">
        <v>20</v>
      </c>
      <c r="B56" s="5">
        <v>1566</v>
      </c>
      <c r="C56" s="5">
        <v>1563</v>
      </c>
      <c r="D56" s="5">
        <v>1575</v>
      </c>
      <c r="E56" s="5">
        <v>1991</v>
      </c>
      <c r="F56" s="5">
        <v>1999</v>
      </c>
      <c r="G56" s="5">
        <v>2000</v>
      </c>
      <c r="H56" s="5">
        <v>1999</v>
      </c>
      <c r="I56" s="8">
        <v>2002</v>
      </c>
      <c r="J56" s="4">
        <v>2013</v>
      </c>
      <c r="K56" s="8">
        <v>2011</v>
      </c>
      <c r="L56" s="4">
        <v>2007</v>
      </c>
      <c r="M56" s="4">
        <v>2003</v>
      </c>
      <c r="N56" s="4"/>
      <c r="O56" s="4"/>
    </row>
    <row r="57" spans="1:15">
      <c r="A57" s="6" t="s">
        <v>21</v>
      </c>
      <c r="B57" s="5">
        <v>102</v>
      </c>
      <c r="C57" s="5">
        <v>102</v>
      </c>
      <c r="D57" s="5">
        <v>103</v>
      </c>
      <c r="E57" s="5">
        <v>132</v>
      </c>
      <c r="F57" s="5">
        <v>134</v>
      </c>
      <c r="G57" s="5">
        <v>134</v>
      </c>
      <c r="H57" s="5">
        <v>135</v>
      </c>
      <c r="I57" s="4">
        <v>138</v>
      </c>
      <c r="J57" s="4">
        <v>137</v>
      </c>
      <c r="K57" s="7">
        <v>137</v>
      </c>
      <c r="L57" s="4">
        <v>138</v>
      </c>
      <c r="M57" s="4">
        <v>137</v>
      </c>
      <c r="N57" s="4"/>
      <c r="O57" s="4"/>
    </row>
    <row r="58" spans="1:15">
      <c r="A58" s="6" t="s">
        <v>23</v>
      </c>
      <c r="B58" s="2">
        <v>9</v>
      </c>
      <c r="C58" s="2">
        <v>9</v>
      </c>
      <c r="D58" s="2">
        <v>9</v>
      </c>
      <c r="E58" s="2">
        <v>9</v>
      </c>
      <c r="F58" s="2">
        <v>10</v>
      </c>
      <c r="G58" s="2">
        <v>10</v>
      </c>
      <c r="H58" s="2">
        <v>10</v>
      </c>
      <c r="I58" s="3">
        <v>10</v>
      </c>
      <c r="J58" s="3">
        <v>11</v>
      </c>
      <c r="K58" s="3">
        <v>11</v>
      </c>
      <c r="L58" s="3">
        <v>11</v>
      </c>
      <c r="M58" s="3">
        <v>10</v>
      </c>
    </row>
    <row r="59" spans="1:15">
      <c r="A59" s="6" t="s">
        <v>27</v>
      </c>
      <c r="B59" s="4">
        <f t="shared" ref="B59:M59" si="4">SUM(B56:B58)</f>
        <v>1677</v>
      </c>
      <c r="C59" s="4">
        <f t="shared" si="4"/>
        <v>1674</v>
      </c>
      <c r="D59" s="4">
        <f t="shared" si="4"/>
        <v>1687</v>
      </c>
      <c r="E59" s="4">
        <f t="shared" si="4"/>
        <v>2132</v>
      </c>
      <c r="F59" s="4">
        <f t="shared" si="4"/>
        <v>2143</v>
      </c>
      <c r="G59" s="4">
        <f t="shared" si="4"/>
        <v>2144</v>
      </c>
      <c r="H59" s="4">
        <f t="shared" si="4"/>
        <v>2144</v>
      </c>
      <c r="I59" s="4">
        <f t="shared" si="4"/>
        <v>2150</v>
      </c>
      <c r="J59" s="4">
        <f t="shared" si="4"/>
        <v>2161</v>
      </c>
      <c r="K59" s="4">
        <f t="shared" si="4"/>
        <v>2159</v>
      </c>
      <c r="L59" s="4">
        <f t="shared" si="4"/>
        <v>2156</v>
      </c>
      <c r="M59" s="4">
        <f t="shared" si="4"/>
        <v>2150</v>
      </c>
    </row>
    <row r="60" spans="1:15">
      <c r="B60" s="4"/>
      <c r="C60" s="4"/>
      <c r="D60" s="4"/>
      <c r="E60" s="4"/>
      <c r="F60" s="4"/>
      <c r="G60" s="4"/>
      <c r="H60" s="4"/>
      <c r="I60" s="4"/>
      <c r="J60" s="4"/>
      <c r="K60" s="4"/>
      <c r="L60" s="4"/>
      <c r="M60" s="4"/>
      <c r="N60" s="4"/>
      <c r="O60" s="4"/>
    </row>
    <row r="61" spans="1:15">
      <c r="A61" s="93">
        <v>2021</v>
      </c>
      <c r="B61" s="93"/>
      <c r="C61" s="93"/>
      <c r="D61" s="93"/>
      <c r="E61" s="93"/>
      <c r="F61" s="93"/>
      <c r="G61" s="93"/>
      <c r="H61" s="93"/>
      <c r="I61" s="93"/>
      <c r="J61" s="93"/>
      <c r="K61" s="93"/>
      <c r="L61" s="93"/>
      <c r="M61" s="93"/>
      <c r="N61" s="4"/>
      <c r="O61" s="4"/>
    </row>
    <row r="62" spans="1:15">
      <c r="A62" s="1"/>
      <c r="B62" s="1" t="s">
        <v>8</v>
      </c>
      <c r="C62" s="1" t="s">
        <v>9</v>
      </c>
      <c r="D62" s="1" t="s">
        <v>10</v>
      </c>
      <c r="E62" s="1" t="s">
        <v>11</v>
      </c>
      <c r="F62" s="1" t="s">
        <v>12</v>
      </c>
      <c r="G62" s="1" t="s">
        <v>13</v>
      </c>
      <c r="H62" s="1" t="s">
        <v>14</v>
      </c>
      <c r="I62" s="1" t="s">
        <v>15</v>
      </c>
      <c r="J62" s="1" t="s">
        <v>16</v>
      </c>
      <c r="K62" s="1" t="s">
        <v>17</v>
      </c>
      <c r="L62" s="1" t="s">
        <v>18</v>
      </c>
      <c r="M62" s="1" t="s">
        <v>19</v>
      </c>
      <c r="N62" s="4"/>
      <c r="O62" s="4"/>
    </row>
    <row r="63" spans="1:15">
      <c r="A63" s="6" t="s">
        <v>20</v>
      </c>
      <c r="B63" s="5">
        <v>2011</v>
      </c>
      <c r="C63" s="5">
        <v>2015</v>
      </c>
      <c r="D63" s="5">
        <v>2032</v>
      </c>
      <c r="E63" s="5">
        <v>2045</v>
      </c>
      <c r="F63" s="5">
        <v>2050</v>
      </c>
      <c r="G63" s="5">
        <v>2052</v>
      </c>
      <c r="H63" s="5">
        <v>2051</v>
      </c>
      <c r="I63" s="8">
        <v>2135</v>
      </c>
      <c r="J63" s="4">
        <v>2138</v>
      </c>
      <c r="K63" s="8">
        <v>2143</v>
      </c>
      <c r="L63" s="4">
        <v>2109</v>
      </c>
      <c r="M63" s="4"/>
      <c r="N63" s="4"/>
      <c r="O63" s="4"/>
    </row>
    <row r="64" spans="1:15">
      <c r="A64" s="6" t="s">
        <v>21</v>
      </c>
      <c r="B64" s="5">
        <v>136</v>
      </c>
      <c r="C64" s="5">
        <v>136</v>
      </c>
      <c r="D64" s="5">
        <v>137</v>
      </c>
      <c r="E64" s="5">
        <v>138</v>
      </c>
      <c r="F64" s="5">
        <v>138</v>
      </c>
      <c r="G64" s="5">
        <v>138</v>
      </c>
      <c r="H64" s="5">
        <v>140</v>
      </c>
      <c r="I64" s="4">
        <v>139</v>
      </c>
      <c r="J64" s="4">
        <v>140</v>
      </c>
      <c r="K64" s="7">
        <v>139</v>
      </c>
      <c r="L64" s="4">
        <v>139</v>
      </c>
      <c r="M64" s="4"/>
      <c r="N64" s="4"/>
      <c r="O64" s="4"/>
    </row>
    <row r="65" spans="1:13">
      <c r="A65" s="6" t="s">
        <v>23</v>
      </c>
      <c r="B65" s="2">
        <v>11</v>
      </c>
      <c r="C65" s="2">
        <v>10</v>
      </c>
      <c r="D65" s="2">
        <v>11</v>
      </c>
      <c r="E65" s="2">
        <v>11</v>
      </c>
      <c r="F65" s="2">
        <v>11</v>
      </c>
      <c r="G65" s="2">
        <v>11</v>
      </c>
      <c r="H65" s="2">
        <v>11</v>
      </c>
      <c r="I65" s="3">
        <v>11</v>
      </c>
      <c r="J65" s="3">
        <v>11</v>
      </c>
      <c r="K65" s="3">
        <v>11</v>
      </c>
      <c r="L65" s="3">
        <v>11</v>
      </c>
      <c r="M65" s="3"/>
    </row>
    <row r="66" spans="1:13">
      <c r="A66" s="6" t="s">
        <v>27</v>
      </c>
      <c r="B66" s="20">
        <f t="shared" ref="B66:G66" si="5">SUM(B63:B65)</f>
        <v>2158</v>
      </c>
      <c r="C66" s="20">
        <f t="shared" si="5"/>
        <v>2161</v>
      </c>
      <c r="D66" s="20">
        <f t="shared" si="5"/>
        <v>2180</v>
      </c>
      <c r="E66" s="20">
        <f t="shared" si="5"/>
        <v>2194</v>
      </c>
      <c r="F66" s="20">
        <f t="shared" si="5"/>
        <v>2199</v>
      </c>
      <c r="G66" s="20">
        <f t="shared" si="5"/>
        <v>2201</v>
      </c>
      <c r="H66" s="20">
        <f>SUM(H63:H65)</f>
        <v>2202</v>
      </c>
      <c r="I66" s="20">
        <f>SUM(I63:I65)</f>
        <v>2285</v>
      </c>
      <c r="J66" s="20">
        <f>SUM(J63:J65)</f>
        <v>2289</v>
      </c>
      <c r="K66" s="20">
        <f>SUM(K63:K65)</f>
        <v>2293</v>
      </c>
      <c r="L66" s="20">
        <f>SUM(L63:L65)</f>
        <v>2259</v>
      </c>
      <c r="M66" s="4"/>
    </row>
  </sheetData>
  <mergeCells count="8">
    <mergeCell ref="A61:M61"/>
    <mergeCell ref="A54:M54"/>
    <mergeCell ref="A11:M11"/>
    <mergeCell ref="A12:M12"/>
    <mergeCell ref="A23:M23"/>
    <mergeCell ref="A46:M46"/>
    <mergeCell ref="A47:M47"/>
    <mergeCell ref="A34:M34"/>
  </mergeCells>
  <pageMargins left="0.7" right="0.7" top="0.75" bottom="0.75" header="0.3" footer="0.3"/>
  <pageSetup scale="68" fitToHeight="0" orientation="portrait" r:id="rId1"/>
  <headerFooter>
    <oddHeader>&amp;R&amp;A</oddHeader>
    <oddFooter>&amp;LPage &amp;P of &amp;N&amp;RIndiana American Water
February 2021 COVID Report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45"/>
  <sheetViews>
    <sheetView zoomScaleNormal="100" workbookViewId="0">
      <selection activeCell="J2" sqref="J2:J5"/>
    </sheetView>
  </sheetViews>
  <sheetFormatPr defaultRowHeight="15"/>
  <cols>
    <col min="1" max="1" width="11.7109375" customWidth="1"/>
    <col min="2" max="2" width="44.85546875" bestFit="1" customWidth="1"/>
    <col min="10" max="10" width="21.42578125" customWidth="1"/>
  </cols>
  <sheetData>
    <row r="1" spans="1:13" ht="15.75">
      <c r="A1" s="13" t="s">
        <v>2</v>
      </c>
      <c r="B1" s="16"/>
      <c r="C1" s="16"/>
      <c r="D1" s="16"/>
      <c r="E1" s="16"/>
      <c r="F1" s="16"/>
      <c r="G1" s="16"/>
      <c r="H1" s="16"/>
      <c r="I1" s="16"/>
      <c r="J1" s="35"/>
      <c r="K1" s="35"/>
      <c r="L1" s="35"/>
      <c r="M1" s="35"/>
    </row>
    <row r="2" spans="1:13" ht="18.75">
      <c r="A2" s="15" t="s">
        <v>3</v>
      </c>
      <c r="B2" s="16"/>
      <c r="C2" s="16"/>
      <c r="D2" s="16"/>
      <c r="E2" s="16"/>
      <c r="F2" s="16"/>
      <c r="G2" s="16"/>
      <c r="H2" s="16"/>
      <c r="I2" s="16"/>
      <c r="J2" s="88"/>
      <c r="K2" s="35"/>
      <c r="L2" s="35"/>
      <c r="M2" s="35"/>
    </row>
    <row r="3" spans="1:13" ht="15.75">
      <c r="A3" s="13" t="s">
        <v>0</v>
      </c>
      <c r="B3" s="16"/>
      <c r="C3" s="16"/>
      <c r="D3" s="16"/>
      <c r="E3" s="16"/>
      <c r="F3" s="16"/>
      <c r="G3" s="16"/>
      <c r="H3" s="16"/>
      <c r="I3" s="16"/>
      <c r="J3" s="89"/>
      <c r="K3" s="35"/>
      <c r="L3" s="35"/>
      <c r="M3" s="35"/>
    </row>
    <row r="4" spans="1:13" ht="15.75">
      <c r="A4" s="11"/>
      <c r="J4" s="90"/>
    </row>
    <row r="5" spans="1:13" ht="15.75">
      <c r="A5" s="11" t="s">
        <v>29</v>
      </c>
      <c r="J5" s="90"/>
    </row>
    <row r="6" spans="1:13" ht="15.75">
      <c r="A6" s="11"/>
    </row>
    <row r="7" spans="1:13" ht="15.75">
      <c r="A7" s="12" t="s">
        <v>30</v>
      </c>
    </row>
    <row r="8" spans="1:13" ht="15.75">
      <c r="A8" s="11"/>
    </row>
    <row r="9" spans="1:13" ht="15.75">
      <c r="A9" s="36" t="s">
        <v>6</v>
      </c>
    </row>
    <row r="10" spans="1:13" ht="15.75">
      <c r="A10" s="37" t="s">
        <v>31</v>
      </c>
      <c r="B10" s="38"/>
      <c r="C10" s="38"/>
      <c r="D10" s="38"/>
      <c r="E10" s="38"/>
      <c r="F10" s="38"/>
      <c r="G10" s="38"/>
      <c r="H10" s="38"/>
    </row>
    <row r="11" spans="1:13" ht="15.75">
      <c r="A11" s="37" t="s">
        <v>32</v>
      </c>
    </row>
    <row r="12" spans="1:13" ht="15.75">
      <c r="A12" s="37" t="s">
        <v>33</v>
      </c>
    </row>
    <row r="13" spans="1:13">
      <c r="A13" s="17"/>
    </row>
    <row r="14" spans="1:13">
      <c r="A14" s="94" t="s">
        <v>34</v>
      </c>
      <c r="B14" s="94"/>
      <c r="C14" s="94"/>
      <c r="D14" s="94"/>
      <c r="E14" s="94"/>
      <c r="F14" s="94"/>
      <c r="G14" s="94"/>
      <c r="H14" s="94"/>
    </row>
    <row r="15" spans="1:13">
      <c r="A15" s="18"/>
      <c r="B15" s="19" t="s">
        <v>35</v>
      </c>
      <c r="C15" s="19" t="s">
        <v>36</v>
      </c>
      <c r="D15" s="19" t="s">
        <v>37</v>
      </c>
      <c r="E15" s="19" t="s">
        <v>38</v>
      </c>
      <c r="F15" s="19" t="s">
        <v>39</v>
      </c>
      <c r="G15" s="19" t="s">
        <v>40</v>
      </c>
      <c r="H15" s="19" t="s">
        <v>41</v>
      </c>
    </row>
    <row r="16" spans="1:13">
      <c r="A16" s="18">
        <v>43496</v>
      </c>
      <c r="B16" t="s">
        <v>20</v>
      </c>
      <c r="C16" s="20">
        <v>142494</v>
      </c>
      <c r="D16" s="20">
        <v>42761</v>
      </c>
      <c r="E16" s="20">
        <v>16549</v>
      </c>
      <c r="F16" s="20">
        <v>6534</v>
      </c>
      <c r="G16" s="20">
        <v>3962</v>
      </c>
      <c r="H16" s="20">
        <v>1327</v>
      </c>
    </row>
    <row r="17" spans="1:8">
      <c r="A17" s="18">
        <v>43496</v>
      </c>
      <c r="B17" t="s">
        <v>21</v>
      </c>
      <c r="C17" s="20">
        <v>13927</v>
      </c>
      <c r="D17" s="20">
        <v>2706</v>
      </c>
      <c r="E17">
        <v>771</v>
      </c>
      <c r="F17">
        <v>299</v>
      </c>
      <c r="G17">
        <v>163</v>
      </c>
      <c r="H17">
        <v>71</v>
      </c>
    </row>
    <row r="18" spans="1:8">
      <c r="A18" s="18">
        <v>43496</v>
      </c>
      <c r="B18" t="s">
        <v>22</v>
      </c>
      <c r="C18">
        <v>300</v>
      </c>
      <c r="D18">
        <v>55</v>
      </c>
      <c r="E18">
        <v>10</v>
      </c>
      <c r="F18">
        <v>6</v>
      </c>
      <c r="G18">
        <v>1</v>
      </c>
      <c r="H18">
        <v>0</v>
      </c>
    </row>
    <row r="19" spans="1:8">
      <c r="A19" s="18">
        <v>43496</v>
      </c>
      <c r="B19" t="s">
        <v>23</v>
      </c>
      <c r="C19">
        <v>698</v>
      </c>
      <c r="D19">
        <v>165</v>
      </c>
      <c r="E19">
        <v>73</v>
      </c>
      <c r="F19">
        <v>56</v>
      </c>
      <c r="G19">
        <v>42</v>
      </c>
      <c r="H19">
        <v>16</v>
      </c>
    </row>
    <row r="20" spans="1:8">
      <c r="A20" s="18">
        <v>43496</v>
      </c>
      <c r="B20" t="s">
        <v>24</v>
      </c>
      <c r="C20">
        <v>7</v>
      </c>
      <c r="D20">
        <v>2</v>
      </c>
      <c r="E20">
        <v>0</v>
      </c>
      <c r="F20">
        <v>0</v>
      </c>
      <c r="G20">
        <v>0</v>
      </c>
      <c r="H20">
        <v>0</v>
      </c>
    </row>
    <row r="21" spans="1:8">
      <c r="A21" s="18">
        <v>43496</v>
      </c>
      <c r="B21" t="s">
        <v>42</v>
      </c>
      <c r="C21">
        <v>6</v>
      </c>
      <c r="D21">
        <v>0</v>
      </c>
      <c r="E21">
        <v>0</v>
      </c>
      <c r="F21">
        <v>0</v>
      </c>
      <c r="G21">
        <v>0</v>
      </c>
      <c r="H21">
        <v>0</v>
      </c>
    </row>
    <row r="22" spans="1:8">
      <c r="A22" s="18">
        <v>43496</v>
      </c>
      <c r="B22" t="s">
        <v>26</v>
      </c>
      <c r="C22">
        <v>14</v>
      </c>
      <c r="D22">
        <v>2</v>
      </c>
      <c r="E22">
        <v>3</v>
      </c>
      <c r="F22">
        <v>1</v>
      </c>
      <c r="G22">
        <v>1</v>
      </c>
      <c r="H22">
        <v>1</v>
      </c>
    </row>
    <row r="23" spans="1:8">
      <c r="A23" s="18">
        <v>43496</v>
      </c>
      <c r="B23" t="s">
        <v>43</v>
      </c>
      <c r="C23">
        <v>15</v>
      </c>
      <c r="D23">
        <v>4</v>
      </c>
      <c r="E23">
        <v>0</v>
      </c>
      <c r="F23">
        <v>1</v>
      </c>
      <c r="G23">
        <v>1</v>
      </c>
      <c r="H23">
        <v>1</v>
      </c>
    </row>
    <row r="24" spans="1:8">
      <c r="A24" s="18">
        <v>43496</v>
      </c>
      <c r="B24" t="s">
        <v>44</v>
      </c>
      <c r="C24">
        <v>8</v>
      </c>
      <c r="D24">
        <v>0</v>
      </c>
      <c r="E24">
        <v>0</v>
      </c>
      <c r="F24">
        <v>0</v>
      </c>
      <c r="G24">
        <v>0</v>
      </c>
      <c r="H24">
        <v>0</v>
      </c>
    </row>
    <row r="25" spans="1:8">
      <c r="A25" s="18">
        <v>43496</v>
      </c>
      <c r="B25" t="s">
        <v>45</v>
      </c>
      <c r="C25">
        <v>2</v>
      </c>
      <c r="D25">
        <v>0</v>
      </c>
      <c r="E25">
        <v>1</v>
      </c>
      <c r="F25">
        <v>0</v>
      </c>
      <c r="G25">
        <v>0</v>
      </c>
      <c r="H25">
        <v>0</v>
      </c>
    </row>
    <row r="26" spans="1:8">
      <c r="A26" s="18">
        <v>43496</v>
      </c>
      <c r="B26" t="s">
        <v>46</v>
      </c>
      <c r="C26" s="20">
        <v>1500</v>
      </c>
      <c r="D26">
        <v>388</v>
      </c>
      <c r="E26">
        <v>111</v>
      </c>
      <c r="F26">
        <v>65</v>
      </c>
      <c r="G26">
        <v>44</v>
      </c>
      <c r="H26">
        <v>38</v>
      </c>
    </row>
    <row r="27" spans="1:8">
      <c r="A27" s="18">
        <v>43496</v>
      </c>
      <c r="B27" t="s">
        <v>47</v>
      </c>
      <c r="C27">
        <v>1</v>
      </c>
      <c r="D27">
        <v>1</v>
      </c>
      <c r="E27">
        <v>0</v>
      </c>
      <c r="F27">
        <v>0</v>
      </c>
      <c r="G27">
        <v>0</v>
      </c>
      <c r="H27">
        <v>0</v>
      </c>
    </row>
    <row r="28" spans="1:8">
      <c r="A28" s="18">
        <v>43496</v>
      </c>
      <c r="B28" s="21" t="s">
        <v>48</v>
      </c>
      <c r="C28" s="22">
        <f t="shared" ref="C28:H28" si="0">SUM(C16:C27)</f>
        <v>158972</v>
      </c>
      <c r="D28" s="22">
        <f t="shared" si="0"/>
        <v>46084</v>
      </c>
      <c r="E28" s="22">
        <f t="shared" si="0"/>
        <v>17518</v>
      </c>
      <c r="F28" s="22">
        <f t="shared" si="0"/>
        <v>6962</v>
      </c>
      <c r="G28" s="22">
        <f t="shared" si="0"/>
        <v>4214</v>
      </c>
      <c r="H28" s="22">
        <f t="shared" si="0"/>
        <v>1454</v>
      </c>
    </row>
    <row r="29" spans="1:8">
      <c r="A29" s="17"/>
    </row>
    <row r="30" spans="1:8">
      <c r="A30" s="18"/>
      <c r="B30" s="23" t="s">
        <v>35</v>
      </c>
      <c r="C30" s="24" t="s">
        <v>36</v>
      </c>
      <c r="D30" s="24" t="s">
        <v>37</v>
      </c>
      <c r="E30" s="24" t="s">
        <v>38</v>
      </c>
      <c r="F30" s="24" t="s">
        <v>39</v>
      </c>
      <c r="G30" s="24" t="s">
        <v>40</v>
      </c>
      <c r="H30" s="24" t="s">
        <v>41</v>
      </c>
    </row>
    <row r="31" spans="1:8">
      <c r="A31" s="18">
        <v>43524</v>
      </c>
      <c r="B31" t="s">
        <v>20</v>
      </c>
      <c r="C31" s="25">
        <v>172819</v>
      </c>
      <c r="D31" s="25">
        <v>37719</v>
      </c>
      <c r="E31" s="25">
        <v>13269</v>
      </c>
      <c r="F31" s="25">
        <v>5942</v>
      </c>
      <c r="G31" s="25">
        <v>3657</v>
      </c>
      <c r="H31" s="25">
        <v>1158</v>
      </c>
    </row>
    <row r="32" spans="1:8">
      <c r="A32" s="18">
        <v>43524</v>
      </c>
      <c r="B32" t="s">
        <v>21</v>
      </c>
      <c r="C32" s="25">
        <v>15766</v>
      </c>
      <c r="D32" s="25">
        <v>2253</v>
      </c>
      <c r="E32" s="25">
        <v>624</v>
      </c>
      <c r="F32" s="25">
        <v>299</v>
      </c>
      <c r="G32" s="25">
        <v>174</v>
      </c>
      <c r="H32" s="25">
        <v>73</v>
      </c>
    </row>
    <row r="33" spans="1:8">
      <c r="A33" s="18">
        <v>43524</v>
      </c>
      <c r="B33" t="s">
        <v>22</v>
      </c>
      <c r="C33" s="25">
        <v>345</v>
      </c>
      <c r="D33" s="25">
        <v>42</v>
      </c>
      <c r="E33" s="25">
        <v>6</v>
      </c>
      <c r="F33" s="25">
        <v>4</v>
      </c>
      <c r="G33" s="25">
        <v>2</v>
      </c>
      <c r="H33" s="25">
        <v>0</v>
      </c>
    </row>
    <row r="34" spans="1:8">
      <c r="A34" s="18">
        <v>43524</v>
      </c>
      <c r="B34" t="s">
        <v>23</v>
      </c>
      <c r="C34" s="25">
        <v>854</v>
      </c>
      <c r="D34" s="25">
        <v>110</v>
      </c>
      <c r="E34" s="25">
        <v>55</v>
      </c>
      <c r="F34" s="25">
        <v>49</v>
      </c>
      <c r="G34" s="25">
        <v>41</v>
      </c>
      <c r="H34" s="25">
        <v>23</v>
      </c>
    </row>
    <row r="35" spans="1:8">
      <c r="A35" s="18">
        <v>43524</v>
      </c>
      <c r="B35" t="s">
        <v>24</v>
      </c>
      <c r="C35" s="25">
        <v>7</v>
      </c>
      <c r="D35" s="25">
        <v>1</v>
      </c>
      <c r="E35" s="25">
        <v>0</v>
      </c>
      <c r="F35" s="25">
        <v>0</v>
      </c>
      <c r="G35" s="25">
        <v>0</v>
      </c>
      <c r="H35" s="25">
        <v>0</v>
      </c>
    </row>
    <row r="36" spans="1:8">
      <c r="A36" s="18">
        <v>43524</v>
      </c>
      <c r="B36" t="s">
        <v>42</v>
      </c>
      <c r="C36" s="25">
        <v>7</v>
      </c>
      <c r="D36" s="25">
        <v>0</v>
      </c>
      <c r="E36" s="25">
        <v>0</v>
      </c>
      <c r="F36" s="25">
        <v>0</v>
      </c>
      <c r="G36" s="25">
        <v>0</v>
      </c>
      <c r="H36" s="25">
        <v>0</v>
      </c>
    </row>
    <row r="37" spans="1:8">
      <c r="A37" s="18">
        <v>43524</v>
      </c>
      <c r="B37" t="s">
        <v>26</v>
      </c>
      <c r="C37" s="25">
        <v>9</v>
      </c>
      <c r="D37" s="25">
        <v>2</v>
      </c>
      <c r="E37" s="25">
        <v>2</v>
      </c>
      <c r="F37" s="25">
        <v>2</v>
      </c>
      <c r="G37" s="25">
        <v>1</v>
      </c>
      <c r="H37" s="25">
        <v>1</v>
      </c>
    </row>
    <row r="38" spans="1:8">
      <c r="A38" s="18">
        <v>43524</v>
      </c>
      <c r="B38" t="s">
        <v>43</v>
      </c>
      <c r="C38" s="25">
        <v>16</v>
      </c>
      <c r="D38" s="25">
        <v>6</v>
      </c>
      <c r="E38" s="25">
        <v>1</v>
      </c>
      <c r="F38" s="25">
        <v>0</v>
      </c>
      <c r="G38" s="25">
        <v>0</v>
      </c>
      <c r="H38" s="25">
        <v>0</v>
      </c>
    </row>
    <row r="39" spans="1:8">
      <c r="A39" s="18">
        <v>43524</v>
      </c>
      <c r="B39" t="s">
        <v>44</v>
      </c>
      <c r="C39" s="25">
        <v>8</v>
      </c>
      <c r="D39" s="25">
        <v>0</v>
      </c>
      <c r="E39" s="25">
        <v>0</v>
      </c>
      <c r="F39" s="25">
        <v>0</v>
      </c>
      <c r="G39" s="25">
        <v>0</v>
      </c>
      <c r="H39" s="25">
        <v>0</v>
      </c>
    </row>
    <row r="40" spans="1:8">
      <c r="A40" s="18">
        <v>43524</v>
      </c>
      <c r="B40" t="s">
        <v>45</v>
      </c>
      <c r="C40" s="25">
        <v>2</v>
      </c>
      <c r="D40" s="25">
        <v>0</v>
      </c>
      <c r="E40" s="25">
        <v>0</v>
      </c>
      <c r="F40" s="25">
        <v>1</v>
      </c>
      <c r="G40" s="25">
        <v>0</v>
      </c>
      <c r="H40" s="25">
        <v>0</v>
      </c>
    </row>
    <row r="41" spans="1:8">
      <c r="A41" s="18">
        <v>43524</v>
      </c>
      <c r="B41" t="s">
        <v>46</v>
      </c>
      <c r="C41" s="25">
        <v>1648</v>
      </c>
      <c r="D41" s="25">
        <v>361</v>
      </c>
      <c r="E41" s="25">
        <v>107</v>
      </c>
      <c r="F41" s="25">
        <v>70</v>
      </c>
      <c r="G41" s="25">
        <v>45</v>
      </c>
      <c r="H41" s="25">
        <v>36</v>
      </c>
    </row>
    <row r="42" spans="1:8">
      <c r="A42" s="18">
        <v>43524</v>
      </c>
      <c r="B42" t="s">
        <v>47</v>
      </c>
      <c r="C42" s="25">
        <v>1</v>
      </c>
      <c r="D42" s="25">
        <v>1</v>
      </c>
      <c r="E42" s="25">
        <v>0</v>
      </c>
      <c r="F42" s="25">
        <v>0</v>
      </c>
      <c r="G42" s="25">
        <v>0</v>
      </c>
      <c r="H42" s="25">
        <v>0</v>
      </c>
    </row>
    <row r="43" spans="1:8">
      <c r="A43" s="18">
        <v>43524</v>
      </c>
      <c r="B43" s="21" t="s">
        <v>48</v>
      </c>
      <c r="C43" s="22">
        <f>SUM(C31:C42)</f>
        <v>191482</v>
      </c>
      <c r="D43" s="22">
        <f t="shared" ref="D43:H43" si="1">SUM(D31:D42)</f>
        <v>40495</v>
      </c>
      <c r="E43" s="22">
        <f t="shared" si="1"/>
        <v>14064</v>
      </c>
      <c r="F43" s="22">
        <f t="shared" si="1"/>
        <v>6367</v>
      </c>
      <c r="G43" s="22">
        <f t="shared" si="1"/>
        <v>3920</v>
      </c>
      <c r="H43" s="22">
        <f t="shared" si="1"/>
        <v>1291</v>
      </c>
    </row>
    <row r="44" spans="1:8">
      <c r="A44" s="17"/>
    </row>
    <row r="45" spans="1:8">
      <c r="A45" s="18"/>
      <c r="B45" s="23" t="s">
        <v>35</v>
      </c>
      <c r="C45" s="24" t="s">
        <v>36</v>
      </c>
      <c r="D45" s="24" t="s">
        <v>37</v>
      </c>
      <c r="E45" s="24" t="s">
        <v>38</v>
      </c>
      <c r="F45" s="24" t="s">
        <v>39</v>
      </c>
      <c r="G45" s="24" t="s">
        <v>40</v>
      </c>
      <c r="H45" s="24" t="s">
        <v>41</v>
      </c>
    </row>
    <row r="46" spans="1:8">
      <c r="A46" s="18">
        <v>43555</v>
      </c>
      <c r="B46" t="s">
        <v>20</v>
      </c>
      <c r="C46" s="20">
        <v>162361</v>
      </c>
      <c r="D46" s="20">
        <v>42382</v>
      </c>
      <c r="E46" s="20">
        <v>10709</v>
      </c>
      <c r="F46" s="20">
        <v>5737</v>
      </c>
      <c r="G46" s="20">
        <v>3367</v>
      </c>
      <c r="H46" s="20">
        <v>1360</v>
      </c>
    </row>
    <row r="47" spans="1:8">
      <c r="A47" s="18">
        <v>43555</v>
      </c>
      <c r="B47" t="s">
        <v>21</v>
      </c>
      <c r="C47" s="20">
        <v>14392</v>
      </c>
      <c r="D47" s="20">
        <v>2417</v>
      </c>
      <c r="E47">
        <v>551</v>
      </c>
      <c r="F47">
        <v>283</v>
      </c>
      <c r="G47">
        <v>170</v>
      </c>
      <c r="H47">
        <v>85</v>
      </c>
    </row>
    <row r="48" spans="1:8">
      <c r="A48" s="18">
        <v>43555</v>
      </c>
      <c r="B48" t="s">
        <v>22</v>
      </c>
      <c r="C48">
        <v>328</v>
      </c>
      <c r="D48">
        <v>47</v>
      </c>
      <c r="E48">
        <v>6</v>
      </c>
      <c r="F48">
        <v>6</v>
      </c>
      <c r="G48">
        <v>4</v>
      </c>
      <c r="H48">
        <v>0</v>
      </c>
    </row>
    <row r="49" spans="1:8">
      <c r="A49" s="18">
        <v>43555</v>
      </c>
      <c r="B49" t="s">
        <v>23</v>
      </c>
      <c r="C49">
        <v>857</v>
      </c>
      <c r="D49">
        <v>158</v>
      </c>
      <c r="E49">
        <v>51</v>
      </c>
      <c r="F49">
        <v>40</v>
      </c>
      <c r="G49">
        <v>41</v>
      </c>
      <c r="H49">
        <v>27</v>
      </c>
    </row>
    <row r="50" spans="1:8">
      <c r="A50" s="18">
        <v>43555</v>
      </c>
      <c r="B50" t="s">
        <v>24</v>
      </c>
      <c r="C50">
        <v>7</v>
      </c>
      <c r="D50">
        <v>1</v>
      </c>
      <c r="E50">
        <v>0</v>
      </c>
      <c r="F50">
        <v>0</v>
      </c>
      <c r="G50">
        <v>0</v>
      </c>
      <c r="H50">
        <v>0</v>
      </c>
    </row>
    <row r="51" spans="1:8">
      <c r="A51" s="18">
        <v>43555</v>
      </c>
      <c r="B51" t="s">
        <v>42</v>
      </c>
      <c r="C51">
        <v>7</v>
      </c>
      <c r="D51">
        <v>0</v>
      </c>
      <c r="E51">
        <v>0</v>
      </c>
      <c r="F51">
        <v>0</v>
      </c>
      <c r="G51">
        <v>0</v>
      </c>
      <c r="H51">
        <v>0</v>
      </c>
    </row>
    <row r="52" spans="1:8">
      <c r="A52" s="18">
        <v>43555</v>
      </c>
      <c r="B52" t="s">
        <v>26</v>
      </c>
      <c r="C52">
        <v>5</v>
      </c>
      <c r="D52">
        <v>2</v>
      </c>
      <c r="E52">
        <v>2</v>
      </c>
      <c r="F52">
        <v>2</v>
      </c>
      <c r="G52">
        <v>1</v>
      </c>
      <c r="H52">
        <v>1</v>
      </c>
    </row>
    <row r="53" spans="1:8">
      <c r="A53" s="18">
        <v>43555</v>
      </c>
      <c r="B53" t="s">
        <v>43</v>
      </c>
      <c r="C53">
        <v>14</v>
      </c>
      <c r="D53">
        <v>3</v>
      </c>
      <c r="E53">
        <v>2</v>
      </c>
      <c r="F53">
        <v>1</v>
      </c>
      <c r="G53">
        <v>0</v>
      </c>
      <c r="H53">
        <v>0</v>
      </c>
    </row>
    <row r="54" spans="1:8">
      <c r="A54" s="18">
        <v>43555</v>
      </c>
      <c r="B54" t="s">
        <v>44</v>
      </c>
      <c r="C54">
        <v>8</v>
      </c>
      <c r="D54">
        <v>0</v>
      </c>
      <c r="E54">
        <v>0</v>
      </c>
      <c r="F54">
        <v>0</v>
      </c>
      <c r="G54">
        <v>0</v>
      </c>
      <c r="H54">
        <v>0</v>
      </c>
    </row>
    <row r="55" spans="1:8">
      <c r="A55" s="18">
        <v>43555</v>
      </c>
      <c r="B55" t="s">
        <v>45</v>
      </c>
      <c r="C55">
        <v>2</v>
      </c>
      <c r="D55">
        <v>0</v>
      </c>
      <c r="E55">
        <v>0</v>
      </c>
      <c r="F55">
        <v>0</v>
      </c>
      <c r="G55">
        <v>0</v>
      </c>
      <c r="H55">
        <v>0</v>
      </c>
    </row>
    <row r="56" spans="1:8">
      <c r="A56" s="18">
        <v>43555</v>
      </c>
      <c r="B56" t="s">
        <v>46</v>
      </c>
      <c r="C56" s="20">
        <v>1516</v>
      </c>
      <c r="D56">
        <v>383</v>
      </c>
      <c r="E56">
        <v>96</v>
      </c>
      <c r="F56">
        <v>65</v>
      </c>
      <c r="G56">
        <v>48</v>
      </c>
      <c r="H56">
        <v>31</v>
      </c>
    </row>
    <row r="57" spans="1:8">
      <c r="A57" s="18">
        <v>43555</v>
      </c>
      <c r="B57" t="s">
        <v>47</v>
      </c>
      <c r="C57">
        <v>1</v>
      </c>
      <c r="D57">
        <v>0</v>
      </c>
      <c r="E57">
        <v>0</v>
      </c>
      <c r="F57">
        <v>0</v>
      </c>
      <c r="G57">
        <v>0</v>
      </c>
      <c r="H57">
        <v>0</v>
      </c>
    </row>
    <row r="58" spans="1:8">
      <c r="A58" s="18">
        <v>43555</v>
      </c>
      <c r="B58" s="21" t="s">
        <v>48</v>
      </c>
      <c r="C58" s="22">
        <v>179498</v>
      </c>
      <c r="D58" s="22">
        <v>45393</v>
      </c>
      <c r="E58" s="22">
        <v>11417</v>
      </c>
      <c r="F58" s="22">
        <v>6134</v>
      </c>
      <c r="G58" s="22">
        <v>3631</v>
      </c>
      <c r="H58" s="22">
        <v>1504</v>
      </c>
    </row>
    <row r="59" spans="1:8">
      <c r="A59" s="17"/>
    </row>
    <row r="60" spans="1:8">
      <c r="A60" s="18"/>
      <c r="B60" s="23" t="s">
        <v>35</v>
      </c>
      <c r="C60" s="24" t="s">
        <v>36</v>
      </c>
      <c r="D60" s="24" t="s">
        <v>37</v>
      </c>
      <c r="E60" s="24" t="s">
        <v>38</v>
      </c>
      <c r="F60" s="24" t="s">
        <v>39</v>
      </c>
      <c r="G60" s="24" t="s">
        <v>40</v>
      </c>
      <c r="H60" s="24" t="s">
        <v>41</v>
      </c>
    </row>
    <row r="61" spans="1:8">
      <c r="A61" s="18">
        <v>43585</v>
      </c>
      <c r="B61" t="s">
        <v>20</v>
      </c>
      <c r="C61" s="25">
        <v>130069</v>
      </c>
      <c r="D61" s="25">
        <v>51388</v>
      </c>
      <c r="E61" s="25">
        <v>11958</v>
      </c>
      <c r="F61" s="25">
        <v>4359</v>
      </c>
      <c r="G61" s="25">
        <v>3059</v>
      </c>
      <c r="H61" s="25">
        <v>1255</v>
      </c>
    </row>
    <row r="62" spans="1:8">
      <c r="A62" s="18">
        <v>43585</v>
      </c>
      <c r="B62" t="s">
        <v>21</v>
      </c>
      <c r="C62" s="25">
        <v>11637</v>
      </c>
      <c r="D62" s="25">
        <v>2967</v>
      </c>
      <c r="E62" s="25">
        <v>593</v>
      </c>
      <c r="F62" s="25">
        <v>233</v>
      </c>
      <c r="G62" s="25">
        <v>158</v>
      </c>
      <c r="H62" s="25">
        <v>78</v>
      </c>
    </row>
    <row r="63" spans="1:8">
      <c r="A63" s="18">
        <v>43585</v>
      </c>
      <c r="B63" t="s">
        <v>22</v>
      </c>
      <c r="C63" s="25">
        <v>285</v>
      </c>
      <c r="D63" s="25">
        <v>45</v>
      </c>
      <c r="E63" s="25">
        <v>7</v>
      </c>
      <c r="F63" s="25">
        <v>3</v>
      </c>
      <c r="G63" s="25">
        <v>4</v>
      </c>
      <c r="H63" s="25">
        <v>1</v>
      </c>
    </row>
    <row r="64" spans="1:8">
      <c r="A64" s="18">
        <v>43585</v>
      </c>
      <c r="B64" t="s">
        <v>23</v>
      </c>
      <c r="C64" s="25">
        <v>803</v>
      </c>
      <c r="D64" s="25">
        <v>346</v>
      </c>
      <c r="E64" s="25">
        <v>55</v>
      </c>
      <c r="F64" s="25">
        <v>37</v>
      </c>
      <c r="G64" s="25">
        <v>35</v>
      </c>
      <c r="H64" s="25">
        <v>18</v>
      </c>
    </row>
    <row r="65" spans="1:8">
      <c r="A65" s="18">
        <v>43585</v>
      </c>
      <c r="B65" t="s">
        <v>24</v>
      </c>
      <c r="C65" s="25">
        <v>3</v>
      </c>
      <c r="D65" s="25">
        <v>2</v>
      </c>
      <c r="E65" s="25">
        <v>0</v>
      </c>
      <c r="F65" s="25">
        <v>0</v>
      </c>
      <c r="G65" s="25">
        <v>0</v>
      </c>
      <c r="H65" s="25">
        <v>0</v>
      </c>
    </row>
    <row r="66" spans="1:8">
      <c r="A66" s="18">
        <v>43585</v>
      </c>
      <c r="B66" t="s">
        <v>42</v>
      </c>
      <c r="C66" s="25">
        <v>7</v>
      </c>
      <c r="D66" s="25">
        <v>0</v>
      </c>
      <c r="E66" s="25">
        <v>0</v>
      </c>
      <c r="F66" s="25">
        <v>0</v>
      </c>
      <c r="G66" s="25">
        <v>0</v>
      </c>
      <c r="H66" s="25">
        <v>0</v>
      </c>
    </row>
    <row r="67" spans="1:8">
      <c r="A67" s="18">
        <v>43585</v>
      </c>
      <c r="B67" t="s">
        <v>26</v>
      </c>
      <c r="C67" s="25">
        <v>12</v>
      </c>
      <c r="D67" s="25">
        <v>0</v>
      </c>
      <c r="E67" s="25">
        <v>2</v>
      </c>
      <c r="F67" s="25">
        <v>2</v>
      </c>
      <c r="G67" s="25">
        <v>1</v>
      </c>
      <c r="H67" s="25">
        <v>1</v>
      </c>
    </row>
    <row r="68" spans="1:8">
      <c r="A68" s="18">
        <v>43585</v>
      </c>
      <c r="B68" t="s">
        <v>43</v>
      </c>
      <c r="C68" s="25">
        <v>12</v>
      </c>
      <c r="D68" s="25">
        <v>2</v>
      </c>
      <c r="E68" s="25">
        <v>0</v>
      </c>
      <c r="F68" s="25">
        <v>0</v>
      </c>
      <c r="G68" s="25">
        <v>0</v>
      </c>
      <c r="H68" s="25">
        <v>0</v>
      </c>
    </row>
    <row r="69" spans="1:8">
      <c r="A69" s="18">
        <v>43585</v>
      </c>
      <c r="B69" t="s">
        <v>44</v>
      </c>
      <c r="C69" s="25">
        <v>8</v>
      </c>
      <c r="D69" s="25">
        <v>0</v>
      </c>
      <c r="E69" s="25">
        <v>0</v>
      </c>
      <c r="F69" s="25">
        <v>0</v>
      </c>
      <c r="G69" s="25">
        <v>0</v>
      </c>
      <c r="H69" s="25">
        <v>0</v>
      </c>
    </row>
    <row r="70" spans="1:8">
      <c r="A70" s="18">
        <v>43585</v>
      </c>
      <c r="B70" t="s">
        <v>45</v>
      </c>
      <c r="C70" s="25">
        <v>2</v>
      </c>
      <c r="D70" s="25">
        <v>0</v>
      </c>
      <c r="E70" s="25">
        <v>0</v>
      </c>
      <c r="F70" s="25">
        <v>0</v>
      </c>
      <c r="G70" s="25">
        <v>0</v>
      </c>
      <c r="H70" s="25">
        <v>0</v>
      </c>
    </row>
    <row r="71" spans="1:8">
      <c r="A71" s="18">
        <v>43585</v>
      </c>
      <c r="B71" t="s">
        <v>46</v>
      </c>
      <c r="C71" s="25">
        <v>1298</v>
      </c>
      <c r="D71" s="25">
        <v>323</v>
      </c>
      <c r="E71" s="25">
        <v>85</v>
      </c>
      <c r="F71" s="25">
        <v>63</v>
      </c>
      <c r="G71" s="25">
        <v>47</v>
      </c>
      <c r="H71" s="25">
        <v>29</v>
      </c>
    </row>
    <row r="72" spans="1:8">
      <c r="A72" s="18">
        <v>43585</v>
      </c>
      <c r="B72" s="21" t="s">
        <v>48</v>
      </c>
      <c r="C72" s="22">
        <f t="shared" ref="C72:H72" si="2">SUM(C61:C71)</f>
        <v>144136</v>
      </c>
      <c r="D72" s="22">
        <f t="shared" si="2"/>
        <v>55073</v>
      </c>
      <c r="E72" s="22">
        <f t="shared" si="2"/>
        <v>12700</v>
      </c>
      <c r="F72" s="22">
        <f t="shared" si="2"/>
        <v>4697</v>
      </c>
      <c r="G72" s="22">
        <f t="shared" si="2"/>
        <v>3304</v>
      </c>
      <c r="H72" s="22">
        <f t="shared" si="2"/>
        <v>1382</v>
      </c>
    </row>
    <row r="73" spans="1:8">
      <c r="A73" s="17"/>
    </row>
    <row r="74" spans="1:8">
      <c r="A74" s="18"/>
      <c r="B74" s="23" t="s">
        <v>35</v>
      </c>
      <c r="C74" s="24" t="s">
        <v>36</v>
      </c>
      <c r="D74" s="24" t="s">
        <v>37</v>
      </c>
      <c r="E74" s="24" t="s">
        <v>38</v>
      </c>
      <c r="F74" s="24" t="s">
        <v>39</v>
      </c>
      <c r="G74" s="24" t="s">
        <v>40</v>
      </c>
      <c r="H74" s="24" t="s">
        <v>41</v>
      </c>
    </row>
    <row r="75" spans="1:8">
      <c r="A75" s="18">
        <v>43616</v>
      </c>
      <c r="B75" t="s">
        <v>20</v>
      </c>
      <c r="C75" s="20">
        <v>137004</v>
      </c>
      <c r="D75" s="20">
        <v>42300</v>
      </c>
      <c r="E75" s="20">
        <v>16466</v>
      </c>
      <c r="F75" s="20">
        <v>5246</v>
      </c>
      <c r="G75" s="20">
        <v>2992</v>
      </c>
      <c r="H75" s="20">
        <v>1361</v>
      </c>
    </row>
    <row r="76" spans="1:8">
      <c r="A76" s="18">
        <f>A75</f>
        <v>43616</v>
      </c>
      <c r="B76" t="s">
        <v>21</v>
      </c>
      <c r="C76" s="20">
        <v>12240</v>
      </c>
      <c r="D76" s="20">
        <v>2336</v>
      </c>
      <c r="E76">
        <v>781</v>
      </c>
      <c r="F76">
        <v>305</v>
      </c>
      <c r="G76">
        <v>159</v>
      </c>
      <c r="H76">
        <v>89</v>
      </c>
    </row>
    <row r="77" spans="1:8">
      <c r="A77" s="18">
        <f t="shared" ref="A77:A87" si="3">A76</f>
        <v>43616</v>
      </c>
      <c r="B77" t="s">
        <v>22</v>
      </c>
      <c r="C77">
        <v>285</v>
      </c>
      <c r="D77">
        <v>33</v>
      </c>
      <c r="E77">
        <v>5</v>
      </c>
      <c r="F77">
        <v>4</v>
      </c>
      <c r="G77">
        <v>4</v>
      </c>
      <c r="H77">
        <v>1</v>
      </c>
    </row>
    <row r="78" spans="1:8">
      <c r="A78" s="18">
        <f t="shared" si="3"/>
        <v>43616</v>
      </c>
      <c r="B78" t="s">
        <v>23</v>
      </c>
      <c r="C78">
        <v>784</v>
      </c>
      <c r="D78">
        <v>144</v>
      </c>
      <c r="E78">
        <v>55</v>
      </c>
      <c r="F78">
        <v>38</v>
      </c>
      <c r="G78">
        <v>37</v>
      </c>
      <c r="H78">
        <v>36</v>
      </c>
    </row>
    <row r="79" spans="1:8">
      <c r="A79" s="18">
        <f t="shared" si="3"/>
        <v>43616</v>
      </c>
      <c r="B79" t="s">
        <v>24</v>
      </c>
      <c r="C79">
        <v>6</v>
      </c>
      <c r="D79">
        <v>1</v>
      </c>
      <c r="E79">
        <v>1</v>
      </c>
      <c r="F79">
        <v>0</v>
      </c>
      <c r="G79">
        <v>0</v>
      </c>
      <c r="H79">
        <v>0</v>
      </c>
    </row>
    <row r="80" spans="1:8">
      <c r="A80" s="18">
        <f t="shared" si="3"/>
        <v>43616</v>
      </c>
      <c r="B80" t="s">
        <v>42</v>
      </c>
      <c r="C80">
        <v>3</v>
      </c>
      <c r="D80">
        <v>0</v>
      </c>
      <c r="E80">
        <v>0</v>
      </c>
      <c r="F80">
        <v>0</v>
      </c>
      <c r="G80">
        <v>0</v>
      </c>
      <c r="H80">
        <v>0</v>
      </c>
    </row>
    <row r="81" spans="1:8">
      <c r="A81" s="18">
        <f t="shared" si="3"/>
        <v>43616</v>
      </c>
      <c r="B81" t="s">
        <v>26</v>
      </c>
      <c r="C81">
        <v>4</v>
      </c>
      <c r="D81">
        <v>6</v>
      </c>
      <c r="E81">
        <v>0</v>
      </c>
      <c r="F81">
        <v>0</v>
      </c>
      <c r="G81">
        <v>0</v>
      </c>
      <c r="H81">
        <v>1</v>
      </c>
    </row>
    <row r="82" spans="1:8">
      <c r="A82" s="18">
        <f t="shared" si="3"/>
        <v>43616</v>
      </c>
      <c r="B82" t="s">
        <v>43</v>
      </c>
      <c r="C82">
        <v>13</v>
      </c>
      <c r="D82">
        <v>1</v>
      </c>
      <c r="E82">
        <v>0</v>
      </c>
      <c r="F82">
        <v>0</v>
      </c>
      <c r="G82">
        <v>0</v>
      </c>
      <c r="H82">
        <v>0</v>
      </c>
    </row>
    <row r="83" spans="1:8">
      <c r="A83" s="18">
        <f t="shared" si="3"/>
        <v>43616</v>
      </c>
      <c r="B83" t="s">
        <v>44</v>
      </c>
      <c r="C83">
        <v>8</v>
      </c>
      <c r="D83">
        <v>0</v>
      </c>
      <c r="E83">
        <v>0</v>
      </c>
      <c r="F83">
        <v>0</v>
      </c>
      <c r="G83">
        <v>0</v>
      </c>
      <c r="H83">
        <v>0</v>
      </c>
    </row>
    <row r="84" spans="1:8">
      <c r="A84" s="18">
        <f t="shared" si="3"/>
        <v>43616</v>
      </c>
      <c r="B84" t="s">
        <v>45</v>
      </c>
      <c r="C84">
        <v>2</v>
      </c>
      <c r="D84">
        <v>0</v>
      </c>
      <c r="E84">
        <v>0</v>
      </c>
      <c r="F84">
        <v>0</v>
      </c>
      <c r="G84">
        <v>0</v>
      </c>
      <c r="H84">
        <v>0</v>
      </c>
    </row>
    <row r="85" spans="1:8">
      <c r="A85" s="18">
        <f t="shared" si="3"/>
        <v>43616</v>
      </c>
      <c r="B85" t="s">
        <v>46</v>
      </c>
      <c r="C85" s="20">
        <v>1319</v>
      </c>
      <c r="D85">
        <v>260</v>
      </c>
      <c r="E85">
        <v>77</v>
      </c>
      <c r="F85">
        <v>60</v>
      </c>
      <c r="G85">
        <v>51</v>
      </c>
      <c r="H85">
        <v>44</v>
      </c>
    </row>
    <row r="86" spans="1:8">
      <c r="A86" s="18">
        <f t="shared" si="3"/>
        <v>43616</v>
      </c>
      <c r="B86" t="s">
        <v>47</v>
      </c>
      <c r="C86">
        <v>1</v>
      </c>
      <c r="D86">
        <v>0</v>
      </c>
      <c r="E86">
        <v>0</v>
      </c>
      <c r="F86">
        <v>0</v>
      </c>
      <c r="G86">
        <v>0</v>
      </c>
      <c r="H86">
        <v>0</v>
      </c>
    </row>
    <row r="87" spans="1:8">
      <c r="A87" s="18">
        <f t="shared" si="3"/>
        <v>43616</v>
      </c>
      <c r="B87" s="21" t="s">
        <v>48</v>
      </c>
      <c r="C87" s="22">
        <f t="shared" ref="C87:H87" si="4">SUM(C75:C86)</f>
        <v>151669</v>
      </c>
      <c r="D87" s="22">
        <f t="shared" si="4"/>
        <v>45081</v>
      </c>
      <c r="E87" s="22">
        <f t="shared" si="4"/>
        <v>17385</v>
      </c>
      <c r="F87" s="22">
        <f t="shared" si="4"/>
        <v>5653</v>
      </c>
      <c r="G87" s="22">
        <f t="shared" si="4"/>
        <v>3243</v>
      </c>
      <c r="H87" s="22">
        <f t="shared" si="4"/>
        <v>1532</v>
      </c>
    </row>
    <row r="88" spans="1:8">
      <c r="A88" s="17"/>
    </row>
    <row r="89" spans="1:8">
      <c r="A89" s="18"/>
      <c r="B89" s="23" t="s">
        <v>35</v>
      </c>
      <c r="C89" s="24" t="s">
        <v>36</v>
      </c>
      <c r="D89" s="24" t="s">
        <v>37</v>
      </c>
      <c r="E89" s="24" t="s">
        <v>38</v>
      </c>
      <c r="F89" s="24" t="s">
        <v>39</v>
      </c>
      <c r="G89" s="24" t="s">
        <v>40</v>
      </c>
      <c r="H89" s="24" t="s">
        <v>41</v>
      </c>
    </row>
    <row r="90" spans="1:8">
      <c r="A90" s="18">
        <v>43646</v>
      </c>
      <c r="B90" t="s">
        <v>20</v>
      </c>
      <c r="C90" s="25">
        <v>168950</v>
      </c>
      <c r="D90" s="25">
        <v>43087</v>
      </c>
      <c r="E90" s="25">
        <v>14410</v>
      </c>
      <c r="F90" s="25">
        <v>7188</v>
      </c>
      <c r="G90" s="25">
        <v>3230</v>
      </c>
      <c r="H90" s="25">
        <v>1320</v>
      </c>
    </row>
    <row r="91" spans="1:8">
      <c r="A91" s="18">
        <f>A90</f>
        <v>43646</v>
      </c>
      <c r="B91" t="s">
        <v>21</v>
      </c>
      <c r="C91" s="25">
        <v>15856</v>
      </c>
      <c r="D91" s="25">
        <v>2993</v>
      </c>
      <c r="E91" s="25">
        <v>647</v>
      </c>
      <c r="F91" s="25">
        <v>375</v>
      </c>
      <c r="G91" s="25">
        <v>185</v>
      </c>
      <c r="H91" s="25">
        <v>89</v>
      </c>
    </row>
    <row r="92" spans="1:8">
      <c r="A92" s="18">
        <f t="shared" ref="A92:A101" si="5">A91</f>
        <v>43646</v>
      </c>
      <c r="B92" t="s">
        <v>22</v>
      </c>
      <c r="C92" s="25">
        <v>396</v>
      </c>
      <c r="D92" s="25">
        <v>65</v>
      </c>
      <c r="E92" s="25">
        <v>3</v>
      </c>
      <c r="F92" s="25">
        <v>2</v>
      </c>
      <c r="G92" s="25">
        <v>1</v>
      </c>
      <c r="H92" s="25">
        <v>1</v>
      </c>
    </row>
    <row r="93" spans="1:8">
      <c r="A93" s="18">
        <f t="shared" si="5"/>
        <v>43646</v>
      </c>
      <c r="B93" t="s">
        <v>23</v>
      </c>
      <c r="C93" s="25">
        <v>1142</v>
      </c>
      <c r="D93" s="25">
        <v>248</v>
      </c>
      <c r="E93" s="25">
        <v>56</v>
      </c>
      <c r="F93" s="25">
        <v>41</v>
      </c>
      <c r="G93" s="25">
        <v>38</v>
      </c>
      <c r="H93" s="25">
        <v>31</v>
      </c>
    </row>
    <row r="94" spans="1:8">
      <c r="A94" s="18">
        <f t="shared" si="5"/>
        <v>43646</v>
      </c>
      <c r="B94" t="s">
        <v>24</v>
      </c>
      <c r="C94" s="25">
        <v>12</v>
      </c>
      <c r="D94" s="25">
        <v>3</v>
      </c>
      <c r="E94" s="25">
        <v>1</v>
      </c>
      <c r="F94" s="25">
        <v>1</v>
      </c>
      <c r="G94" s="25">
        <v>0</v>
      </c>
      <c r="H94" s="25">
        <v>0</v>
      </c>
    </row>
    <row r="95" spans="1:8">
      <c r="A95" s="18">
        <f t="shared" si="5"/>
        <v>43646</v>
      </c>
      <c r="B95" t="s">
        <v>42</v>
      </c>
      <c r="C95" s="25">
        <v>6</v>
      </c>
      <c r="D95" s="25">
        <v>0</v>
      </c>
      <c r="E95" s="25">
        <v>0</v>
      </c>
      <c r="F95" s="25">
        <v>0</v>
      </c>
      <c r="G95" s="25">
        <v>0</v>
      </c>
      <c r="H95" s="25">
        <v>0</v>
      </c>
    </row>
    <row r="96" spans="1:8">
      <c r="A96" s="18">
        <f t="shared" si="5"/>
        <v>43646</v>
      </c>
      <c r="B96" t="s">
        <v>26</v>
      </c>
      <c r="C96" s="25">
        <v>7</v>
      </c>
      <c r="D96" s="25">
        <v>6</v>
      </c>
      <c r="E96" s="25">
        <v>3</v>
      </c>
      <c r="F96" s="25">
        <v>0</v>
      </c>
      <c r="G96" s="25">
        <v>0</v>
      </c>
      <c r="H96" s="25">
        <v>0</v>
      </c>
    </row>
    <row r="97" spans="1:8">
      <c r="A97" s="18">
        <f t="shared" si="5"/>
        <v>43646</v>
      </c>
      <c r="B97" t="s">
        <v>43</v>
      </c>
      <c r="C97" s="25">
        <v>18</v>
      </c>
      <c r="D97" s="25">
        <v>12</v>
      </c>
      <c r="E97" s="25">
        <v>0</v>
      </c>
      <c r="F97" s="25">
        <v>0</v>
      </c>
      <c r="G97" s="25">
        <v>0</v>
      </c>
      <c r="H97" s="25">
        <v>0</v>
      </c>
    </row>
    <row r="98" spans="1:8">
      <c r="A98" s="18">
        <f t="shared" si="5"/>
        <v>43646</v>
      </c>
      <c r="B98" t="s">
        <v>44</v>
      </c>
      <c r="C98" s="25">
        <v>8</v>
      </c>
      <c r="D98" s="25">
        <v>0</v>
      </c>
      <c r="E98" s="25">
        <v>0</v>
      </c>
      <c r="F98" s="25">
        <v>0</v>
      </c>
      <c r="G98" s="25">
        <v>0</v>
      </c>
      <c r="H98" s="25">
        <v>0</v>
      </c>
    </row>
    <row r="99" spans="1:8">
      <c r="A99" s="18">
        <f t="shared" si="5"/>
        <v>43646</v>
      </c>
      <c r="B99" t="s">
        <v>45</v>
      </c>
      <c r="C99" s="25">
        <v>2</v>
      </c>
      <c r="D99" s="25">
        <v>0</v>
      </c>
      <c r="E99" s="25">
        <v>0</v>
      </c>
      <c r="F99" s="25">
        <v>0</v>
      </c>
      <c r="G99" s="25">
        <v>0</v>
      </c>
      <c r="H99" s="25">
        <v>0</v>
      </c>
    </row>
    <row r="100" spans="1:8">
      <c r="A100" s="18">
        <f t="shared" si="5"/>
        <v>43646</v>
      </c>
      <c r="B100" t="s">
        <v>46</v>
      </c>
      <c r="C100" s="25">
        <v>1673</v>
      </c>
      <c r="D100" s="25">
        <v>381</v>
      </c>
      <c r="E100" s="25">
        <v>86</v>
      </c>
      <c r="F100" s="25">
        <v>56</v>
      </c>
      <c r="G100" s="25">
        <v>48</v>
      </c>
      <c r="H100" s="25">
        <v>43</v>
      </c>
    </row>
    <row r="101" spans="1:8">
      <c r="A101" s="18">
        <f t="shared" si="5"/>
        <v>43646</v>
      </c>
      <c r="B101" t="s">
        <v>47</v>
      </c>
      <c r="C101" s="25">
        <v>1</v>
      </c>
      <c r="D101" s="25">
        <v>0</v>
      </c>
      <c r="E101" s="25">
        <v>0</v>
      </c>
      <c r="F101" s="25">
        <v>0</v>
      </c>
      <c r="G101" s="25">
        <v>0</v>
      </c>
      <c r="H101" s="25">
        <v>0</v>
      </c>
    </row>
    <row r="102" spans="1:8">
      <c r="A102" s="18">
        <f>A101</f>
        <v>43646</v>
      </c>
      <c r="B102" s="21" t="s">
        <v>48</v>
      </c>
      <c r="C102" s="22">
        <f t="shared" ref="C102:H102" si="6">SUM(C90:C101)</f>
        <v>188071</v>
      </c>
      <c r="D102" s="22">
        <f t="shared" si="6"/>
        <v>46795</v>
      </c>
      <c r="E102" s="22">
        <f t="shared" si="6"/>
        <v>15206</v>
      </c>
      <c r="F102" s="22">
        <f t="shared" si="6"/>
        <v>7663</v>
      </c>
      <c r="G102" s="22">
        <f t="shared" si="6"/>
        <v>3502</v>
      </c>
      <c r="H102" s="22">
        <f t="shared" si="6"/>
        <v>1484</v>
      </c>
    </row>
    <row r="103" spans="1:8">
      <c r="A103" s="17"/>
    </row>
    <row r="104" spans="1:8">
      <c r="A104" s="18"/>
      <c r="B104" s="23" t="s">
        <v>35</v>
      </c>
      <c r="C104" s="24" t="s">
        <v>36</v>
      </c>
      <c r="D104" s="24" t="s">
        <v>37</v>
      </c>
      <c r="E104" s="24" t="s">
        <v>38</v>
      </c>
      <c r="F104" s="24" t="s">
        <v>39</v>
      </c>
      <c r="G104" s="24" t="s">
        <v>40</v>
      </c>
      <c r="H104" s="24" t="s">
        <v>41</v>
      </c>
    </row>
    <row r="105" spans="1:8">
      <c r="A105" s="18">
        <v>43677</v>
      </c>
      <c r="B105" t="s">
        <v>20</v>
      </c>
      <c r="C105" s="20">
        <v>143926</v>
      </c>
      <c r="D105" s="20">
        <v>51658</v>
      </c>
      <c r="E105" s="20">
        <v>12899</v>
      </c>
      <c r="F105" s="20">
        <v>6373</v>
      </c>
      <c r="G105" s="20">
        <v>3880</v>
      </c>
      <c r="H105" s="20">
        <v>1285</v>
      </c>
    </row>
    <row r="106" spans="1:8">
      <c r="A106" s="18">
        <f>A105</f>
        <v>43677</v>
      </c>
      <c r="B106" t="s">
        <v>21</v>
      </c>
      <c r="C106" s="20">
        <v>13560</v>
      </c>
      <c r="D106" s="20">
        <v>3189</v>
      </c>
      <c r="E106">
        <v>646</v>
      </c>
      <c r="F106">
        <v>346</v>
      </c>
      <c r="G106">
        <v>219</v>
      </c>
      <c r="H106">
        <v>96</v>
      </c>
    </row>
    <row r="107" spans="1:8">
      <c r="A107" s="18">
        <f t="shared" ref="A107:A116" si="7">A106</f>
        <v>43677</v>
      </c>
      <c r="B107" t="s">
        <v>22</v>
      </c>
      <c r="C107">
        <v>329</v>
      </c>
      <c r="D107">
        <v>66</v>
      </c>
      <c r="E107">
        <v>5</v>
      </c>
      <c r="F107">
        <v>1</v>
      </c>
      <c r="G107">
        <v>1</v>
      </c>
      <c r="H107">
        <v>1</v>
      </c>
    </row>
    <row r="108" spans="1:8">
      <c r="A108" s="18">
        <f t="shared" si="7"/>
        <v>43677</v>
      </c>
      <c r="B108" t="s">
        <v>23</v>
      </c>
      <c r="C108">
        <v>921</v>
      </c>
      <c r="D108">
        <v>240</v>
      </c>
      <c r="E108">
        <v>58</v>
      </c>
      <c r="F108">
        <v>45</v>
      </c>
      <c r="G108">
        <v>39</v>
      </c>
      <c r="H108">
        <v>37</v>
      </c>
    </row>
    <row r="109" spans="1:8">
      <c r="A109" s="18">
        <f t="shared" si="7"/>
        <v>43677</v>
      </c>
      <c r="B109" t="s">
        <v>24</v>
      </c>
      <c r="C109">
        <v>9</v>
      </c>
      <c r="D109">
        <v>4</v>
      </c>
      <c r="E109">
        <v>1</v>
      </c>
      <c r="F109">
        <v>1</v>
      </c>
      <c r="G109">
        <v>1</v>
      </c>
      <c r="H109">
        <v>0</v>
      </c>
    </row>
    <row r="110" spans="1:8">
      <c r="A110" s="18">
        <f t="shared" si="7"/>
        <v>43677</v>
      </c>
      <c r="B110" t="s">
        <v>42</v>
      </c>
      <c r="C110">
        <v>3</v>
      </c>
      <c r="D110">
        <v>0</v>
      </c>
      <c r="E110">
        <v>0</v>
      </c>
      <c r="F110">
        <v>0</v>
      </c>
      <c r="G110">
        <v>0</v>
      </c>
      <c r="H110">
        <v>0</v>
      </c>
    </row>
    <row r="111" spans="1:8">
      <c r="A111" s="18">
        <f t="shared" si="7"/>
        <v>43677</v>
      </c>
      <c r="B111" t="s">
        <v>26</v>
      </c>
      <c r="C111">
        <v>10</v>
      </c>
      <c r="D111">
        <v>5</v>
      </c>
      <c r="E111">
        <v>1</v>
      </c>
      <c r="F111">
        <v>1</v>
      </c>
      <c r="G111">
        <v>0</v>
      </c>
      <c r="H111">
        <v>0</v>
      </c>
    </row>
    <row r="112" spans="1:8">
      <c r="A112" s="18">
        <f t="shared" si="7"/>
        <v>43677</v>
      </c>
      <c r="B112" t="s">
        <v>43</v>
      </c>
      <c r="C112">
        <v>22</v>
      </c>
      <c r="D112">
        <v>18</v>
      </c>
      <c r="E112">
        <v>0</v>
      </c>
      <c r="F112">
        <v>0</v>
      </c>
      <c r="G112">
        <v>0</v>
      </c>
      <c r="H112">
        <v>0</v>
      </c>
    </row>
    <row r="113" spans="1:8">
      <c r="A113" s="18">
        <f t="shared" si="7"/>
        <v>43677</v>
      </c>
      <c r="B113" t="s">
        <v>44</v>
      </c>
      <c r="C113">
        <v>8</v>
      </c>
      <c r="D113">
        <v>0</v>
      </c>
      <c r="E113">
        <v>0</v>
      </c>
      <c r="F113">
        <v>0</v>
      </c>
      <c r="G113">
        <v>0</v>
      </c>
      <c r="H113">
        <v>0</v>
      </c>
    </row>
    <row r="114" spans="1:8">
      <c r="A114" s="18">
        <f t="shared" si="7"/>
        <v>43677</v>
      </c>
      <c r="B114" t="s">
        <v>45</v>
      </c>
      <c r="C114">
        <v>1</v>
      </c>
      <c r="D114">
        <v>0</v>
      </c>
      <c r="E114">
        <v>0</v>
      </c>
      <c r="F114">
        <v>0</v>
      </c>
      <c r="G114">
        <v>0</v>
      </c>
      <c r="H114">
        <v>0</v>
      </c>
    </row>
    <row r="115" spans="1:8">
      <c r="A115" s="18">
        <f t="shared" si="7"/>
        <v>43677</v>
      </c>
      <c r="B115" t="s">
        <v>46</v>
      </c>
      <c r="C115" s="20">
        <v>1435</v>
      </c>
      <c r="D115">
        <v>490</v>
      </c>
      <c r="E115">
        <v>72</v>
      </c>
      <c r="F115">
        <v>58</v>
      </c>
      <c r="G115">
        <v>47</v>
      </c>
      <c r="H115">
        <v>43</v>
      </c>
    </row>
    <row r="116" spans="1:8">
      <c r="A116" s="18">
        <f t="shared" si="7"/>
        <v>43677</v>
      </c>
      <c r="B116" s="21" t="s">
        <v>48</v>
      </c>
      <c r="C116" s="22">
        <f t="shared" ref="C116:H116" si="8">SUM(C105:C115)</f>
        <v>160224</v>
      </c>
      <c r="D116" s="22">
        <f t="shared" si="8"/>
        <v>55670</v>
      </c>
      <c r="E116" s="22">
        <f t="shared" si="8"/>
        <v>13682</v>
      </c>
      <c r="F116" s="22">
        <f t="shared" si="8"/>
        <v>6825</v>
      </c>
      <c r="G116" s="22">
        <f t="shared" si="8"/>
        <v>4187</v>
      </c>
      <c r="H116" s="22">
        <f t="shared" si="8"/>
        <v>1462</v>
      </c>
    </row>
    <row r="117" spans="1:8">
      <c r="A117" s="17"/>
    </row>
    <row r="118" spans="1:8">
      <c r="A118" s="18"/>
      <c r="B118" s="23" t="s">
        <v>35</v>
      </c>
      <c r="C118" s="24" t="s">
        <v>36</v>
      </c>
      <c r="D118" s="24" t="s">
        <v>37</v>
      </c>
      <c r="E118" s="24" t="s">
        <v>38</v>
      </c>
      <c r="F118" s="24" t="s">
        <v>39</v>
      </c>
      <c r="G118" s="24" t="s">
        <v>40</v>
      </c>
      <c r="H118" s="24" t="s">
        <v>41</v>
      </c>
    </row>
    <row r="119" spans="1:8">
      <c r="A119" s="18">
        <v>43708</v>
      </c>
      <c r="B119" t="s">
        <v>20</v>
      </c>
      <c r="C119" s="25">
        <v>140920</v>
      </c>
      <c r="D119" s="25">
        <v>49840</v>
      </c>
      <c r="E119" s="25">
        <v>15693</v>
      </c>
      <c r="F119" s="25">
        <v>7340</v>
      </c>
      <c r="G119" s="25">
        <v>3958</v>
      </c>
      <c r="H119" s="25">
        <v>1536</v>
      </c>
    </row>
    <row r="120" spans="1:8">
      <c r="A120" s="18">
        <f>A119</f>
        <v>43708</v>
      </c>
      <c r="B120" t="s">
        <v>21</v>
      </c>
      <c r="C120" s="25">
        <v>12822</v>
      </c>
      <c r="D120" s="25">
        <v>2644</v>
      </c>
      <c r="E120" s="25">
        <v>709</v>
      </c>
      <c r="F120" s="25">
        <v>409</v>
      </c>
      <c r="G120" s="25">
        <v>230</v>
      </c>
      <c r="H120" s="25">
        <v>104</v>
      </c>
    </row>
    <row r="121" spans="1:8">
      <c r="A121" s="18">
        <f t="shared" ref="A121:A131" si="9">A120</f>
        <v>43708</v>
      </c>
      <c r="B121" t="s">
        <v>22</v>
      </c>
      <c r="C121" s="25">
        <v>310</v>
      </c>
      <c r="D121" s="25">
        <v>34</v>
      </c>
      <c r="E121" s="25">
        <v>3</v>
      </c>
      <c r="F121" s="25">
        <v>5</v>
      </c>
      <c r="G121" s="25">
        <v>1</v>
      </c>
      <c r="H121" s="25">
        <v>1</v>
      </c>
    </row>
    <row r="122" spans="1:8">
      <c r="A122" s="18">
        <f t="shared" si="9"/>
        <v>43708</v>
      </c>
      <c r="B122" t="s">
        <v>23</v>
      </c>
      <c r="C122" s="25">
        <v>882</v>
      </c>
      <c r="D122" s="25">
        <v>204</v>
      </c>
      <c r="E122" s="25">
        <v>60</v>
      </c>
      <c r="F122" s="25">
        <v>53</v>
      </c>
      <c r="G122" s="25">
        <v>40</v>
      </c>
      <c r="H122" s="25">
        <v>30</v>
      </c>
    </row>
    <row r="123" spans="1:8">
      <c r="A123" s="18">
        <f t="shared" si="9"/>
        <v>43708</v>
      </c>
      <c r="B123" t="s">
        <v>24</v>
      </c>
      <c r="C123" s="25">
        <v>7</v>
      </c>
      <c r="D123" s="25">
        <v>5</v>
      </c>
      <c r="E123" s="25">
        <v>2</v>
      </c>
      <c r="F123" s="25">
        <v>1</v>
      </c>
      <c r="G123" s="25">
        <v>1</v>
      </c>
      <c r="H123" s="25">
        <v>0</v>
      </c>
    </row>
    <row r="124" spans="1:8">
      <c r="A124" s="18">
        <f t="shared" si="9"/>
        <v>43708</v>
      </c>
      <c r="B124" t="s">
        <v>42</v>
      </c>
      <c r="C124" s="25">
        <v>3</v>
      </c>
      <c r="D124" s="25">
        <v>0</v>
      </c>
      <c r="E124" s="25">
        <v>0</v>
      </c>
      <c r="F124" s="25">
        <v>0</v>
      </c>
      <c r="G124" s="25">
        <v>0</v>
      </c>
      <c r="H124" s="25">
        <v>0</v>
      </c>
    </row>
    <row r="125" spans="1:8">
      <c r="A125" s="18">
        <f t="shared" si="9"/>
        <v>43708</v>
      </c>
      <c r="B125" t="s">
        <v>26</v>
      </c>
      <c r="C125" s="25">
        <v>5</v>
      </c>
      <c r="D125" s="25">
        <v>5</v>
      </c>
      <c r="E125" s="25">
        <v>1</v>
      </c>
      <c r="F125" s="25">
        <v>1</v>
      </c>
      <c r="G125" s="25">
        <v>0</v>
      </c>
      <c r="H125" s="25">
        <v>0</v>
      </c>
    </row>
    <row r="126" spans="1:8">
      <c r="A126" s="18">
        <f t="shared" si="9"/>
        <v>43708</v>
      </c>
      <c r="B126" t="s">
        <v>43</v>
      </c>
      <c r="C126" s="25">
        <v>25</v>
      </c>
      <c r="D126" s="25">
        <v>8</v>
      </c>
      <c r="E126" s="25">
        <v>1</v>
      </c>
      <c r="F126" s="25">
        <v>0</v>
      </c>
      <c r="G126" s="25">
        <v>0</v>
      </c>
      <c r="H126" s="25">
        <v>0</v>
      </c>
    </row>
    <row r="127" spans="1:8">
      <c r="A127" s="18">
        <f t="shared" si="9"/>
        <v>43708</v>
      </c>
      <c r="B127" t="s">
        <v>44</v>
      </c>
      <c r="C127" s="25">
        <v>8</v>
      </c>
      <c r="D127" s="25">
        <v>0</v>
      </c>
      <c r="E127" s="25">
        <v>0</v>
      </c>
      <c r="F127" s="25">
        <v>0</v>
      </c>
      <c r="G127" s="25">
        <v>0</v>
      </c>
      <c r="H127" s="25">
        <v>0</v>
      </c>
    </row>
    <row r="128" spans="1:8">
      <c r="A128" s="18">
        <f t="shared" si="9"/>
        <v>43708</v>
      </c>
      <c r="B128" t="s">
        <v>45</v>
      </c>
      <c r="C128" s="25">
        <v>2</v>
      </c>
      <c r="D128" s="25">
        <v>0</v>
      </c>
      <c r="E128" s="25">
        <v>0</v>
      </c>
      <c r="F128" s="25">
        <v>0</v>
      </c>
      <c r="G128" s="25">
        <v>0</v>
      </c>
      <c r="H128" s="25">
        <v>0</v>
      </c>
    </row>
    <row r="129" spans="1:8">
      <c r="A129" s="18">
        <f t="shared" si="9"/>
        <v>43708</v>
      </c>
      <c r="B129" t="s">
        <v>46</v>
      </c>
      <c r="C129" s="25">
        <v>1651</v>
      </c>
      <c r="D129" s="25">
        <v>311</v>
      </c>
      <c r="E129" s="25">
        <v>87</v>
      </c>
      <c r="F129" s="25">
        <v>54</v>
      </c>
      <c r="G129" s="25">
        <v>48</v>
      </c>
      <c r="H129" s="25">
        <v>46</v>
      </c>
    </row>
    <row r="130" spans="1:8">
      <c r="A130" s="18">
        <f t="shared" si="9"/>
        <v>43708</v>
      </c>
      <c r="B130" t="s">
        <v>47</v>
      </c>
      <c r="C130" s="25">
        <v>1</v>
      </c>
      <c r="D130" s="25">
        <v>0</v>
      </c>
      <c r="E130" s="25">
        <v>0</v>
      </c>
      <c r="F130" s="25">
        <v>0</v>
      </c>
      <c r="G130" s="25">
        <v>0</v>
      </c>
      <c r="H130" s="25">
        <v>0</v>
      </c>
    </row>
    <row r="131" spans="1:8">
      <c r="A131" s="18">
        <f t="shared" si="9"/>
        <v>43708</v>
      </c>
      <c r="B131" s="21" t="s">
        <v>48</v>
      </c>
      <c r="C131" s="22">
        <f t="shared" ref="C131:H131" si="10">SUM(C119:C130)</f>
        <v>156636</v>
      </c>
      <c r="D131" s="22">
        <f t="shared" si="10"/>
        <v>53051</v>
      </c>
      <c r="E131" s="22">
        <f t="shared" si="10"/>
        <v>16556</v>
      </c>
      <c r="F131" s="22">
        <f t="shared" si="10"/>
        <v>7863</v>
      </c>
      <c r="G131" s="22">
        <f t="shared" si="10"/>
        <v>4278</v>
      </c>
      <c r="H131" s="22">
        <f t="shared" si="10"/>
        <v>1717</v>
      </c>
    </row>
    <row r="132" spans="1:8">
      <c r="A132" s="17"/>
    </row>
    <row r="133" spans="1:8">
      <c r="A133" s="18"/>
      <c r="B133" s="23" t="s">
        <v>35</v>
      </c>
      <c r="C133" s="24" t="s">
        <v>36</v>
      </c>
      <c r="D133" s="24" t="s">
        <v>37</v>
      </c>
      <c r="E133" s="24" t="s">
        <v>38</v>
      </c>
      <c r="F133" s="24" t="s">
        <v>39</v>
      </c>
      <c r="G133" s="24" t="s">
        <v>40</v>
      </c>
      <c r="H133" s="24" t="s">
        <v>41</v>
      </c>
    </row>
    <row r="134" spans="1:8">
      <c r="A134" s="18">
        <v>43738</v>
      </c>
      <c r="B134" t="s">
        <v>20</v>
      </c>
      <c r="C134" s="20">
        <v>163782</v>
      </c>
      <c r="D134" s="20">
        <v>35984</v>
      </c>
      <c r="E134" s="20">
        <v>15718</v>
      </c>
      <c r="F134" s="20">
        <v>6952</v>
      </c>
      <c r="G134" s="20">
        <v>4169</v>
      </c>
      <c r="H134" s="20">
        <v>1572</v>
      </c>
    </row>
    <row r="135" spans="1:8">
      <c r="A135" s="18">
        <f>A134</f>
        <v>43738</v>
      </c>
      <c r="B135" t="s">
        <v>21</v>
      </c>
      <c r="C135" s="20">
        <v>15012</v>
      </c>
      <c r="D135" s="20">
        <v>1933</v>
      </c>
      <c r="E135">
        <v>711</v>
      </c>
      <c r="F135">
        <v>379</v>
      </c>
      <c r="G135">
        <v>232</v>
      </c>
      <c r="H135">
        <v>114</v>
      </c>
    </row>
    <row r="136" spans="1:8">
      <c r="A136" s="18">
        <f t="shared" ref="A136:A146" si="11">A135</f>
        <v>43738</v>
      </c>
      <c r="B136" t="s">
        <v>22</v>
      </c>
      <c r="C136">
        <v>368</v>
      </c>
      <c r="D136">
        <v>25</v>
      </c>
      <c r="E136">
        <v>5</v>
      </c>
      <c r="F136">
        <v>1</v>
      </c>
      <c r="G136">
        <v>2</v>
      </c>
      <c r="H136">
        <v>1</v>
      </c>
    </row>
    <row r="137" spans="1:8">
      <c r="A137" s="18">
        <f t="shared" si="11"/>
        <v>43738</v>
      </c>
      <c r="B137" t="s">
        <v>23</v>
      </c>
      <c r="C137">
        <v>1124</v>
      </c>
      <c r="D137">
        <v>100</v>
      </c>
      <c r="E137">
        <v>72</v>
      </c>
      <c r="F137">
        <v>41</v>
      </c>
      <c r="G137">
        <v>46</v>
      </c>
      <c r="H137">
        <v>28</v>
      </c>
    </row>
    <row r="138" spans="1:8">
      <c r="A138" s="18">
        <f t="shared" si="11"/>
        <v>43738</v>
      </c>
      <c r="B138" t="s">
        <v>24</v>
      </c>
      <c r="C138">
        <v>11</v>
      </c>
      <c r="D138">
        <v>2</v>
      </c>
      <c r="E138">
        <v>1</v>
      </c>
      <c r="F138">
        <v>1</v>
      </c>
      <c r="G138">
        <v>1</v>
      </c>
      <c r="H138">
        <v>1</v>
      </c>
    </row>
    <row r="139" spans="1:8">
      <c r="A139" s="18">
        <f t="shared" si="11"/>
        <v>43738</v>
      </c>
      <c r="B139" t="s">
        <v>42</v>
      </c>
      <c r="C139">
        <v>4</v>
      </c>
      <c r="D139">
        <v>0</v>
      </c>
      <c r="E139">
        <v>0</v>
      </c>
      <c r="F139">
        <v>0</v>
      </c>
      <c r="G139">
        <v>0</v>
      </c>
      <c r="H139">
        <v>0</v>
      </c>
    </row>
    <row r="140" spans="1:8">
      <c r="A140" s="18">
        <f t="shared" si="11"/>
        <v>43738</v>
      </c>
      <c r="B140" t="s">
        <v>26</v>
      </c>
      <c r="C140">
        <v>6</v>
      </c>
      <c r="D140">
        <v>8</v>
      </c>
      <c r="E140">
        <v>1</v>
      </c>
      <c r="F140">
        <v>0</v>
      </c>
      <c r="G140">
        <v>0</v>
      </c>
      <c r="H140">
        <v>0</v>
      </c>
    </row>
    <row r="141" spans="1:8">
      <c r="A141" s="18">
        <f t="shared" si="11"/>
        <v>43738</v>
      </c>
      <c r="B141" t="s">
        <v>43</v>
      </c>
      <c r="C141">
        <v>14</v>
      </c>
      <c r="D141">
        <v>4</v>
      </c>
      <c r="E141">
        <v>2</v>
      </c>
      <c r="F141">
        <v>1</v>
      </c>
      <c r="G141">
        <v>0</v>
      </c>
      <c r="H141">
        <v>0</v>
      </c>
    </row>
    <row r="142" spans="1:8">
      <c r="A142" s="18">
        <f t="shared" si="11"/>
        <v>43738</v>
      </c>
      <c r="B142" t="s">
        <v>44</v>
      </c>
      <c r="C142">
        <v>8</v>
      </c>
      <c r="D142">
        <v>0</v>
      </c>
      <c r="E142">
        <v>0</v>
      </c>
      <c r="F142">
        <v>0</v>
      </c>
      <c r="G142">
        <v>0</v>
      </c>
      <c r="H142">
        <v>0</v>
      </c>
    </row>
    <row r="143" spans="1:8">
      <c r="A143" s="18">
        <f t="shared" si="11"/>
        <v>43738</v>
      </c>
      <c r="B143" t="s">
        <v>45</v>
      </c>
      <c r="C143">
        <v>2</v>
      </c>
      <c r="D143">
        <v>0</v>
      </c>
      <c r="E143">
        <v>0</v>
      </c>
      <c r="F143">
        <v>0</v>
      </c>
      <c r="G143">
        <v>0</v>
      </c>
      <c r="H143">
        <v>0</v>
      </c>
    </row>
    <row r="144" spans="1:8">
      <c r="A144" s="18">
        <f t="shared" si="11"/>
        <v>43738</v>
      </c>
      <c r="B144" t="s">
        <v>46</v>
      </c>
      <c r="C144" s="20">
        <v>1604</v>
      </c>
      <c r="D144">
        <v>279</v>
      </c>
      <c r="E144">
        <v>85</v>
      </c>
      <c r="F144">
        <v>63</v>
      </c>
      <c r="G144">
        <v>47</v>
      </c>
      <c r="H144">
        <v>47</v>
      </c>
    </row>
    <row r="145" spans="1:8">
      <c r="A145" s="18">
        <f t="shared" si="11"/>
        <v>43738</v>
      </c>
      <c r="B145" t="s">
        <v>47</v>
      </c>
      <c r="C145">
        <v>1</v>
      </c>
      <c r="D145">
        <v>0</v>
      </c>
      <c r="E145">
        <v>0</v>
      </c>
      <c r="F145">
        <v>0</v>
      </c>
      <c r="G145">
        <v>0</v>
      </c>
      <c r="H145">
        <v>0</v>
      </c>
    </row>
    <row r="146" spans="1:8">
      <c r="A146" s="18">
        <f t="shared" si="11"/>
        <v>43738</v>
      </c>
      <c r="B146" s="21" t="s">
        <v>48</v>
      </c>
      <c r="C146" s="22">
        <f t="shared" ref="C146:H146" si="12">SUM(C134:C145)</f>
        <v>181936</v>
      </c>
      <c r="D146" s="22">
        <f t="shared" si="12"/>
        <v>38335</v>
      </c>
      <c r="E146" s="22">
        <f t="shared" si="12"/>
        <v>16595</v>
      </c>
      <c r="F146" s="22">
        <f t="shared" si="12"/>
        <v>7438</v>
      </c>
      <c r="G146" s="22">
        <f t="shared" si="12"/>
        <v>4497</v>
      </c>
      <c r="H146" s="22">
        <f t="shared" si="12"/>
        <v>1763</v>
      </c>
    </row>
    <row r="147" spans="1:8">
      <c r="A147" s="17"/>
    </row>
    <row r="148" spans="1:8">
      <c r="A148" s="18"/>
      <c r="B148" s="23" t="s">
        <v>35</v>
      </c>
      <c r="C148" s="24" t="s">
        <v>36</v>
      </c>
      <c r="D148" s="24" t="s">
        <v>37</v>
      </c>
      <c r="E148" s="24" t="s">
        <v>38</v>
      </c>
      <c r="F148" s="24" t="s">
        <v>39</v>
      </c>
      <c r="G148" s="24" t="s">
        <v>40</v>
      </c>
      <c r="H148" s="24" t="s">
        <v>41</v>
      </c>
    </row>
    <row r="149" spans="1:8">
      <c r="A149" s="18">
        <v>43769</v>
      </c>
      <c r="B149" t="s">
        <v>20</v>
      </c>
      <c r="C149" s="25">
        <v>131478</v>
      </c>
      <c r="D149" s="25">
        <v>51114</v>
      </c>
      <c r="E149" s="25">
        <v>15667</v>
      </c>
      <c r="F149" s="25">
        <v>7267</v>
      </c>
      <c r="G149" s="25">
        <v>4093</v>
      </c>
      <c r="H149" s="25">
        <v>1547</v>
      </c>
    </row>
    <row r="150" spans="1:8">
      <c r="A150" s="18">
        <f>A149</f>
        <v>43769</v>
      </c>
      <c r="B150" t="s">
        <v>21</v>
      </c>
      <c r="C150" s="25">
        <v>11685</v>
      </c>
      <c r="D150" s="25">
        <v>2568</v>
      </c>
      <c r="E150" s="25">
        <v>679</v>
      </c>
      <c r="F150" s="25">
        <v>356</v>
      </c>
      <c r="G150" s="25">
        <v>225</v>
      </c>
      <c r="H150" s="25">
        <v>108</v>
      </c>
    </row>
    <row r="151" spans="1:8">
      <c r="A151" s="18">
        <f t="shared" ref="A151:A160" si="13">A150</f>
        <v>43769</v>
      </c>
      <c r="B151" t="s">
        <v>22</v>
      </c>
      <c r="C151" s="25">
        <v>254</v>
      </c>
      <c r="D151" s="25">
        <v>45</v>
      </c>
      <c r="E151" s="25">
        <v>6</v>
      </c>
      <c r="F151" s="25">
        <v>3</v>
      </c>
      <c r="G151" s="25">
        <v>1</v>
      </c>
      <c r="H151" s="25">
        <v>0</v>
      </c>
    </row>
    <row r="152" spans="1:8">
      <c r="A152" s="18">
        <f t="shared" si="13"/>
        <v>43769</v>
      </c>
      <c r="B152" t="s">
        <v>23</v>
      </c>
      <c r="C152" s="25">
        <v>763</v>
      </c>
      <c r="D152" s="25">
        <v>164</v>
      </c>
      <c r="E152" s="25">
        <v>76</v>
      </c>
      <c r="F152" s="25">
        <v>43</v>
      </c>
      <c r="G152" s="25">
        <v>29</v>
      </c>
      <c r="H152" s="25">
        <v>16</v>
      </c>
    </row>
    <row r="153" spans="1:8">
      <c r="A153" s="18">
        <f t="shared" si="13"/>
        <v>43769</v>
      </c>
      <c r="B153" t="s">
        <v>24</v>
      </c>
      <c r="C153" s="25">
        <v>6</v>
      </c>
      <c r="D153" s="25">
        <v>0</v>
      </c>
      <c r="E153" s="25">
        <v>0</v>
      </c>
      <c r="F153" s="25">
        <v>0</v>
      </c>
      <c r="G153" s="25">
        <v>0</v>
      </c>
      <c r="H153" s="25">
        <v>0</v>
      </c>
    </row>
    <row r="154" spans="1:8">
      <c r="A154" s="18">
        <f t="shared" si="13"/>
        <v>43769</v>
      </c>
      <c r="B154" t="s">
        <v>42</v>
      </c>
      <c r="C154" s="25">
        <v>1</v>
      </c>
      <c r="D154" s="25">
        <v>0</v>
      </c>
      <c r="E154" s="25">
        <v>0</v>
      </c>
      <c r="F154" s="25">
        <v>0</v>
      </c>
      <c r="G154" s="25">
        <v>0</v>
      </c>
      <c r="H154" s="25">
        <v>0</v>
      </c>
    </row>
    <row r="155" spans="1:8">
      <c r="A155" s="18">
        <f t="shared" si="13"/>
        <v>43769</v>
      </c>
      <c r="B155" t="s">
        <v>26</v>
      </c>
      <c r="C155" s="25">
        <v>3</v>
      </c>
      <c r="D155" s="25">
        <v>7</v>
      </c>
      <c r="E155" s="25">
        <v>2</v>
      </c>
      <c r="F155" s="25">
        <v>1</v>
      </c>
      <c r="G155" s="25">
        <v>0</v>
      </c>
      <c r="H155" s="25">
        <v>0</v>
      </c>
    </row>
    <row r="156" spans="1:8">
      <c r="A156" s="18">
        <f t="shared" si="13"/>
        <v>43769</v>
      </c>
      <c r="B156" t="s">
        <v>43</v>
      </c>
      <c r="C156" s="25">
        <v>11</v>
      </c>
      <c r="D156" s="25">
        <v>8</v>
      </c>
      <c r="E156" s="25">
        <v>0</v>
      </c>
      <c r="F156" s="25">
        <v>0</v>
      </c>
      <c r="G156" s="25">
        <v>0</v>
      </c>
      <c r="H156" s="25">
        <v>0</v>
      </c>
    </row>
    <row r="157" spans="1:8">
      <c r="A157" s="18">
        <f t="shared" si="13"/>
        <v>43769</v>
      </c>
      <c r="B157" t="s">
        <v>44</v>
      </c>
      <c r="C157" s="25">
        <v>8</v>
      </c>
      <c r="D157" s="25">
        <v>0</v>
      </c>
      <c r="E157" s="25">
        <v>0</v>
      </c>
      <c r="F157" s="25">
        <v>0</v>
      </c>
      <c r="G157" s="25">
        <v>0</v>
      </c>
      <c r="H157" s="25">
        <v>0</v>
      </c>
    </row>
    <row r="158" spans="1:8">
      <c r="A158" s="18">
        <f t="shared" si="13"/>
        <v>43769</v>
      </c>
      <c r="B158" t="s">
        <v>45</v>
      </c>
      <c r="C158" s="25">
        <v>1</v>
      </c>
      <c r="D158" s="25">
        <v>0</v>
      </c>
      <c r="E158" s="25">
        <v>0</v>
      </c>
      <c r="F158" s="25">
        <v>0</v>
      </c>
      <c r="G158" s="25">
        <v>0</v>
      </c>
      <c r="H158" s="25">
        <v>0</v>
      </c>
    </row>
    <row r="159" spans="1:8">
      <c r="A159" s="18">
        <f t="shared" si="13"/>
        <v>43769</v>
      </c>
      <c r="B159" t="s">
        <v>46</v>
      </c>
      <c r="C159" s="25">
        <v>1149</v>
      </c>
      <c r="D159" s="25">
        <v>295</v>
      </c>
      <c r="E159" s="25">
        <v>83</v>
      </c>
      <c r="F159" s="25">
        <v>60</v>
      </c>
      <c r="G159" s="25">
        <v>48</v>
      </c>
      <c r="H159" s="25">
        <v>38</v>
      </c>
    </row>
    <row r="160" spans="1:8">
      <c r="A160" s="18">
        <f t="shared" si="13"/>
        <v>43769</v>
      </c>
      <c r="B160" s="21" t="s">
        <v>48</v>
      </c>
      <c r="C160" s="22">
        <f t="shared" ref="C160:H160" si="14">SUM(C149:C159)</f>
        <v>145359</v>
      </c>
      <c r="D160" s="22">
        <f t="shared" si="14"/>
        <v>54201</v>
      </c>
      <c r="E160" s="22">
        <f t="shared" si="14"/>
        <v>16513</v>
      </c>
      <c r="F160" s="22">
        <f t="shared" si="14"/>
        <v>7730</v>
      </c>
      <c r="G160" s="22">
        <f t="shared" si="14"/>
        <v>4396</v>
      </c>
      <c r="H160" s="22">
        <f t="shared" si="14"/>
        <v>1709</v>
      </c>
    </row>
    <row r="161" spans="1:8">
      <c r="A161" s="17"/>
    </row>
    <row r="162" spans="1:8">
      <c r="A162" s="18"/>
      <c r="B162" s="23" t="s">
        <v>35</v>
      </c>
      <c r="C162" s="24" t="s">
        <v>36</v>
      </c>
      <c r="D162" s="24" t="s">
        <v>37</v>
      </c>
      <c r="E162" s="24" t="s">
        <v>38</v>
      </c>
      <c r="F162" s="24" t="s">
        <v>39</v>
      </c>
      <c r="G162" s="24" t="s">
        <v>40</v>
      </c>
      <c r="H162" s="24" t="s">
        <v>41</v>
      </c>
    </row>
    <row r="163" spans="1:8">
      <c r="A163" s="18">
        <v>43799</v>
      </c>
      <c r="B163" t="s">
        <v>20</v>
      </c>
      <c r="C163" s="20">
        <v>168800</v>
      </c>
      <c r="D163" s="20">
        <v>40847</v>
      </c>
      <c r="E163" s="20">
        <v>17790</v>
      </c>
      <c r="F163" s="20">
        <v>7560</v>
      </c>
      <c r="G163" s="20">
        <v>4278</v>
      </c>
      <c r="H163" s="20">
        <v>1600</v>
      </c>
    </row>
    <row r="164" spans="1:8">
      <c r="A164" s="18">
        <f>A163</f>
        <v>43799</v>
      </c>
      <c r="B164" t="s">
        <v>21</v>
      </c>
      <c r="C164" s="20">
        <v>15306</v>
      </c>
      <c r="D164" s="20">
        <v>2365</v>
      </c>
      <c r="E164">
        <v>786</v>
      </c>
      <c r="F164">
        <v>378</v>
      </c>
      <c r="G164">
        <v>212</v>
      </c>
      <c r="H164">
        <v>117</v>
      </c>
    </row>
    <row r="165" spans="1:8">
      <c r="A165" s="18">
        <f t="shared" ref="A165:A175" si="15">A164</f>
        <v>43799</v>
      </c>
      <c r="B165" t="s">
        <v>22</v>
      </c>
      <c r="C165">
        <v>367</v>
      </c>
      <c r="D165">
        <v>42</v>
      </c>
      <c r="E165">
        <v>10</v>
      </c>
      <c r="F165">
        <v>2</v>
      </c>
      <c r="G165">
        <v>2</v>
      </c>
      <c r="H165">
        <v>0</v>
      </c>
    </row>
    <row r="166" spans="1:8">
      <c r="A166" s="18">
        <f t="shared" si="15"/>
        <v>43799</v>
      </c>
      <c r="B166" t="s">
        <v>23</v>
      </c>
      <c r="C166">
        <v>1040</v>
      </c>
      <c r="D166">
        <v>164</v>
      </c>
      <c r="E166">
        <v>62</v>
      </c>
      <c r="F166">
        <v>51</v>
      </c>
      <c r="G166">
        <v>22</v>
      </c>
      <c r="H166">
        <v>9</v>
      </c>
    </row>
    <row r="167" spans="1:8">
      <c r="A167" s="18">
        <f t="shared" si="15"/>
        <v>43799</v>
      </c>
      <c r="B167" t="s">
        <v>24</v>
      </c>
      <c r="C167">
        <v>9</v>
      </c>
      <c r="D167">
        <v>2</v>
      </c>
      <c r="E167">
        <v>0</v>
      </c>
      <c r="F167">
        <v>0</v>
      </c>
      <c r="G167">
        <v>0</v>
      </c>
      <c r="H167">
        <v>0</v>
      </c>
    </row>
    <row r="168" spans="1:8">
      <c r="A168" s="18">
        <f t="shared" si="15"/>
        <v>43799</v>
      </c>
      <c r="B168" t="s">
        <v>42</v>
      </c>
      <c r="C168">
        <v>5</v>
      </c>
      <c r="D168">
        <v>0</v>
      </c>
      <c r="E168">
        <v>0</v>
      </c>
      <c r="F168">
        <v>0</v>
      </c>
      <c r="G168">
        <v>0</v>
      </c>
      <c r="H168">
        <v>0</v>
      </c>
    </row>
    <row r="169" spans="1:8">
      <c r="A169" s="18">
        <f t="shared" si="15"/>
        <v>43799</v>
      </c>
      <c r="B169" t="s">
        <v>26</v>
      </c>
      <c r="C169">
        <v>12</v>
      </c>
      <c r="D169">
        <v>4</v>
      </c>
      <c r="E169">
        <v>2</v>
      </c>
      <c r="F169">
        <v>1</v>
      </c>
      <c r="G169">
        <v>0</v>
      </c>
      <c r="H169">
        <v>0</v>
      </c>
    </row>
    <row r="170" spans="1:8">
      <c r="A170" s="18">
        <f t="shared" si="15"/>
        <v>43799</v>
      </c>
      <c r="B170" t="s">
        <v>43</v>
      </c>
      <c r="C170">
        <v>20</v>
      </c>
      <c r="D170">
        <v>4</v>
      </c>
      <c r="E170">
        <v>0</v>
      </c>
      <c r="F170">
        <v>0</v>
      </c>
      <c r="G170">
        <v>0</v>
      </c>
      <c r="H170">
        <v>0</v>
      </c>
    </row>
    <row r="171" spans="1:8">
      <c r="A171" s="18">
        <f t="shared" si="15"/>
        <v>43799</v>
      </c>
      <c r="B171" t="s">
        <v>44</v>
      </c>
      <c r="C171">
        <v>8</v>
      </c>
      <c r="D171">
        <v>0</v>
      </c>
      <c r="E171">
        <v>0</v>
      </c>
      <c r="F171">
        <v>0</v>
      </c>
      <c r="G171">
        <v>0</v>
      </c>
      <c r="H171">
        <v>0</v>
      </c>
    </row>
    <row r="172" spans="1:8">
      <c r="A172" s="18">
        <f t="shared" si="15"/>
        <v>43799</v>
      </c>
      <c r="B172" t="s">
        <v>45</v>
      </c>
      <c r="C172">
        <v>2</v>
      </c>
      <c r="D172">
        <v>0</v>
      </c>
      <c r="E172">
        <v>0</v>
      </c>
      <c r="F172">
        <v>0</v>
      </c>
      <c r="G172">
        <v>0</v>
      </c>
      <c r="H172">
        <v>0</v>
      </c>
    </row>
    <row r="173" spans="1:8">
      <c r="A173" s="18">
        <f t="shared" si="15"/>
        <v>43799</v>
      </c>
      <c r="B173" t="s">
        <v>46</v>
      </c>
      <c r="C173" s="20">
        <v>1741</v>
      </c>
      <c r="D173">
        <v>284</v>
      </c>
      <c r="E173">
        <v>89</v>
      </c>
      <c r="F173">
        <v>65</v>
      </c>
      <c r="G173">
        <v>46</v>
      </c>
      <c r="H173">
        <v>37</v>
      </c>
    </row>
    <row r="174" spans="1:8">
      <c r="A174" s="18">
        <f t="shared" si="15"/>
        <v>43799</v>
      </c>
      <c r="B174" t="s">
        <v>47</v>
      </c>
      <c r="C174">
        <v>1</v>
      </c>
      <c r="D174">
        <v>0</v>
      </c>
      <c r="E174">
        <v>0</v>
      </c>
      <c r="F174">
        <v>0</v>
      </c>
      <c r="G174">
        <v>0</v>
      </c>
      <c r="H174">
        <v>0</v>
      </c>
    </row>
    <row r="175" spans="1:8">
      <c r="A175" s="18">
        <f t="shared" si="15"/>
        <v>43799</v>
      </c>
      <c r="B175" s="21" t="s">
        <v>48</v>
      </c>
      <c r="C175" s="22">
        <f t="shared" ref="C175:H175" si="16">SUM(C163:C174)</f>
        <v>187311</v>
      </c>
      <c r="D175" s="22">
        <f t="shared" si="16"/>
        <v>43712</v>
      </c>
      <c r="E175" s="22">
        <f t="shared" si="16"/>
        <v>18739</v>
      </c>
      <c r="F175" s="22">
        <f t="shared" si="16"/>
        <v>8057</v>
      </c>
      <c r="G175" s="22">
        <f t="shared" si="16"/>
        <v>4560</v>
      </c>
      <c r="H175" s="22">
        <f t="shared" si="16"/>
        <v>1763</v>
      </c>
    </row>
    <row r="176" spans="1:8">
      <c r="A176" s="17"/>
    </row>
    <row r="177" spans="1:8">
      <c r="A177" s="18"/>
      <c r="B177" s="23" t="s">
        <v>35</v>
      </c>
      <c r="C177" s="24" t="s">
        <v>36</v>
      </c>
      <c r="D177" s="24" t="s">
        <v>37</v>
      </c>
      <c r="E177" s="24" t="s">
        <v>38</v>
      </c>
      <c r="F177" s="24" t="s">
        <v>39</v>
      </c>
      <c r="G177" s="24" t="s">
        <v>40</v>
      </c>
      <c r="H177" s="24" t="s">
        <v>41</v>
      </c>
    </row>
    <row r="178" spans="1:8">
      <c r="A178" s="18">
        <v>43830</v>
      </c>
      <c r="B178" t="s">
        <v>20</v>
      </c>
      <c r="C178" s="25">
        <v>132949</v>
      </c>
      <c r="D178" s="25">
        <v>54965</v>
      </c>
      <c r="E178" s="25">
        <v>12368</v>
      </c>
      <c r="F178" s="25">
        <v>7266</v>
      </c>
      <c r="G178" s="25">
        <v>4317</v>
      </c>
      <c r="H178" s="25">
        <v>1470</v>
      </c>
    </row>
    <row r="179" spans="1:8">
      <c r="A179" s="18">
        <f>A178</f>
        <v>43830</v>
      </c>
      <c r="B179" t="s">
        <v>21</v>
      </c>
      <c r="C179" s="25">
        <v>11778</v>
      </c>
      <c r="D179" s="25">
        <v>3038</v>
      </c>
      <c r="E179" s="25">
        <v>617</v>
      </c>
      <c r="F179" s="25">
        <v>387</v>
      </c>
      <c r="G179" s="25">
        <v>239</v>
      </c>
      <c r="H179" s="25">
        <v>113</v>
      </c>
    </row>
    <row r="180" spans="1:8">
      <c r="A180" s="18">
        <f t="shared" ref="A180:A190" si="17">A179</f>
        <v>43830</v>
      </c>
      <c r="B180" t="s">
        <v>22</v>
      </c>
      <c r="C180" s="25">
        <v>262</v>
      </c>
      <c r="D180" s="25">
        <v>66</v>
      </c>
      <c r="E180" s="25">
        <v>6</v>
      </c>
      <c r="F180" s="25">
        <v>3</v>
      </c>
      <c r="G180" s="25">
        <v>1</v>
      </c>
      <c r="H180" s="25">
        <v>0</v>
      </c>
    </row>
    <row r="181" spans="1:8">
      <c r="A181" s="18">
        <f t="shared" si="17"/>
        <v>43830</v>
      </c>
      <c r="B181" t="s">
        <v>23</v>
      </c>
      <c r="C181" s="25">
        <v>802</v>
      </c>
      <c r="D181" s="25">
        <v>145</v>
      </c>
      <c r="E181" s="25">
        <v>44</v>
      </c>
      <c r="F181" s="25">
        <v>50</v>
      </c>
      <c r="G181" s="25">
        <v>41</v>
      </c>
      <c r="H181" s="25">
        <v>9</v>
      </c>
    </row>
    <row r="182" spans="1:8">
      <c r="A182" s="18">
        <f t="shared" si="17"/>
        <v>43830</v>
      </c>
      <c r="B182" t="s">
        <v>24</v>
      </c>
      <c r="C182" s="25">
        <v>6</v>
      </c>
      <c r="D182" s="25">
        <v>1</v>
      </c>
      <c r="E182" s="25">
        <v>1</v>
      </c>
      <c r="F182" s="25">
        <v>0</v>
      </c>
      <c r="G182" s="25">
        <v>0</v>
      </c>
      <c r="H182" s="25">
        <v>0</v>
      </c>
    </row>
    <row r="183" spans="1:8">
      <c r="A183" s="18">
        <f t="shared" si="17"/>
        <v>43830</v>
      </c>
      <c r="B183" t="s">
        <v>42</v>
      </c>
      <c r="C183" s="25">
        <v>5</v>
      </c>
      <c r="D183" s="25">
        <v>0</v>
      </c>
      <c r="E183" s="25">
        <v>0</v>
      </c>
      <c r="F183" s="25">
        <v>0</v>
      </c>
      <c r="G183" s="25">
        <v>0</v>
      </c>
      <c r="H183" s="25">
        <v>0</v>
      </c>
    </row>
    <row r="184" spans="1:8">
      <c r="A184" s="18">
        <f t="shared" si="17"/>
        <v>43830</v>
      </c>
      <c r="B184" t="s">
        <v>26</v>
      </c>
      <c r="C184" s="25">
        <v>7</v>
      </c>
      <c r="D184" s="25">
        <v>14</v>
      </c>
      <c r="E184" s="25">
        <v>1</v>
      </c>
      <c r="F184" s="25">
        <v>1</v>
      </c>
      <c r="G184" s="25">
        <v>0</v>
      </c>
      <c r="H184" s="25">
        <v>0</v>
      </c>
    </row>
    <row r="185" spans="1:8">
      <c r="A185" s="18">
        <f t="shared" si="17"/>
        <v>43830</v>
      </c>
      <c r="B185" t="s">
        <v>43</v>
      </c>
      <c r="C185" s="25">
        <v>23</v>
      </c>
      <c r="D185" s="25">
        <v>2</v>
      </c>
      <c r="E185" s="25">
        <v>0</v>
      </c>
      <c r="F185" s="25">
        <v>0</v>
      </c>
      <c r="G185" s="25">
        <v>0</v>
      </c>
      <c r="H185" s="25">
        <v>0</v>
      </c>
    </row>
    <row r="186" spans="1:8">
      <c r="A186" s="18">
        <f t="shared" si="17"/>
        <v>43830</v>
      </c>
      <c r="B186" t="s">
        <v>44</v>
      </c>
      <c r="C186" s="25">
        <v>8</v>
      </c>
      <c r="D186" s="25">
        <v>0</v>
      </c>
      <c r="E186" s="25">
        <v>0</v>
      </c>
      <c r="F186" s="25">
        <v>0</v>
      </c>
      <c r="G186" s="25">
        <v>0</v>
      </c>
      <c r="H186" s="25">
        <v>0</v>
      </c>
    </row>
    <row r="187" spans="1:8">
      <c r="A187" s="18">
        <f t="shared" si="17"/>
        <v>43830</v>
      </c>
      <c r="B187" t="s">
        <v>45</v>
      </c>
      <c r="C187" s="25">
        <v>1</v>
      </c>
      <c r="D187" s="25">
        <v>0</v>
      </c>
      <c r="E187" s="25">
        <v>0</v>
      </c>
      <c r="F187" s="25">
        <v>0</v>
      </c>
      <c r="G187" s="25">
        <v>0</v>
      </c>
      <c r="H187" s="25">
        <v>0</v>
      </c>
    </row>
    <row r="188" spans="1:8">
      <c r="A188" s="18">
        <f t="shared" si="17"/>
        <v>43830</v>
      </c>
      <c r="B188" t="s">
        <v>46</v>
      </c>
      <c r="C188" s="25">
        <v>1620</v>
      </c>
      <c r="D188" s="25">
        <v>354</v>
      </c>
      <c r="E188" s="25">
        <v>68</v>
      </c>
      <c r="F188" s="25">
        <v>64</v>
      </c>
      <c r="G188" s="25">
        <v>55</v>
      </c>
      <c r="H188" s="25">
        <v>42</v>
      </c>
    </row>
    <row r="189" spans="1:8">
      <c r="A189" s="18">
        <f t="shared" si="17"/>
        <v>43830</v>
      </c>
      <c r="B189" t="s">
        <v>47</v>
      </c>
      <c r="C189" s="25">
        <v>1</v>
      </c>
      <c r="D189" s="25">
        <v>0</v>
      </c>
      <c r="E189" s="25">
        <v>0</v>
      </c>
      <c r="F189" s="25">
        <v>0</v>
      </c>
      <c r="G189" s="25">
        <v>0</v>
      </c>
      <c r="H189" s="25">
        <v>0</v>
      </c>
    </row>
    <row r="190" spans="1:8">
      <c r="A190" s="18">
        <f t="shared" si="17"/>
        <v>43830</v>
      </c>
      <c r="B190" s="21" t="s">
        <v>48</v>
      </c>
      <c r="C190" s="22">
        <f t="shared" ref="C190:H190" si="18">SUM(C178:C189)</f>
        <v>147462</v>
      </c>
      <c r="D190" s="22">
        <f t="shared" si="18"/>
        <v>58585</v>
      </c>
      <c r="E190" s="22">
        <f t="shared" si="18"/>
        <v>13105</v>
      </c>
      <c r="F190" s="22">
        <f t="shared" si="18"/>
        <v>7771</v>
      </c>
      <c r="G190" s="22">
        <f t="shared" si="18"/>
        <v>4653</v>
      </c>
      <c r="H190" s="22">
        <f t="shared" si="18"/>
        <v>1634</v>
      </c>
    </row>
    <row r="191" spans="1:8">
      <c r="A191" s="17"/>
    </row>
    <row r="192" spans="1:8">
      <c r="A192" s="18"/>
      <c r="B192" s="23" t="s">
        <v>35</v>
      </c>
      <c r="C192" s="24" t="s">
        <v>36</v>
      </c>
      <c r="D192" s="24" t="s">
        <v>37</v>
      </c>
      <c r="E192" s="24" t="s">
        <v>38</v>
      </c>
      <c r="F192" s="24" t="s">
        <v>39</v>
      </c>
      <c r="G192" s="24" t="s">
        <v>40</v>
      </c>
      <c r="H192" s="24" t="s">
        <v>41</v>
      </c>
    </row>
    <row r="193" spans="1:8">
      <c r="A193" s="18">
        <v>43861</v>
      </c>
      <c r="B193" t="s">
        <v>20</v>
      </c>
      <c r="C193" s="20">
        <v>154217</v>
      </c>
      <c r="D193" s="20">
        <v>37058</v>
      </c>
      <c r="E193" s="20">
        <v>16534</v>
      </c>
      <c r="F193" s="20">
        <v>5035</v>
      </c>
      <c r="G193" s="20">
        <v>4012</v>
      </c>
      <c r="H193" s="20">
        <v>1287</v>
      </c>
    </row>
    <row r="194" spans="1:8">
      <c r="A194" s="18">
        <f>A193</f>
        <v>43861</v>
      </c>
      <c r="B194" t="s">
        <v>21</v>
      </c>
      <c r="C194" s="20">
        <v>14042</v>
      </c>
      <c r="D194" s="20">
        <v>2309</v>
      </c>
      <c r="E194">
        <v>847</v>
      </c>
      <c r="F194">
        <v>310</v>
      </c>
      <c r="G194">
        <v>246</v>
      </c>
      <c r="H194">
        <v>109</v>
      </c>
    </row>
    <row r="195" spans="1:8">
      <c r="A195" s="18">
        <f t="shared" ref="A195:A205" si="19">A194</f>
        <v>43861</v>
      </c>
      <c r="B195" t="s">
        <v>22</v>
      </c>
      <c r="C195">
        <v>306</v>
      </c>
      <c r="D195">
        <v>35</v>
      </c>
      <c r="E195">
        <v>9</v>
      </c>
      <c r="F195">
        <v>0</v>
      </c>
      <c r="G195">
        <v>0</v>
      </c>
      <c r="H195">
        <v>0</v>
      </c>
    </row>
    <row r="196" spans="1:8">
      <c r="A196" s="18">
        <f t="shared" si="19"/>
        <v>43861</v>
      </c>
      <c r="B196" t="s">
        <v>23</v>
      </c>
      <c r="C196">
        <v>864</v>
      </c>
      <c r="D196">
        <v>222</v>
      </c>
      <c r="E196">
        <v>58</v>
      </c>
      <c r="F196">
        <v>4</v>
      </c>
      <c r="G196">
        <v>7</v>
      </c>
      <c r="H196">
        <v>2</v>
      </c>
    </row>
    <row r="197" spans="1:8">
      <c r="A197" s="18">
        <f t="shared" si="19"/>
        <v>43861</v>
      </c>
      <c r="B197" t="s">
        <v>24</v>
      </c>
      <c r="C197">
        <v>10</v>
      </c>
      <c r="D197">
        <v>2</v>
      </c>
      <c r="E197">
        <v>0</v>
      </c>
      <c r="F197">
        <v>0</v>
      </c>
      <c r="G197">
        <v>0</v>
      </c>
      <c r="H197">
        <v>0</v>
      </c>
    </row>
    <row r="198" spans="1:8">
      <c r="A198" s="18">
        <f t="shared" si="19"/>
        <v>43861</v>
      </c>
      <c r="B198" t="s">
        <v>42</v>
      </c>
      <c r="C198">
        <v>4</v>
      </c>
      <c r="D198">
        <v>0</v>
      </c>
      <c r="E198">
        <v>0</v>
      </c>
      <c r="F198">
        <v>0</v>
      </c>
      <c r="G198">
        <v>0</v>
      </c>
      <c r="H198">
        <v>0</v>
      </c>
    </row>
    <row r="199" spans="1:8">
      <c r="A199" s="18">
        <f t="shared" si="19"/>
        <v>43861</v>
      </c>
      <c r="B199" t="s">
        <v>26</v>
      </c>
      <c r="C199">
        <v>5</v>
      </c>
      <c r="D199">
        <v>8</v>
      </c>
      <c r="E199">
        <v>4</v>
      </c>
      <c r="F199">
        <v>1</v>
      </c>
      <c r="G199">
        <v>0</v>
      </c>
      <c r="H199">
        <v>0</v>
      </c>
    </row>
    <row r="200" spans="1:8">
      <c r="A200" s="18">
        <f t="shared" si="19"/>
        <v>43861</v>
      </c>
      <c r="B200" t="s">
        <v>43</v>
      </c>
      <c r="C200">
        <v>12</v>
      </c>
      <c r="D200">
        <v>10</v>
      </c>
      <c r="E200">
        <v>0</v>
      </c>
      <c r="F200">
        <v>0</v>
      </c>
      <c r="G200">
        <v>0</v>
      </c>
      <c r="H200">
        <v>0</v>
      </c>
    </row>
    <row r="201" spans="1:8">
      <c r="A201" s="18">
        <f t="shared" si="19"/>
        <v>43861</v>
      </c>
      <c r="B201" t="s">
        <v>44</v>
      </c>
      <c r="C201">
        <v>8</v>
      </c>
      <c r="D201">
        <v>0</v>
      </c>
      <c r="E201">
        <v>0</v>
      </c>
      <c r="F201">
        <v>0</v>
      </c>
      <c r="G201">
        <v>0</v>
      </c>
      <c r="H201">
        <v>0</v>
      </c>
    </row>
    <row r="202" spans="1:8">
      <c r="A202" s="18">
        <f t="shared" si="19"/>
        <v>43861</v>
      </c>
      <c r="B202" t="s">
        <v>45</v>
      </c>
      <c r="C202">
        <v>2</v>
      </c>
      <c r="D202">
        <v>0</v>
      </c>
      <c r="E202">
        <v>0</v>
      </c>
      <c r="F202">
        <v>0</v>
      </c>
      <c r="G202">
        <v>0</v>
      </c>
      <c r="H202">
        <v>0</v>
      </c>
    </row>
    <row r="203" spans="1:8">
      <c r="A203" s="18">
        <f t="shared" si="19"/>
        <v>43861</v>
      </c>
      <c r="B203" t="s">
        <v>46</v>
      </c>
      <c r="C203" s="20">
        <v>1374</v>
      </c>
      <c r="D203">
        <v>335</v>
      </c>
      <c r="E203">
        <v>70</v>
      </c>
      <c r="F203">
        <v>36</v>
      </c>
      <c r="G203">
        <v>39</v>
      </c>
      <c r="H203">
        <v>39</v>
      </c>
    </row>
    <row r="204" spans="1:8">
      <c r="A204" s="18">
        <f t="shared" si="19"/>
        <v>43861</v>
      </c>
      <c r="B204" t="s">
        <v>47</v>
      </c>
      <c r="C204">
        <v>1</v>
      </c>
      <c r="D204">
        <v>1</v>
      </c>
      <c r="E204">
        <v>0</v>
      </c>
      <c r="F204">
        <v>0</v>
      </c>
      <c r="G204">
        <v>0</v>
      </c>
      <c r="H204">
        <v>0</v>
      </c>
    </row>
    <row r="205" spans="1:8">
      <c r="A205" s="18">
        <f t="shared" si="19"/>
        <v>43861</v>
      </c>
      <c r="B205" s="21" t="s">
        <v>48</v>
      </c>
      <c r="C205" s="22">
        <f t="shared" ref="C205:H205" si="20">SUM(C193:C204)</f>
        <v>170845</v>
      </c>
      <c r="D205" s="22">
        <f t="shared" si="20"/>
        <v>39980</v>
      </c>
      <c r="E205" s="22">
        <f t="shared" si="20"/>
        <v>17522</v>
      </c>
      <c r="F205" s="22">
        <f t="shared" si="20"/>
        <v>5386</v>
      </c>
      <c r="G205" s="22">
        <f t="shared" si="20"/>
        <v>4304</v>
      </c>
      <c r="H205" s="22">
        <f t="shared" si="20"/>
        <v>1437</v>
      </c>
    </row>
    <row r="206" spans="1:8">
      <c r="A206" s="17"/>
    </row>
    <row r="207" spans="1:8">
      <c r="A207" s="18"/>
      <c r="B207" s="23" t="s">
        <v>35</v>
      </c>
      <c r="C207" s="24" t="s">
        <v>36</v>
      </c>
      <c r="D207" s="24" t="s">
        <v>37</v>
      </c>
      <c r="E207" s="24" t="s">
        <v>38</v>
      </c>
      <c r="F207" s="24" t="s">
        <v>39</v>
      </c>
      <c r="G207" s="24" t="s">
        <v>40</v>
      </c>
      <c r="H207" s="24" t="s">
        <v>41</v>
      </c>
    </row>
    <row r="208" spans="1:8">
      <c r="A208" s="18">
        <v>43890</v>
      </c>
      <c r="B208" t="s">
        <v>20</v>
      </c>
      <c r="C208" s="25">
        <v>172488</v>
      </c>
      <c r="D208" s="25">
        <v>41121</v>
      </c>
      <c r="E208" s="25">
        <v>12245</v>
      </c>
      <c r="F208" s="25">
        <v>6713</v>
      </c>
      <c r="G208" s="25">
        <v>3456</v>
      </c>
      <c r="H208" s="25">
        <v>1508</v>
      </c>
    </row>
    <row r="209" spans="1:8">
      <c r="A209" s="18">
        <f>A208</f>
        <v>43890</v>
      </c>
      <c r="B209" t="s">
        <v>21</v>
      </c>
      <c r="C209" s="25">
        <v>15909</v>
      </c>
      <c r="D209" s="25">
        <v>2752</v>
      </c>
      <c r="E209" s="25">
        <v>697</v>
      </c>
      <c r="F209" s="25">
        <v>399</v>
      </c>
      <c r="G209" s="25">
        <v>206</v>
      </c>
      <c r="H209" s="25">
        <v>124</v>
      </c>
    </row>
    <row r="210" spans="1:8">
      <c r="A210" s="18">
        <f t="shared" ref="A210:A220" si="21">A209</f>
        <v>43890</v>
      </c>
      <c r="B210" t="s">
        <v>22</v>
      </c>
      <c r="C210" s="25">
        <v>358</v>
      </c>
      <c r="D210" s="25">
        <v>39</v>
      </c>
      <c r="E210" s="25">
        <v>4</v>
      </c>
      <c r="F210" s="25">
        <v>4</v>
      </c>
      <c r="G210" s="25">
        <v>0</v>
      </c>
      <c r="H210" s="25">
        <v>0</v>
      </c>
    </row>
    <row r="211" spans="1:8">
      <c r="A211" s="18">
        <f t="shared" si="21"/>
        <v>43890</v>
      </c>
      <c r="B211" t="s">
        <v>23</v>
      </c>
      <c r="C211" s="25">
        <v>997</v>
      </c>
      <c r="D211" s="25">
        <v>178</v>
      </c>
      <c r="E211" s="25">
        <v>57</v>
      </c>
      <c r="F211" s="25">
        <v>47</v>
      </c>
      <c r="G211" s="25">
        <v>2</v>
      </c>
      <c r="H211" s="25">
        <v>1</v>
      </c>
    </row>
    <row r="212" spans="1:8">
      <c r="A212" s="18">
        <f t="shared" si="21"/>
        <v>43890</v>
      </c>
      <c r="B212" t="s">
        <v>24</v>
      </c>
      <c r="C212" s="25">
        <v>15</v>
      </c>
      <c r="D212" s="25">
        <v>1</v>
      </c>
      <c r="E212" s="25">
        <v>0</v>
      </c>
      <c r="F212" s="25">
        <v>0</v>
      </c>
      <c r="G212" s="25">
        <v>0</v>
      </c>
      <c r="H212" s="25">
        <v>0</v>
      </c>
    </row>
    <row r="213" spans="1:8">
      <c r="A213" s="18">
        <f t="shared" si="21"/>
        <v>43890</v>
      </c>
      <c r="B213" t="s">
        <v>42</v>
      </c>
      <c r="C213" s="25">
        <v>6</v>
      </c>
      <c r="D213" s="25">
        <v>0</v>
      </c>
      <c r="E213" s="25">
        <v>0</v>
      </c>
      <c r="F213" s="25">
        <v>0</v>
      </c>
      <c r="G213" s="25">
        <v>0</v>
      </c>
      <c r="H213" s="25">
        <v>0</v>
      </c>
    </row>
    <row r="214" spans="1:8">
      <c r="A214" s="18">
        <f t="shared" si="21"/>
        <v>43890</v>
      </c>
      <c r="B214" t="s">
        <v>26</v>
      </c>
      <c r="C214" s="25">
        <v>4</v>
      </c>
      <c r="D214" s="25">
        <v>3</v>
      </c>
      <c r="E214" s="25">
        <v>2</v>
      </c>
      <c r="F214" s="25">
        <v>4</v>
      </c>
      <c r="G214" s="25">
        <v>0</v>
      </c>
      <c r="H214" s="25">
        <v>0</v>
      </c>
    </row>
    <row r="215" spans="1:8">
      <c r="A215" s="18">
        <f t="shared" si="21"/>
        <v>43890</v>
      </c>
      <c r="B215" t="s">
        <v>43</v>
      </c>
      <c r="C215" s="25">
        <v>15</v>
      </c>
      <c r="D215" s="25">
        <v>17</v>
      </c>
      <c r="E215" s="25">
        <v>1</v>
      </c>
      <c r="F215" s="25">
        <v>0</v>
      </c>
      <c r="G215" s="25">
        <v>0</v>
      </c>
      <c r="H215" s="25">
        <v>0</v>
      </c>
    </row>
    <row r="216" spans="1:8">
      <c r="A216" s="18">
        <f t="shared" si="21"/>
        <v>43890</v>
      </c>
      <c r="B216" t="s">
        <v>44</v>
      </c>
      <c r="C216" s="25">
        <v>8</v>
      </c>
      <c r="D216" s="25">
        <v>0</v>
      </c>
      <c r="E216" s="25">
        <v>0</v>
      </c>
      <c r="F216" s="25">
        <v>0</v>
      </c>
      <c r="G216" s="25">
        <v>0</v>
      </c>
      <c r="H216" s="25">
        <v>0</v>
      </c>
    </row>
    <row r="217" spans="1:8">
      <c r="A217" s="18">
        <f t="shared" si="21"/>
        <v>43890</v>
      </c>
      <c r="B217" t="s">
        <v>45</v>
      </c>
      <c r="C217" s="25">
        <v>2</v>
      </c>
      <c r="D217" s="25">
        <v>0</v>
      </c>
      <c r="E217" s="25">
        <v>0</v>
      </c>
      <c r="F217" s="25">
        <v>0</v>
      </c>
      <c r="G217" s="25">
        <v>0</v>
      </c>
      <c r="H217" s="25">
        <v>0</v>
      </c>
    </row>
    <row r="218" spans="1:8">
      <c r="A218" s="18">
        <f t="shared" si="21"/>
        <v>43890</v>
      </c>
      <c r="B218" t="s">
        <v>46</v>
      </c>
      <c r="C218" s="25">
        <v>1698</v>
      </c>
      <c r="D218" s="25">
        <v>450</v>
      </c>
      <c r="E218" s="25">
        <v>93</v>
      </c>
      <c r="F218" s="25">
        <v>46</v>
      </c>
      <c r="G218" s="25">
        <v>26</v>
      </c>
      <c r="H218" s="25">
        <v>31</v>
      </c>
    </row>
    <row r="219" spans="1:8">
      <c r="A219" s="18">
        <f t="shared" si="21"/>
        <v>43890</v>
      </c>
      <c r="B219" t="s">
        <v>47</v>
      </c>
      <c r="C219" s="25">
        <v>1</v>
      </c>
      <c r="D219" s="25">
        <v>1</v>
      </c>
      <c r="E219" s="25">
        <v>1</v>
      </c>
      <c r="F219" s="25">
        <v>0</v>
      </c>
      <c r="G219" s="25">
        <v>0</v>
      </c>
      <c r="H219" s="25">
        <v>0</v>
      </c>
    </row>
    <row r="220" spans="1:8">
      <c r="A220" s="18">
        <f t="shared" si="21"/>
        <v>43890</v>
      </c>
      <c r="B220" s="21" t="s">
        <v>48</v>
      </c>
      <c r="C220" s="22">
        <f t="shared" ref="C220:H220" si="22">SUM(C208:C219)</f>
        <v>191501</v>
      </c>
      <c r="D220" s="22">
        <f t="shared" si="22"/>
        <v>44562</v>
      </c>
      <c r="E220" s="22">
        <f t="shared" si="22"/>
        <v>13100</v>
      </c>
      <c r="F220" s="22">
        <f t="shared" si="22"/>
        <v>7213</v>
      </c>
      <c r="G220" s="22">
        <f t="shared" si="22"/>
        <v>3690</v>
      </c>
      <c r="H220" s="22">
        <f t="shared" si="22"/>
        <v>1664</v>
      </c>
    </row>
    <row r="221" spans="1:8">
      <c r="A221" s="17"/>
    </row>
    <row r="222" spans="1:8">
      <c r="A222" s="18"/>
      <c r="B222" s="23" t="s">
        <v>35</v>
      </c>
      <c r="C222" s="24" t="s">
        <v>36</v>
      </c>
      <c r="D222" s="24" t="s">
        <v>37</v>
      </c>
      <c r="E222" s="24" t="s">
        <v>38</v>
      </c>
      <c r="F222" s="24" t="s">
        <v>39</v>
      </c>
      <c r="G222" s="24" t="s">
        <v>40</v>
      </c>
      <c r="H222" s="24" t="s">
        <v>41</v>
      </c>
    </row>
    <row r="223" spans="1:8">
      <c r="A223" s="18">
        <v>43921</v>
      </c>
      <c r="B223" t="s">
        <v>20</v>
      </c>
      <c r="C223" s="20">
        <v>133675</v>
      </c>
      <c r="D223" s="20">
        <v>53224</v>
      </c>
      <c r="E223" s="20">
        <v>13995</v>
      </c>
      <c r="F223" s="20">
        <v>5707</v>
      </c>
      <c r="G223" s="20">
        <v>3975</v>
      </c>
      <c r="H223" s="20">
        <v>1459</v>
      </c>
    </row>
    <row r="224" spans="1:8">
      <c r="A224" s="18">
        <f>A223</f>
        <v>43921</v>
      </c>
      <c r="B224" t="s">
        <v>21</v>
      </c>
      <c r="C224" s="20">
        <v>12899</v>
      </c>
      <c r="D224" s="20">
        <v>4370</v>
      </c>
      <c r="E224">
        <v>811</v>
      </c>
      <c r="F224">
        <v>385</v>
      </c>
      <c r="G224">
        <v>244</v>
      </c>
      <c r="H224">
        <v>113</v>
      </c>
    </row>
    <row r="225" spans="1:8">
      <c r="A225" s="18">
        <f t="shared" ref="A225:A235" si="23">A224</f>
        <v>43921</v>
      </c>
      <c r="B225" t="s">
        <v>22</v>
      </c>
      <c r="C225">
        <v>314</v>
      </c>
      <c r="D225">
        <v>91</v>
      </c>
      <c r="E225">
        <v>7</v>
      </c>
      <c r="F225">
        <v>4</v>
      </c>
      <c r="G225">
        <v>4</v>
      </c>
      <c r="H225">
        <v>0</v>
      </c>
    </row>
    <row r="226" spans="1:8">
      <c r="A226" s="18">
        <f t="shared" si="23"/>
        <v>43921</v>
      </c>
      <c r="B226" t="s">
        <v>23</v>
      </c>
      <c r="C226">
        <v>896</v>
      </c>
      <c r="D226">
        <v>256</v>
      </c>
      <c r="E226">
        <v>52</v>
      </c>
      <c r="F226">
        <v>48</v>
      </c>
      <c r="G226">
        <v>15</v>
      </c>
      <c r="H226">
        <v>3</v>
      </c>
    </row>
    <row r="227" spans="1:8">
      <c r="A227" s="18">
        <f t="shared" si="23"/>
        <v>43921</v>
      </c>
      <c r="B227" t="s">
        <v>24</v>
      </c>
      <c r="C227">
        <v>12</v>
      </c>
      <c r="D227">
        <v>3</v>
      </c>
      <c r="E227">
        <v>0</v>
      </c>
      <c r="F227">
        <v>0</v>
      </c>
      <c r="G227">
        <v>0</v>
      </c>
      <c r="H227">
        <v>0</v>
      </c>
    </row>
    <row r="228" spans="1:8">
      <c r="A228" s="18">
        <f t="shared" si="23"/>
        <v>43921</v>
      </c>
      <c r="B228" t="s">
        <v>42</v>
      </c>
      <c r="C228">
        <v>4</v>
      </c>
      <c r="D228">
        <v>1</v>
      </c>
      <c r="E228">
        <v>0</v>
      </c>
      <c r="F228">
        <v>0</v>
      </c>
      <c r="G228">
        <v>0</v>
      </c>
      <c r="H228">
        <v>0</v>
      </c>
    </row>
    <row r="229" spans="1:8">
      <c r="A229" s="18">
        <f t="shared" si="23"/>
        <v>43921</v>
      </c>
      <c r="B229" t="s">
        <v>26</v>
      </c>
      <c r="C229">
        <v>8</v>
      </c>
      <c r="D229">
        <v>3</v>
      </c>
      <c r="E229">
        <v>2</v>
      </c>
      <c r="F229">
        <v>1</v>
      </c>
      <c r="G229">
        <v>0</v>
      </c>
      <c r="H229">
        <v>0</v>
      </c>
    </row>
    <row r="230" spans="1:8">
      <c r="A230" s="18">
        <f t="shared" si="23"/>
        <v>43921</v>
      </c>
      <c r="B230" t="s">
        <v>43</v>
      </c>
      <c r="C230">
        <v>25</v>
      </c>
      <c r="D230">
        <v>12</v>
      </c>
      <c r="E230">
        <v>1</v>
      </c>
      <c r="F230">
        <v>1</v>
      </c>
      <c r="G230">
        <v>0</v>
      </c>
      <c r="H230">
        <v>0</v>
      </c>
    </row>
    <row r="231" spans="1:8">
      <c r="A231" s="18">
        <f t="shared" si="23"/>
        <v>43921</v>
      </c>
      <c r="B231" t="s">
        <v>44</v>
      </c>
      <c r="C231">
        <v>8</v>
      </c>
      <c r="D231">
        <v>0</v>
      </c>
      <c r="E231">
        <v>0</v>
      </c>
      <c r="F231">
        <v>0</v>
      </c>
      <c r="G231">
        <v>0</v>
      </c>
      <c r="H231">
        <v>0</v>
      </c>
    </row>
    <row r="232" spans="1:8">
      <c r="A232" s="18">
        <f t="shared" si="23"/>
        <v>43921</v>
      </c>
      <c r="B232" t="s">
        <v>45</v>
      </c>
      <c r="C232">
        <v>2</v>
      </c>
      <c r="D232">
        <v>0</v>
      </c>
      <c r="E232">
        <v>0</v>
      </c>
      <c r="F232">
        <v>0</v>
      </c>
      <c r="G232">
        <v>0</v>
      </c>
      <c r="H232">
        <v>0</v>
      </c>
    </row>
    <row r="233" spans="1:8">
      <c r="A233" s="18">
        <f t="shared" si="23"/>
        <v>43921</v>
      </c>
      <c r="B233" t="s">
        <v>46</v>
      </c>
      <c r="C233" s="20">
        <v>1460</v>
      </c>
      <c r="D233">
        <v>703</v>
      </c>
      <c r="E233">
        <v>105</v>
      </c>
      <c r="F233">
        <v>59</v>
      </c>
      <c r="G233">
        <v>32</v>
      </c>
      <c r="H233">
        <v>30</v>
      </c>
    </row>
    <row r="234" spans="1:8">
      <c r="A234" s="18">
        <f t="shared" si="23"/>
        <v>43921</v>
      </c>
      <c r="B234" t="s">
        <v>47</v>
      </c>
      <c r="C234" s="20">
        <v>0</v>
      </c>
      <c r="D234">
        <v>1</v>
      </c>
      <c r="E234">
        <v>1</v>
      </c>
      <c r="F234">
        <v>1</v>
      </c>
      <c r="G234">
        <v>0</v>
      </c>
      <c r="H234">
        <v>0</v>
      </c>
    </row>
    <row r="235" spans="1:8">
      <c r="A235" s="18">
        <f t="shared" si="23"/>
        <v>43921</v>
      </c>
      <c r="B235" s="21" t="s">
        <v>48</v>
      </c>
      <c r="C235" s="22">
        <f t="shared" ref="C235:H235" si="24">SUM(C223:C234)</f>
        <v>149303</v>
      </c>
      <c r="D235" s="22">
        <f t="shared" si="24"/>
        <v>58664</v>
      </c>
      <c r="E235" s="22">
        <f t="shared" si="24"/>
        <v>14974</v>
      </c>
      <c r="F235" s="22">
        <f t="shared" si="24"/>
        <v>6206</v>
      </c>
      <c r="G235" s="22">
        <f t="shared" si="24"/>
        <v>4270</v>
      </c>
      <c r="H235" s="22">
        <f t="shared" si="24"/>
        <v>1605</v>
      </c>
    </row>
    <row r="236" spans="1:8">
      <c r="A236" s="17"/>
    </row>
    <row r="237" spans="1:8">
      <c r="A237" s="18"/>
      <c r="B237" s="23" t="s">
        <v>35</v>
      </c>
      <c r="C237" s="24" t="s">
        <v>36</v>
      </c>
      <c r="D237" s="24" t="s">
        <v>37</v>
      </c>
      <c r="E237" s="24" t="s">
        <v>38</v>
      </c>
      <c r="F237" s="24" t="s">
        <v>39</v>
      </c>
      <c r="G237" s="24" t="s">
        <v>40</v>
      </c>
      <c r="H237" s="24" t="s">
        <v>41</v>
      </c>
    </row>
    <row r="238" spans="1:8">
      <c r="A238" s="18">
        <v>43951</v>
      </c>
      <c r="B238" t="s">
        <v>20</v>
      </c>
      <c r="C238" s="25">
        <v>142822</v>
      </c>
      <c r="D238" s="25">
        <v>40819</v>
      </c>
      <c r="E238" s="25">
        <v>19121</v>
      </c>
      <c r="F238" s="25">
        <v>8278</v>
      </c>
      <c r="G238" s="25">
        <v>4460</v>
      </c>
      <c r="H238" s="25">
        <v>1501</v>
      </c>
    </row>
    <row r="239" spans="1:8">
      <c r="A239" s="18">
        <f>A238</f>
        <v>43951</v>
      </c>
      <c r="B239" t="s">
        <v>21</v>
      </c>
      <c r="C239" s="25">
        <v>14098</v>
      </c>
      <c r="D239" s="25">
        <v>3926</v>
      </c>
      <c r="E239" s="25">
        <v>1286</v>
      </c>
      <c r="F239" s="25">
        <v>494</v>
      </c>
      <c r="G239" s="25">
        <v>286</v>
      </c>
      <c r="H239" s="25">
        <v>117</v>
      </c>
    </row>
    <row r="240" spans="1:8">
      <c r="A240" s="18">
        <f t="shared" ref="A240:A250" si="25">A239</f>
        <v>43951</v>
      </c>
      <c r="B240" t="s">
        <v>22</v>
      </c>
      <c r="C240" s="25">
        <v>329</v>
      </c>
      <c r="D240" s="25">
        <v>137</v>
      </c>
      <c r="E240" s="25">
        <v>23</v>
      </c>
      <c r="F240" s="25">
        <v>3</v>
      </c>
      <c r="G240" s="25">
        <v>3</v>
      </c>
      <c r="H240" s="25">
        <v>1</v>
      </c>
    </row>
    <row r="241" spans="1:8">
      <c r="A241" s="18">
        <f t="shared" si="25"/>
        <v>43951</v>
      </c>
      <c r="B241" t="s">
        <v>23</v>
      </c>
      <c r="C241" s="25">
        <v>917</v>
      </c>
      <c r="D241" s="25">
        <v>291</v>
      </c>
      <c r="E241" s="25">
        <v>70</v>
      </c>
      <c r="F241" s="25">
        <v>40</v>
      </c>
      <c r="G241" s="25">
        <v>26</v>
      </c>
      <c r="H241" s="25">
        <v>2</v>
      </c>
    </row>
    <row r="242" spans="1:8">
      <c r="A242" s="18">
        <f t="shared" si="25"/>
        <v>43951</v>
      </c>
      <c r="B242" t="s">
        <v>24</v>
      </c>
      <c r="C242" s="25">
        <v>8</v>
      </c>
      <c r="D242" s="25">
        <v>3</v>
      </c>
      <c r="E242" s="25">
        <v>0</v>
      </c>
      <c r="F242" s="25">
        <v>0</v>
      </c>
      <c r="G242" s="25">
        <v>0</v>
      </c>
      <c r="H242" s="25">
        <v>0</v>
      </c>
    </row>
    <row r="243" spans="1:8">
      <c r="A243" s="18">
        <f t="shared" si="25"/>
        <v>43951</v>
      </c>
      <c r="B243" t="s">
        <v>42</v>
      </c>
      <c r="C243" s="25">
        <v>3</v>
      </c>
      <c r="D243" s="25">
        <v>0</v>
      </c>
      <c r="E243" s="25">
        <v>0</v>
      </c>
      <c r="F243" s="25">
        <v>0</v>
      </c>
      <c r="G243" s="25">
        <v>0</v>
      </c>
      <c r="H243" s="25">
        <v>0</v>
      </c>
    </row>
    <row r="244" spans="1:8">
      <c r="A244" s="18">
        <f t="shared" si="25"/>
        <v>43951</v>
      </c>
      <c r="B244" t="s">
        <v>26</v>
      </c>
      <c r="C244" s="25">
        <v>7</v>
      </c>
      <c r="D244" s="25">
        <v>9</v>
      </c>
      <c r="E244" s="25">
        <v>0</v>
      </c>
      <c r="F244" s="25">
        <v>0</v>
      </c>
      <c r="G244" s="25">
        <v>0</v>
      </c>
      <c r="H244" s="25">
        <v>0</v>
      </c>
    </row>
    <row r="245" spans="1:8">
      <c r="A245" s="18">
        <f t="shared" si="25"/>
        <v>43951</v>
      </c>
      <c r="B245" t="s">
        <v>43</v>
      </c>
      <c r="C245" s="25">
        <v>21</v>
      </c>
      <c r="D245" s="25">
        <v>11</v>
      </c>
      <c r="E245" s="25">
        <v>2</v>
      </c>
      <c r="F245" s="25">
        <v>0</v>
      </c>
      <c r="G245" s="25">
        <v>0</v>
      </c>
      <c r="H245" s="25">
        <v>0</v>
      </c>
    </row>
    <row r="246" spans="1:8">
      <c r="A246" s="18">
        <f t="shared" si="25"/>
        <v>43951</v>
      </c>
      <c r="B246" t="s">
        <v>44</v>
      </c>
      <c r="C246" s="25">
        <v>8</v>
      </c>
      <c r="D246" s="25">
        <v>0</v>
      </c>
      <c r="E246" s="25">
        <v>0</v>
      </c>
      <c r="F246" s="25">
        <v>0</v>
      </c>
      <c r="G246" s="25">
        <v>0</v>
      </c>
      <c r="H246" s="25">
        <v>0</v>
      </c>
    </row>
    <row r="247" spans="1:8">
      <c r="A247" s="18">
        <f t="shared" si="25"/>
        <v>43951</v>
      </c>
      <c r="B247" t="s">
        <v>45</v>
      </c>
      <c r="C247" s="25">
        <v>2</v>
      </c>
      <c r="D247" s="25">
        <v>0</v>
      </c>
      <c r="E247" s="25">
        <v>0</v>
      </c>
      <c r="F247" s="25">
        <v>0</v>
      </c>
      <c r="G247" s="25">
        <v>0</v>
      </c>
      <c r="H247" s="25">
        <v>0</v>
      </c>
    </row>
    <row r="248" spans="1:8">
      <c r="A248" s="18">
        <f t="shared" si="25"/>
        <v>43951</v>
      </c>
      <c r="B248" t="s">
        <v>46</v>
      </c>
      <c r="C248" s="25">
        <v>1533</v>
      </c>
      <c r="D248" s="25">
        <v>845</v>
      </c>
      <c r="E248" s="25">
        <v>188</v>
      </c>
      <c r="F248" s="25">
        <v>69</v>
      </c>
      <c r="G248" s="25">
        <v>55</v>
      </c>
      <c r="H248" s="25">
        <v>30</v>
      </c>
    </row>
    <row r="249" spans="1:8">
      <c r="A249" s="18">
        <f t="shared" si="25"/>
        <v>43951</v>
      </c>
      <c r="B249" t="s">
        <v>47</v>
      </c>
      <c r="C249" s="25">
        <v>0</v>
      </c>
      <c r="D249" s="25">
        <v>1</v>
      </c>
      <c r="E249" s="25">
        <v>1</v>
      </c>
      <c r="F249" s="25">
        <v>1</v>
      </c>
      <c r="G249" s="25">
        <v>1</v>
      </c>
      <c r="H249" s="25">
        <v>0</v>
      </c>
    </row>
    <row r="250" spans="1:8">
      <c r="A250" s="18">
        <f t="shared" si="25"/>
        <v>43951</v>
      </c>
      <c r="B250" s="21" t="s">
        <v>48</v>
      </c>
      <c r="C250" s="22">
        <f t="shared" ref="C250:H250" si="26">SUM(C238:C249)</f>
        <v>159748</v>
      </c>
      <c r="D250" s="22">
        <f t="shared" si="26"/>
        <v>46042</v>
      </c>
      <c r="E250" s="22">
        <f t="shared" si="26"/>
        <v>20691</v>
      </c>
      <c r="F250" s="22">
        <f t="shared" si="26"/>
        <v>8885</v>
      </c>
      <c r="G250" s="22">
        <f t="shared" si="26"/>
        <v>4831</v>
      </c>
      <c r="H250" s="22">
        <f t="shared" si="26"/>
        <v>1651</v>
      </c>
    </row>
    <row r="251" spans="1:8">
      <c r="A251" s="17"/>
    </row>
    <row r="252" spans="1:8">
      <c r="A252" s="18"/>
      <c r="B252" s="23" t="s">
        <v>35</v>
      </c>
      <c r="C252" s="24" t="s">
        <v>36</v>
      </c>
      <c r="D252" s="24" t="s">
        <v>37</v>
      </c>
      <c r="E252" s="24" t="s">
        <v>38</v>
      </c>
      <c r="F252" s="24" t="s">
        <v>39</v>
      </c>
      <c r="G252" s="24" t="s">
        <v>40</v>
      </c>
      <c r="H252" s="24" t="s">
        <v>41</v>
      </c>
    </row>
    <row r="253" spans="1:8">
      <c r="A253" s="18">
        <v>43982</v>
      </c>
      <c r="B253" t="s">
        <v>20</v>
      </c>
      <c r="C253" s="20">
        <v>179320</v>
      </c>
      <c r="D253" s="20">
        <v>36399</v>
      </c>
      <c r="E253" s="20">
        <v>16141</v>
      </c>
      <c r="F253" s="20">
        <v>10948</v>
      </c>
      <c r="G253" s="20">
        <v>5364</v>
      </c>
      <c r="H253" s="20">
        <v>1867</v>
      </c>
    </row>
    <row r="254" spans="1:8">
      <c r="A254" s="18">
        <f>A253</f>
        <v>43982</v>
      </c>
      <c r="B254" t="s">
        <v>21</v>
      </c>
      <c r="C254" s="20">
        <v>18472</v>
      </c>
      <c r="D254" s="20">
        <v>2873</v>
      </c>
      <c r="E254">
        <v>1206</v>
      </c>
      <c r="F254">
        <v>717</v>
      </c>
      <c r="G254">
        <v>347</v>
      </c>
      <c r="H254">
        <v>150</v>
      </c>
    </row>
    <row r="255" spans="1:8">
      <c r="A255" s="18">
        <f t="shared" ref="A255:A265" si="27">A254</f>
        <v>43982</v>
      </c>
      <c r="B255" t="s">
        <v>22</v>
      </c>
      <c r="C255">
        <v>457</v>
      </c>
      <c r="D255">
        <v>58</v>
      </c>
      <c r="E255">
        <v>20</v>
      </c>
      <c r="F255">
        <v>7</v>
      </c>
      <c r="G255">
        <v>4</v>
      </c>
      <c r="H255">
        <v>3</v>
      </c>
    </row>
    <row r="256" spans="1:8">
      <c r="A256" s="18">
        <f t="shared" si="27"/>
        <v>43982</v>
      </c>
      <c r="B256" t="s">
        <v>23</v>
      </c>
      <c r="C256">
        <v>1349</v>
      </c>
      <c r="D256">
        <v>173</v>
      </c>
      <c r="E256">
        <v>74</v>
      </c>
      <c r="F256">
        <v>52</v>
      </c>
      <c r="G256">
        <v>25</v>
      </c>
      <c r="H256">
        <v>11</v>
      </c>
    </row>
    <row r="257" spans="1:8">
      <c r="A257" s="18">
        <f t="shared" si="27"/>
        <v>43982</v>
      </c>
      <c r="B257" t="s">
        <v>24</v>
      </c>
      <c r="C257">
        <v>20</v>
      </c>
      <c r="D257">
        <v>1</v>
      </c>
      <c r="E257">
        <v>0</v>
      </c>
      <c r="F257">
        <v>0</v>
      </c>
      <c r="G257">
        <v>0</v>
      </c>
      <c r="H257">
        <v>0</v>
      </c>
    </row>
    <row r="258" spans="1:8">
      <c r="A258" s="18">
        <f t="shared" si="27"/>
        <v>43982</v>
      </c>
      <c r="B258" t="s">
        <v>42</v>
      </c>
      <c r="C258">
        <v>6</v>
      </c>
      <c r="D258">
        <v>0</v>
      </c>
      <c r="E258">
        <v>0</v>
      </c>
      <c r="F258">
        <v>0</v>
      </c>
      <c r="G258">
        <v>0</v>
      </c>
      <c r="H258">
        <v>0</v>
      </c>
    </row>
    <row r="259" spans="1:8">
      <c r="A259" s="18">
        <f t="shared" si="27"/>
        <v>43982</v>
      </c>
      <c r="B259" t="s">
        <v>26</v>
      </c>
      <c r="C259">
        <v>5</v>
      </c>
      <c r="D259">
        <v>3</v>
      </c>
      <c r="E259">
        <v>3</v>
      </c>
      <c r="F259">
        <v>0</v>
      </c>
      <c r="G259">
        <v>0</v>
      </c>
      <c r="H259">
        <v>0</v>
      </c>
    </row>
    <row r="260" spans="1:8">
      <c r="A260" s="18">
        <f t="shared" si="27"/>
        <v>43982</v>
      </c>
      <c r="B260" t="s">
        <v>43</v>
      </c>
      <c r="C260">
        <v>29</v>
      </c>
      <c r="D260">
        <v>11</v>
      </c>
      <c r="E260">
        <v>2</v>
      </c>
      <c r="F260">
        <v>1</v>
      </c>
      <c r="G260">
        <v>0</v>
      </c>
      <c r="H260">
        <v>0</v>
      </c>
    </row>
    <row r="261" spans="1:8">
      <c r="A261" s="18">
        <f t="shared" si="27"/>
        <v>43982</v>
      </c>
      <c r="B261" t="s">
        <v>44</v>
      </c>
      <c r="C261">
        <v>8</v>
      </c>
      <c r="D261">
        <v>0</v>
      </c>
      <c r="E261">
        <v>0</v>
      </c>
      <c r="F261">
        <v>0</v>
      </c>
      <c r="G261">
        <v>0</v>
      </c>
      <c r="H261">
        <v>0</v>
      </c>
    </row>
    <row r="262" spans="1:8">
      <c r="A262" s="18">
        <f t="shared" si="27"/>
        <v>43982</v>
      </c>
      <c r="B262" t="s">
        <v>45</v>
      </c>
      <c r="C262">
        <v>2</v>
      </c>
      <c r="D262">
        <v>0</v>
      </c>
      <c r="E262">
        <v>0</v>
      </c>
      <c r="F262">
        <v>0</v>
      </c>
      <c r="G262">
        <v>0</v>
      </c>
      <c r="H262">
        <v>0</v>
      </c>
    </row>
    <row r="263" spans="1:8">
      <c r="A263" s="18">
        <f t="shared" si="27"/>
        <v>43982</v>
      </c>
      <c r="B263" t="s">
        <v>46</v>
      </c>
      <c r="C263" s="20">
        <v>2544</v>
      </c>
      <c r="D263">
        <v>656</v>
      </c>
      <c r="E263">
        <v>173</v>
      </c>
      <c r="F263">
        <v>87</v>
      </c>
      <c r="G263">
        <v>54</v>
      </c>
      <c r="H263">
        <v>35</v>
      </c>
    </row>
    <row r="264" spans="1:8">
      <c r="A264" s="18">
        <f t="shared" si="27"/>
        <v>43982</v>
      </c>
      <c r="B264" t="s">
        <v>47</v>
      </c>
      <c r="C264">
        <v>2</v>
      </c>
      <c r="D264">
        <v>0</v>
      </c>
      <c r="E264">
        <v>1</v>
      </c>
      <c r="F264">
        <v>1</v>
      </c>
      <c r="G264">
        <v>1</v>
      </c>
      <c r="H264">
        <v>0</v>
      </c>
    </row>
    <row r="265" spans="1:8">
      <c r="A265" s="18">
        <f t="shared" si="27"/>
        <v>43982</v>
      </c>
      <c r="B265" s="21" t="s">
        <v>48</v>
      </c>
      <c r="C265" s="22">
        <f t="shared" ref="C265:H265" si="28">SUM(C253:C264)</f>
        <v>202214</v>
      </c>
      <c r="D265" s="22">
        <f t="shared" si="28"/>
        <v>40174</v>
      </c>
      <c r="E265" s="22">
        <f t="shared" si="28"/>
        <v>17620</v>
      </c>
      <c r="F265" s="22">
        <f t="shared" si="28"/>
        <v>11813</v>
      </c>
      <c r="G265" s="22">
        <f t="shared" si="28"/>
        <v>5795</v>
      </c>
      <c r="H265" s="22">
        <f t="shared" si="28"/>
        <v>2066</v>
      </c>
    </row>
    <row r="266" spans="1:8">
      <c r="A266" s="17"/>
    </row>
    <row r="267" spans="1:8">
      <c r="A267" s="18"/>
      <c r="B267" s="23" t="s">
        <v>35</v>
      </c>
      <c r="C267" s="24" t="s">
        <v>36</v>
      </c>
      <c r="D267" s="24" t="s">
        <v>37</v>
      </c>
      <c r="E267" s="24" t="s">
        <v>38</v>
      </c>
      <c r="F267" s="24" t="s">
        <v>39</v>
      </c>
      <c r="G267" s="24" t="s">
        <v>40</v>
      </c>
      <c r="H267" s="24" t="s">
        <v>41</v>
      </c>
    </row>
    <row r="268" spans="1:8">
      <c r="A268" s="18">
        <v>44012</v>
      </c>
      <c r="B268" t="s">
        <v>20</v>
      </c>
      <c r="C268" s="25">
        <v>132497</v>
      </c>
      <c r="D268" s="25">
        <v>47661</v>
      </c>
      <c r="E268" s="25">
        <v>14738</v>
      </c>
      <c r="F268" s="25">
        <v>9508</v>
      </c>
      <c r="G268" s="25">
        <v>6950</v>
      </c>
      <c r="H268" s="25">
        <v>2175</v>
      </c>
    </row>
    <row r="269" spans="1:8">
      <c r="A269" s="18">
        <f>A268</f>
        <v>44012</v>
      </c>
      <c r="B269" t="s">
        <v>21</v>
      </c>
      <c r="C269" s="25">
        <v>11972</v>
      </c>
      <c r="D269" s="25">
        <v>3062</v>
      </c>
      <c r="E269" s="25">
        <v>903</v>
      </c>
      <c r="F269" s="25">
        <v>633</v>
      </c>
      <c r="G269" s="25">
        <v>450</v>
      </c>
      <c r="H269" s="25">
        <v>160</v>
      </c>
    </row>
    <row r="270" spans="1:8">
      <c r="A270" s="18">
        <f t="shared" ref="A270:A280" si="29">A269</f>
        <v>44012</v>
      </c>
      <c r="B270" t="s">
        <v>22</v>
      </c>
      <c r="C270" s="25">
        <v>277</v>
      </c>
      <c r="D270" s="25">
        <v>76</v>
      </c>
      <c r="E270" s="25">
        <v>13</v>
      </c>
      <c r="F270" s="25">
        <v>2</v>
      </c>
      <c r="G270" s="25">
        <v>0</v>
      </c>
      <c r="H270" s="25">
        <v>1</v>
      </c>
    </row>
    <row r="271" spans="1:8">
      <c r="A271" s="18">
        <f t="shared" si="29"/>
        <v>44012</v>
      </c>
      <c r="B271" t="s">
        <v>23</v>
      </c>
      <c r="C271" s="25">
        <v>802</v>
      </c>
      <c r="D271" s="25">
        <v>196</v>
      </c>
      <c r="E271" s="25">
        <v>20</v>
      </c>
      <c r="F271" s="25">
        <v>19</v>
      </c>
      <c r="G271" s="25">
        <v>11</v>
      </c>
      <c r="H271" s="25">
        <v>10</v>
      </c>
    </row>
    <row r="272" spans="1:8">
      <c r="A272" s="18">
        <f t="shared" si="29"/>
        <v>44012</v>
      </c>
      <c r="B272" t="s">
        <v>24</v>
      </c>
      <c r="C272" s="25">
        <v>5</v>
      </c>
      <c r="D272" s="25">
        <v>1</v>
      </c>
      <c r="E272" s="25">
        <v>0</v>
      </c>
      <c r="F272" s="25">
        <v>0</v>
      </c>
      <c r="G272" s="25">
        <v>0</v>
      </c>
      <c r="H272" s="25">
        <v>0</v>
      </c>
    </row>
    <row r="273" spans="1:8">
      <c r="A273" s="18">
        <f t="shared" si="29"/>
        <v>44012</v>
      </c>
      <c r="B273" t="s">
        <v>42</v>
      </c>
      <c r="C273" s="25">
        <v>11</v>
      </c>
      <c r="D273" s="25">
        <v>0</v>
      </c>
      <c r="E273" s="25">
        <v>0</v>
      </c>
      <c r="F273" s="25">
        <v>0</v>
      </c>
      <c r="G273" s="25">
        <v>0</v>
      </c>
      <c r="H273" s="25">
        <v>0</v>
      </c>
    </row>
    <row r="274" spans="1:8">
      <c r="A274" s="18">
        <f t="shared" si="29"/>
        <v>44012</v>
      </c>
      <c r="B274" t="s">
        <v>26</v>
      </c>
      <c r="C274" s="25">
        <v>5</v>
      </c>
      <c r="D274" s="25">
        <v>5</v>
      </c>
      <c r="E274" s="25">
        <v>1</v>
      </c>
      <c r="F274" s="25">
        <v>1</v>
      </c>
      <c r="G274" s="25">
        <v>0</v>
      </c>
      <c r="H274" s="25">
        <v>0</v>
      </c>
    </row>
    <row r="275" spans="1:8">
      <c r="A275" s="18">
        <f t="shared" si="29"/>
        <v>44012</v>
      </c>
      <c r="B275" t="s">
        <v>43</v>
      </c>
      <c r="C275" s="25">
        <v>18</v>
      </c>
      <c r="D275" s="25">
        <v>10</v>
      </c>
      <c r="E275" s="25">
        <v>3</v>
      </c>
      <c r="F275" s="25">
        <v>2</v>
      </c>
      <c r="G275" s="25">
        <v>0</v>
      </c>
      <c r="H275" s="25">
        <v>0</v>
      </c>
    </row>
    <row r="276" spans="1:8">
      <c r="A276" s="18">
        <f t="shared" si="29"/>
        <v>44012</v>
      </c>
      <c r="B276" t="s">
        <v>45</v>
      </c>
      <c r="C276" s="25">
        <v>2</v>
      </c>
      <c r="D276" s="25">
        <v>0</v>
      </c>
      <c r="E276" s="25">
        <v>0</v>
      </c>
      <c r="F276" s="25">
        <v>0</v>
      </c>
      <c r="G276" s="25">
        <v>0</v>
      </c>
      <c r="H276" s="25">
        <v>0</v>
      </c>
    </row>
    <row r="277" spans="1:8">
      <c r="A277" s="18">
        <f t="shared" si="29"/>
        <v>44012</v>
      </c>
      <c r="B277" t="s">
        <v>46</v>
      </c>
      <c r="C277" s="25">
        <v>1333</v>
      </c>
      <c r="D277" s="25">
        <v>484</v>
      </c>
      <c r="E277" s="25">
        <v>103</v>
      </c>
      <c r="F277" s="25">
        <v>67</v>
      </c>
      <c r="G277" s="25">
        <v>47</v>
      </c>
      <c r="H277" s="25">
        <v>40</v>
      </c>
    </row>
    <row r="278" spans="1:8">
      <c r="A278" s="18">
        <f t="shared" si="29"/>
        <v>44012</v>
      </c>
      <c r="B278" t="s">
        <v>47</v>
      </c>
      <c r="C278" s="25">
        <v>0</v>
      </c>
      <c r="D278" s="25">
        <v>1</v>
      </c>
      <c r="E278" s="25">
        <v>0</v>
      </c>
      <c r="F278" s="25">
        <v>1</v>
      </c>
      <c r="G278" s="25">
        <v>1</v>
      </c>
      <c r="H278" s="25">
        <v>1</v>
      </c>
    </row>
    <row r="279" spans="1:8">
      <c r="A279" s="18">
        <f>A278</f>
        <v>44012</v>
      </c>
      <c r="B279" t="s">
        <v>49</v>
      </c>
      <c r="C279" s="25">
        <v>1</v>
      </c>
      <c r="D279" s="25">
        <v>0</v>
      </c>
      <c r="E279" s="25">
        <v>0</v>
      </c>
      <c r="F279" s="25">
        <v>0</v>
      </c>
      <c r="G279" s="25">
        <v>0</v>
      </c>
      <c r="H279" s="25">
        <v>0</v>
      </c>
    </row>
    <row r="280" spans="1:8">
      <c r="A280" s="18">
        <f t="shared" si="29"/>
        <v>44012</v>
      </c>
      <c r="B280" s="21" t="s">
        <v>48</v>
      </c>
      <c r="C280" s="22">
        <f>SUM(C268:C279)</f>
        <v>146923</v>
      </c>
      <c r="D280" s="22">
        <f t="shared" ref="D280:H280" si="30">SUM(D268:D279)</f>
        <v>51496</v>
      </c>
      <c r="E280" s="22">
        <f t="shared" si="30"/>
        <v>15781</v>
      </c>
      <c r="F280" s="22">
        <f t="shared" si="30"/>
        <v>10233</v>
      </c>
      <c r="G280" s="22">
        <f t="shared" si="30"/>
        <v>7459</v>
      </c>
      <c r="H280" s="22">
        <f t="shared" si="30"/>
        <v>2387</v>
      </c>
    </row>
    <row r="281" spans="1:8">
      <c r="A281" s="17"/>
    </row>
    <row r="282" spans="1:8">
      <c r="A282" s="18"/>
      <c r="B282" s="23" t="s">
        <v>35</v>
      </c>
      <c r="C282" s="24" t="s">
        <v>36</v>
      </c>
      <c r="D282" s="24" t="s">
        <v>37</v>
      </c>
      <c r="E282" s="24" t="s">
        <v>38</v>
      </c>
      <c r="F282" s="24" t="s">
        <v>39</v>
      </c>
      <c r="G282" s="24" t="s">
        <v>40</v>
      </c>
      <c r="H282" s="24" t="s">
        <v>41</v>
      </c>
    </row>
    <row r="283" spans="1:8">
      <c r="A283" s="18">
        <v>44043</v>
      </c>
      <c r="B283" t="s">
        <v>20</v>
      </c>
      <c r="C283" s="20">
        <v>149726</v>
      </c>
      <c r="D283" s="20">
        <v>40986</v>
      </c>
      <c r="E283" s="20">
        <v>22067</v>
      </c>
      <c r="F283" s="20">
        <v>9726</v>
      </c>
      <c r="G283" s="20">
        <v>7602</v>
      </c>
      <c r="H283" s="20">
        <v>3486</v>
      </c>
    </row>
    <row r="284" spans="1:8">
      <c r="A284" s="18">
        <f>A283</f>
        <v>44043</v>
      </c>
      <c r="B284" t="s">
        <v>21</v>
      </c>
      <c r="C284" s="20">
        <v>13457</v>
      </c>
      <c r="D284" s="20">
        <v>2725</v>
      </c>
      <c r="E284">
        <v>1213</v>
      </c>
      <c r="F284">
        <v>578</v>
      </c>
      <c r="G284">
        <v>478</v>
      </c>
      <c r="H284">
        <v>243</v>
      </c>
    </row>
    <row r="285" spans="1:8">
      <c r="A285" s="18">
        <f t="shared" ref="A285:A295" si="31">A284</f>
        <v>44043</v>
      </c>
      <c r="B285" t="s">
        <v>22</v>
      </c>
      <c r="C285">
        <v>298</v>
      </c>
      <c r="D285">
        <v>69</v>
      </c>
      <c r="E285">
        <v>22</v>
      </c>
      <c r="F285">
        <v>3</v>
      </c>
      <c r="G285">
        <v>2</v>
      </c>
      <c r="H285">
        <v>1</v>
      </c>
    </row>
    <row r="286" spans="1:8">
      <c r="A286" s="18">
        <f t="shared" si="31"/>
        <v>44043</v>
      </c>
      <c r="B286" t="s">
        <v>23</v>
      </c>
      <c r="C286">
        <v>886</v>
      </c>
      <c r="D286">
        <v>379</v>
      </c>
      <c r="E286">
        <v>45</v>
      </c>
      <c r="F286">
        <v>12</v>
      </c>
      <c r="G286">
        <v>10</v>
      </c>
      <c r="H286">
        <v>9</v>
      </c>
    </row>
    <row r="287" spans="1:8">
      <c r="A287" s="18">
        <f t="shared" si="31"/>
        <v>44043</v>
      </c>
      <c r="B287" t="s">
        <v>24</v>
      </c>
      <c r="C287">
        <v>6</v>
      </c>
      <c r="D287">
        <v>2</v>
      </c>
      <c r="E287">
        <v>1</v>
      </c>
      <c r="F287">
        <v>0</v>
      </c>
      <c r="G287">
        <v>0</v>
      </c>
      <c r="H287">
        <v>0</v>
      </c>
    </row>
    <row r="288" spans="1:8">
      <c r="A288" s="18">
        <f t="shared" si="31"/>
        <v>44043</v>
      </c>
      <c r="B288" t="s">
        <v>42</v>
      </c>
      <c r="C288">
        <v>7</v>
      </c>
      <c r="D288">
        <v>5</v>
      </c>
      <c r="E288">
        <v>0</v>
      </c>
      <c r="F288">
        <v>0</v>
      </c>
      <c r="G288">
        <v>0</v>
      </c>
      <c r="H288">
        <v>0</v>
      </c>
    </row>
    <row r="289" spans="1:8">
      <c r="A289" s="18">
        <f t="shared" si="31"/>
        <v>44043</v>
      </c>
      <c r="B289" t="s">
        <v>26</v>
      </c>
      <c r="C289">
        <v>8</v>
      </c>
      <c r="D289">
        <v>3</v>
      </c>
      <c r="E289">
        <v>0</v>
      </c>
      <c r="F289">
        <v>0</v>
      </c>
      <c r="G289">
        <v>1</v>
      </c>
      <c r="H289">
        <v>0</v>
      </c>
    </row>
    <row r="290" spans="1:8">
      <c r="A290" s="18">
        <f t="shared" si="31"/>
        <v>44043</v>
      </c>
      <c r="B290" t="s">
        <v>43</v>
      </c>
      <c r="C290">
        <v>15</v>
      </c>
      <c r="D290">
        <v>11</v>
      </c>
      <c r="E290">
        <v>4</v>
      </c>
      <c r="F290">
        <v>1</v>
      </c>
      <c r="G290">
        <v>0</v>
      </c>
      <c r="H290">
        <v>0</v>
      </c>
    </row>
    <row r="291" spans="1:8">
      <c r="A291" s="18">
        <f t="shared" si="31"/>
        <v>44043</v>
      </c>
      <c r="B291" t="s">
        <v>44</v>
      </c>
      <c r="C291">
        <v>9</v>
      </c>
      <c r="D291">
        <v>0</v>
      </c>
      <c r="E291">
        <v>0</v>
      </c>
      <c r="F291">
        <v>0</v>
      </c>
      <c r="G291">
        <v>0</v>
      </c>
      <c r="H291">
        <v>0</v>
      </c>
    </row>
    <row r="292" spans="1:8">
      <c r="A292" s="18">
        <f t="shared" si="31"/>
        <v>44043</v>
      </c>
      <c r="B292" t="s">
        <v>45</v>
      </c>
      <c r="C292">
        <v>2</v>
      </c>
      <c r="D292">
        <v>0</v>
      </c>
      <c r="E292">
        <v>0</v>
      </c>
      <c r="F292">
        <v>0</v>
      </c>
      <c r="G292">
        <v>0</v>
      </c>
      <c r="H292">
        <v>0</v>
      </c>
    </row>
    <row r="293" spans="1:8">
      <c r="A293" s="18">
        <f t="shared" si="31"/>
        <v>44043</v>
      </c>
      <c r="B293" t="s">
        <v>46</v>
      </c>
      <c r="C293" s="20">
        <v>1404</v>
      </c>
      <c r="D293">
        <v>504</v>
      </c>
      <c r="E293">
        <v>166</v>
      </c>
      <c r="F293">
        <v>46</v>
      </c>
      <c r="G293">
        <v>54</v>
      </c>
      <c r="H293">
        <v>38</v>
      </c>
    </row>
    <row r="294" spans="1:8">
      <c r="A294" s="18">
        <f t="shared" si="31"/>
        <v>44043</v>
      </c>
      <c r="B294" t="s">
        <v>47</v>
      </c>
      <c r="C294" s="20">
        <v>0</v>
      </c>
      <c r="D294">
        <v>0</v>
      </c>
      <c r="E294">
        <v>1</v>
      </c>
      <c r="F294">
        <v>0</v>
      </c>
      <c r="G294">
        <v>1</v>
      </c>
      <c r="H294">
        <v>1</v>
      </c>
    </row>
    <row r="295" spans="1:8">
      <c r="A295" s="18">
        <f t="shared" si="31"/>
        <v>44043</v>
      </c>
      <c r="B295" s="21" t="s">
        <v>48</v>
      </c>
      <c r="C295" s="22">
        <f t="shared" ref="C295:H295" si="32">SUM(C283:C294)</f>
        <v>165818</v>
      </c>
      <c r="D295" s="22">
        <f t="shared" si="32"/>
        <v>44684</v>
      </c>
      <c r="E295" s="22">
        <f t="shared" si="32"/>
        <v>23519</v>
      </c>
      <c r="F295" s="22">
        <f t="shared" si="32"/>
        <v>10366</v>
      </c>
      <c r="G295" s="22">
        <f t="shared" si="32"/>
        <v>8148</v>
      </c>
      <c r="H295" s="22">
        <f t="shared" si="32"/>
        <v>3778</v>
      </c>
    </row>
    <row r="296" spans="1:8">
      <c r="A296" s="17"/>
    </row>
    <row r="297" spans="1:8">
      <c r="A297" s="17"/>
      <c r="B297" s="23" t="s">
        <v>35</v>
      </c>
      <c r="C297" s="24" t="s">
        <v>36</v>
      </c>
      <c r="D297" s="24" t="s">
        <v>37</v>
      </c>
      <c r="E297" s="24" t="s">
        <v>38</v>
      </c>
      <c r="F297" s="24" t="s">
        <v>39</v>
      </c>
      <c r="G297" s="24" t="s">
        <v>40</v>
      </c>
      <c r="H297" s="24" t="s">
        <v>41</v>
      </c>
    </row>
    <row r="298" spans="1:8">
      <c r="A298" s="18">
        <v>44074</v>
      </c>
      <c r="B298" t="s">
        <v>20</v>
      </c>
      <c r="C298" s="20">
        <v>152198</v>
      </c>
      <c r="D298" s="20">
        <v>40459</v>
      </c>
      <c r="E298" s="20">
        <v>20871</v>
      </c>
      <c r="F298" s="20">
        <v>14056</v>
      </c>
      <c r="G298" s="20">
        <v>9202</v>
      </c>
      <c r="H298" s="20">
        <v>4812</v>
      </c>
    </row>
    <row r="299" spans="1:8">
      <c r="A299" s="18">
        <f>A298</f>
        <v>44074</v>
      </c>
      <c r="B299" t="s">
        <v>21</v>
      </c>
      <c r="C299" s="20">
        <v>13558</v>
      </c>
      <c r="D299" s="20">
        <v>2422</v>
      </c>
      <c r="E299">
        <v>1036</v>
      </c>
      <c r="F299">
        <v>727</v>
      </c>
      <c r="G299">
        <v>529</v>
      </c>
      <c r="H299">
        <v>325</v>
      </c>
    </row>
    <row r="300" spans="1:8">
      <c r="A300" s="18">
        <f t="shared" ref="A300:A310" si="33">A299</f>
        <v>44074</v>
      </c>
      <c r="B300" t="s">
        <v>22</v>
      </c>
      <c r="C300">
        <v>330</v>
      </c>
      <c r="D300">
        <v>48</v>
      </c>
      <c r="E300">
        <v>11</v>
      </c>
      <c r="F300">
        <v>3</v>
      </c>
      <c r="G300">
        <v>1</v>
      </c>
      <c r="H300">
        <v>2</v>
      </c>
    </row>
    <row r="301" spans="1:8">
      <c r="A301" s="18">
        <f t="shared" si="33"/>
        <v>44074</v>
      </c>
      <c r="B301" t="s">
        <v>23</v>
      </c>
      <c r="C301">
        <v>1000</v>
      </c>
      <c r="D301">
        <v>241</v>
      </c>
      <c r="E301">
        <v>99</v>
      </c>
      <c r="F301">
        <v>12</v>
      </c>
      <c r="G301">
        <v>11</v>
      </c>
      <c r="H301">
        <v>9</v>
      </c>
    </row>
    <row r="302" spans="1:8">
      <c r="A302" s="18">
        <f t="shared" si="33"/>
        <v>44074</v>
      </c>
      <c r="B302" t="s">
        <v>24</v>
      </c>
      <c r="C302">
        <v>8</v>
      </c>
      <c r="D302">
        <v>0</v>
      </c>
      <c r="E302">
        <v>0</v>
      </c>
      <c r="F302">
        <v>0</v>
      </c>
      <c r="G302">
        <v>0</v>
      </c>
      <c r="H302">
        <v>0</v>
      </c>
    </row>
    <row r="303" spans="1:8">
      <c r="A303" s="18">
        <f t="shared" si="33"/>
        <v>44074</v>
      </c>
      <c r="B303" t="s">
        <v>42</v>
      </c>
      <c r="C303">
        <v>9</v>
      </c>
      <c r="D303">
        <v>0</v>
      </c>
      <c r="E303">
        <v>0</v>
      </c>
      <c r="F303">
        <v>0</v>
      </c>
      <c r="G303">
        <v>0</v>
      </c>
      <c r="H303">
        <v>0</v>
      </c>
    </row>
    <row r="304" spans="1:8">
      <c r="A304" s="18">
        <f t="shared" si="33"/>
        <v>44074</v>
      </c>
      <c r="B304" t="s">
        <v>26</v>
      </c>
      <c r="C304">
        <v>6</v>
      </c>
      <c r="D304">
        <v>6</v>
      </c>
      <c r="E304">
        <v>2</v>
      </c>
      <c r="F304">
        <v>0</v>
      </c>
      <c r="G304">
        <v>0</v>
      </c>
      <c r="H304">
        <v>0</v>
      </c>
    </row>
    <row r="305" spans="1:8">
      <c r="A305" s="18">
        <f t="shared" si="33"/>
        <v>44074</v>
      </c>
      <c r="B305" t="s">
        <v>43</v>
      </c>
      <c r="C305">
        <v>19</v>
      </c>
      <c r="D305">
        <v>5</v>
      </c>
      <c r="E305">
        <v>1</v>
      </c>
      <c r="F305">
        <v>1</v>
      </c>
      <c r="G305">
        <v>1</v>
      </c>
      <c r="H305">
        <v>0</v>
      </c>
    </row>
    <row r="306" spans="1:8">
      <c r="A306" s="18">
        <f t="shared" si="33"/>
        <v>44074</v>
      </c>
      <c r="B306" t="s">
        <v>44</v>
      </c>
      <c r="C306">
        <v>9</v>
      </c>
      <c r="D306">
        <v>1</v>
      </c>
      <c r="E306">
        <v>0</v>
      </c>
      <c r="F306">
        <v>0</v>
      </c>
      <c r="G306">
        <v>0</v>
      </c>
      <c r="H306">
        <v>0</v>
      </c>
    </row>
    <row r="307" spans="1:8">
      <c r="A307" s="18">
        <f t="shared" si="33"/>
        <v>44074</v>
      </c>
      <c r="B307" t="s">
        <v>45</v>
      </c>
      <c r="C307">
        <v>1</v>
      </c>
      <c r="D307">
        <v>0</v>
      </c>
      <c r="E307">
        <v>0</v>
      </c>
      <c r="F307">
        <v>0</v>
      </c>
      <c r="G307">
        <v>0</v>
      </c>
      <c r="H307">
        <v>0</v>
      </c>
    </row>
    <row r="308" spans="1:8">
      <c r="A308" s="18">
        <f t="shared" si="33"/>
        <v>44074</v>
      </c>
      <c r="B308" t="s">
        <v>46</v>
      </c>
      <c r="C308" s="20">
        <v>1471</v>
      </c>
      <c r="D308">
        <v>479</v>
      </c>
      <c r="E308">
        <v>163</v>
      </c>
      <c r="F308">
        <v>77</v>
      </c>
      <c r="G308">
        <v>55</v>
      </c>
      <c r="H308">
        <v>43</v>
      </c>
    </row>
    <row r="309" spans="1:8">
      <c r="A309" s="18">
        <f t="shared" si="33"/>
        <v>44074</v>
      </c>
      <c r="B309" t="s">
        <v>47</v>
      </c>
      <c r="C309" s="20">
        <v>0</v>
      </c>
      <c r="D309">
        <v>0</v>
      </c>
      <c r="E309">
        <v>0</v>
      </c>
      <c r="F309">
        <v>1</v>
      </c>
      <c r="G309">
        <v>1</v>
      </c>
      <c r="H309">
        <v>1</v>
      </c>
    </row>
    <row r="310" spans="1:8">
      <c r="A310" s="18">
        <f t="shared" si="33"/>
        <v>44074</v>
      </c>
      <c r="B310" s="21" t="s">
        <v>48</v>
      </c>
      <c r="C310" s="22">
        <f t="shared" ref="C310:H310" si="34">SUM(C298:C309)</f>
        <v>168609</v>
      </c>
      <c r="D310" s="22">
        <f t="shared" si="34"/>
        <v>43661</v>
      </c>
      <c r="E310" s="22">
        <f t="shared" si="34"/>
        <v>22183</v>
      </c>
      <c r="F310" s="22">
        <f t="shared" si="34"/>
        <v>14877</v>
      </c>
      <c r="G310" s="22">
        <f t="shared" si="34"/>
        <v>9800</v>
      </c>
      <c r="H310" s="22">
        <f t="shared" si="34"/>
        <v>5192</v>
      </c>
    </row>
    <row r="311" spans="1:8">
      <c r="A311" s="18"/>
    </row>
    <row r="312" spans="1:8">
      <c r="A312" s="18"/>
      <c r="B312" s="23" t="s">
        <v>35</v>
      </c>
      <c r="C312" s="24" t="s">
        <v>36</v>
      </c>
      <c r="D312" s="24" t="s">
        <v>37</v>
      </c>
      <c r="E312" s="24" t="s">
        <v>38</v>
      </c>
      <c r="F312" s="24" t="s">
        <v>39</v>
      </c>
      <c r="G312" s="24" t="s">
        <v>40</v>
      </c>
      <c r="H312" s="24" t="s">
        <v>41</v>
      </c>
    </row>
    <row r="313" spans="1:8">
      <c r="A313" s="18">
        <v>44104</v>
      </c>
      <c r="B313" t="s">
        <v>20</v>
      </c>
      <c r="C313" s="20">
        <v>146039</v>
      </c>
      <c r="D313" s="20">
        <v>53051</v>
      </c>
      <c r="E313" s="20">
        <v>19847</v>
      </c>
      <c r="F313" s="20">
        <v>13761</v>
      </c>
      <c r="G313" s="20">
        <v>10531</v>
      </c>
      <c r="H313" s="20">
        <v>5420</v>
      </c>
    </row>
    <row r="314" spans="1:8">
      <c r="A314" s="18">
        <f>A313</f>
        <v>44104</v>
      </c>
      <c r="B314" t="s">
        <v>21</v>
      </c>
      <c r="C314" s="20">
        <v>13236</v>
      </c>
      <c r="D314" s="20">
        <v>3289</v>
      </c>
      <c r="E314">
        <v>1068</v>
      </c>
      <c r="F314">
        <v>685</v>
      </c>
      <c r="G314">
        <v>544</v>
      </c>
      <c r="H314">
        <v>345</v>
      </c>
    </row>
    <row r="315" spans="1:8">
      <c r="A315" s="18">
        <f t="shared" ref="A315:A325" si="35">A314</f>
        <v>44104</v>
      </c>
      <c r="B315" t="s">
        <v>22</v>
      </c>
      <c r="C315">
        <v>271</v>
      </c>
      <c r="D315">
        <v>78</v>
      </c>
      <c r="E315">
        <v>12</v>
      </c>
      <c r="F315">
        <v>2</v>
      </c>
      <c r="G315">
        <v>1</v>
      </c>
      <c r="H315">
        <v>1</v>
      </c>
    </row>
    <row r="316" spans="1:8">
      <c r="A316" s="18">
        <f t="shared" si="35"/>
        <v>44104</v>
      </c>
      <c r="B316" t="s">
        <v>23</v>
      </c>
      <c r="C316">
        <v>869</v>
      </c>
      <c r="D316">
        <v>399</v>
      </c>
      <c r="E316">
        <v>119</v>
      </c>
      <c r="F316">
        <v>58</v>
      </c>
      <c r="G316">
        <v>9</v>
      </c>
      <c r="H316">
        <v>10</v>
      </c>
    </row>
    <row r="317" spans="1:8">
      <c r="A317" s="18">
        <f t="shared" si="35"/>
        <v>44104</v>
      </c>
      <c r="B317" t="s">
        <v>24</v>
      </c>
      <c r="C317">
        <v>4</v>
      </c>
      <c r="D317">
        <v>7</v>
      </c>
      <c r="E317">
        <v>0</v>
      </c>
      <c r="F317">
        <v>0</v>
      </c>
      <c r="G317">
        <v>0</v>
      </c>
      <c r="H317">
        <v>0</v>
      </c>
    </row>
    <row r="318" spans="1:8">
      <c r="A318" s="18">
        <f t="shared" si="35"/>
        <v>44104</v>
      </c>
      <c r="B318" t="s">
        <v>42</v>
      </c>
      <c r="C318">
        <v>5</v>
      </c>
      <c r="D318">
        <v>0</v>
      </c>
      <c r="E318">
        <v>0</v>
      </c>
      <c r="F318">
        <v>0</v>
      </c>
      <c r="G318">
        <v>0</v>
      </c>
      <c r="H318">
        <v>0</v>
      </c>
    </row>
    <row r="319" spans="1:8">
      <c r="A319" s="18">
        <f t="shared" si="35"/>
        <v>44104</v>
      </c>
      <c r="B319" t="s">
        <v>26</v>
      </c>
      <c r="C319">
        <v>12</v>
      </c>
      <c r="D319">
        <v>3</v>
      </c>
      <c r="E319">
        <v>1</v>
      </c>
      <c r="F319">
        <v>1</v>
      </c>
      <c r="G319">
        <v>0</v>
      </c>
      <c r="H319">
        <v>0</v>
      </c>
    </row>
    <row r="320" spans="1:8">
      <c r="A320" s="18">
        <f t="shared" si="35"/>
        <v>44104</v>
      </c>
      <c r="B320" t="s">
        <v>43</v>
      </c>
      <c r="C320">
        <v>16</v>
      </c>
      <c r="D320">
        <v>3</v>
      </c>
      <c r="E320">
        <v>1</v>
      </c>
      <c r="F320">
        <v>0</v>
      </c>
      <c r="G320">
        <v>0</v>
      </c>
      <c r="H320">
        <v>0</v>
      </c>
    </row>
    <row r="321" spans="1:8">
      <c r="A321" s="18">
        <f t="shared" si="35"/>
        <v>44104</v>
      </c>
      <c r="B321" t="s">
        <v>44</v>
      </c>
      <c r="C321">
        <v>9</v>
      </c>
      <c r="D321">
        <v>0</v>
      </c>
      <c r="E321">
        <v>0</v>
      </c>
      <c r="F321">
        <v>0</v>
      </c>
      <c r="G321">
        <v>0</v>
      </c>
      <c r="H321">
        <v>0</v>
      </c>
    </row>
    <row r="322" spans="1:8">
      <c r="A322" s="18">
        <f t="shared" si="35"/>
        <v>44104</v>
      </c>
      <c r="B322" t="s">
        <v>45</v>
      </c>
      <c r="C322">
        <v>2</v>
      </c>
      <c r="D322">
        <v>0</v>
      </c>
      <c r="E322">
        <v>0</v>
      </c>
      <c r="F322">
        <v>0</v>
      </c>
      <c r="G322">
        <v>0</v>
      </c>
      <c r="H322">
        <v>0</v>
      </c>
    </row>
    <row r="323" spans="1:8">
      <c r="A323" s="18">
        <f t="shared" si="35"/>
        <v>44104</v>
      </c>
      <c r="B323" t="s">
        <v>46</v>
      </c>
      <c r="C323" s="20">
        <v>1481</v>
      </c>
      <c r="D323">
        <v>506</v>
      </c>
      <c r="E323">
        <v>161</v>
      </c>
      <c r="F323">
        <v>89</v>
      </c>
      <c r="G323">
        <v>58</v>
      </c>
      <c r="H323">
        <v>46</v>
      </c>
    </row>
    <row r="324" spans="1:8">
      <c r="A324" s="18">
        <f t="shared" si="35"/>
        <v>44104</v>
      </c>
      <c r="B324" t="s">
        <v>47</v>
      </c>
      <c r="C324" s="20"/>
    </row>
    <row r="325" spans="1:8">
      <c r="A325" s="18">
        <f t="shared" si="35"/>
        <v>44104</v>
      </c>
      <c r="B325" s="21" t="s">
        <v>48</v>
      </c>
      <c r="C325" s="22">
        <f t="shared" ref="C325:H325" si="36">SUM(C313:C324)</f>
        <v>161944</v>
      </c>
      <c r="D325" s="22">
        <f t="shared" si="36"/>
        <v>57336</v>
      </c>
      <c r="E325" s="22">
        <f t="shared" si="36"/>
        <v>21209</v>
      </c>
      <c r="F325" s="22">
        <f t="shared" si="36"/>
        <v>14596</v>
      </c>
      <c r="G325" s="22">
        <f t="shared" si="36"/>
        <v>11143</v>
      </c>
      <c r="H325" s="22">
        <f t="shared" si="36"/>
        <v>5822</v>
      </c>
    </row>
    <row r="326" spans="1:8">
      <c r="A326" s="17"/>
    </row>
    <row r="327" spans="1:8">
      <c r="A327" s="17"/>
      <c r="B327" s="23" t="s">
        <v>35</v>
      </c>
      <c r="C327" s="26" t="s">
        <v>36</v>
      </c>
      <c r="D327" s="26" t="s">
        <v>37</v>
      </c>
      <c r="E327" s="26" t="s">
        <v>38</v>
      </c>
      <c r="F327" s="26" t="s">
        <v>39</v>
      </c>
      <c r="G327" s="26" t="s">
        <v>40</v>
      </c>
      <c r="H327" s="26" t="s">
        <v>41</v>
      </c>
    </row>
    <row r="328" spans="1:8">
      <c r="A328" s="27">
        <v>44135</v>
      </c>
      <c r="B328" t="s">
        <v>20</v>
      </c>
      <c r="C328" s="28">
        <v>152324</v>
      </c>
      <c r="D328" s="28">
        <v>50735</v>
      </c>
      <c r="E328" s="28">
        <v>24111</v>
      </c>
      <c r="F328" s="28">
        <v>16532</v>
      </c>
      <c r="G328" s="28">
        <v>11388</v>
      </c>
      <c r="H328" s="28">
        <v>6713</v>
      </c>
    </row>
    <row r="329" spans="1:8">
      <c r="A329" s="27">
        <v>44135</v>
      </c>
      <c r="B329" t="s">
        <v>21</v>
      </c>
      <c r="C329" s="28">
        <v>13681</v>
      </c>
      <c r="D329" s="28">
        <v>2872</v>
      </c>
      <c r="E329" s="29">
        <v>1193</v>
      </c>
      <c r="F329" s="29">
        <v>796</v>
      </c>
      <c r="G329" s="29">
        <v>559</v>
      </c>
      <c r="H329" s="29">
        <v>389</v>
      </c>
    </row>
    <row r="330" spans="1:8">
      <c r="A330" s="27">
        <v>44135</v>
      </c>
      <c r="B330" t="s">
        <v>22</v>
      </c>
      <c r="C330" s="29">
        <v>303</v>
      </c>
      <c r="D330" s="29">
        <v>59</v>
      </c>
      <c r="E330" s="29">
        <v>8</v>
      </c>
      <c r="F330" s="29">
        <v>5</v>
      </c>
      <c r="G330" s="29">
        <v>2</v>
      </c>
      <c r="H330" s="29">
        <v>1</v>
      </c>
    </row>
    <row r="331" spans="1:8">
      <c r="A331" s="27">
        <v>44135</v>
      </c>
      <c r="B331" t="s">
        <v>23</v>
      </c>
      <c r="C331" s="29">
        <v>913</v>
      </c>
      <c r="D331" s="29">
        <v>357</v>
      </c>
      <c r="E331" s="29">
        <v>142</v>
      </c>
      <c r="F331" s="29">
        <v>56</v>
      </c>
      <c r="G331" s="29">
        <v>19</v>
      </c>
      <c r="H331" s="29">
        <v>11</v>
      </c>
    </row>
    <row r="332" spans="1:8">
      <c r="A332" s="27">
        <v>44135</v>
      </c>
      <c r="B332" t="s">
        <v>24</v>
      </c>
      <c r="C332" s="29">
        <v>6</v>
      </c>
      <c r="D332" s="29">
        <v>2</v>
      </c>
      <c r="E332" s="29" t="s">
        <v>50</v>
      </c>
      <c r="F332" s="29" t="s">
        <v>51</v>
      </c>
      <c r="G332" s="29" t="s">
        <v>51</v>
      </c>
      <c r="H332" s="29" t="s">
        <v>51</v>
      </c>
    </row>
    <row r="333" spans="1:8">
      <c r="A333" s="27">
        <v>44135</v>
      </c>
      <c r="B333" t="s">
        <v>42</v>
      </c>
      <c r="C333" s="29">
        <v>7</v>
      </c>
      <c r="D333" s="29">
        <v>1</v>
      </c>
      <c r="E333" s="29" t="s">
        <v>50</v>
      </c>
      <c r="F333" s="29" t="s">
        <v>51</v>
      </c>
      <c r="G333" s="29" t="s">
        <v>51</v>
      </c>
      <c r="H333" s="29" t="s">
        <v>51</v>
      </c>
    </row>
    <row r="334" spans="1:8">
      <c r="A334" s="27">
        <v>44135</v>
      </c>
      <c r="B334" t="s">
        <v>26</v>
      </c>
      <c r="C334" s="29">
        <v>13</v>
      </c>
      <c r="D334" s="29">
        <v>7</v>
      </c>
      <c r="E334" s="29">
        <v>1</v>
      </c>
      <c r="F334" s="29">
        <v>1</v>
      </c>
      <c r="G334" s="29" t="s">
        <v>51</v>
      </c>
      <c r="H334" s="29" t="s">
        <v>51</v>
      </c>
    </row>
    <row r="335" spans="1:8">
      <c r="A335" s="27">
        <v>44135</v>
      </c>
      <c r="B335" t="s">
        <v>43</v>
      </c>
      <c r="C335" s="29">
        <v>12</v>
      </c>
      <c r="D335" s="29">
        <v>13</v>
      </c>
      <c r="E335" s="29" t="s">
        <v>50</v>
      </c>
      <c r="F335" s="29" t="s">
        <v>51</v>
      </c>
      <c r="G335" s="29" t="s">
        <v>51</v>
      </c>
      <c r="H335" s="29" t="s">
        <v>51</v>
      </c>
    </row>
    <row r="336" spans="1:8">
      <c r="A336" s="27">
        <v>44135</v>
      </c>
      <c r="B336" t="s">
        <v>44</v>
      </c>
      <c r="C336" s="29">
        <v>8</v>
      </c>
      <c r="D336" s="29" t="s">
        <v>50</v>
      </c>
      <c r="E336" s="29" t="s">
        <v>50</v>
      </c>
      <c r="F336" s="29" t="s">
        <v>51</v>
      </c>
      <c r="G336" s="29" t="s">
        <v>51</v>
      </c>
      <c r="H336" s="29" t="s">
        <v>51</v>
      </c>
    </row>
    <row r="337" spans="1:8">
      <c r="A337" s="27">
        <v>44135</v>
      </c>
      <c r="B337" t="s">
        <v>45</v>
      </c>
      <c r="C337" s="29">
        <v>2</v>
      </c>
      <c r="D337" s="29" t="s">
        <v>50</v>
      </c>
      <c r="E337" s="29" t="s">
        <v>50</v>
      </c>
      <c r="F337" s="29" t="s">
        <v>51</v>
      </c>
      <c r="G337" s="29" t="s">
        <v>51</v>
      </c>
      <c r="H337" s="29" t="s">
        <v>51</v>
      </c>
    </row>
    <row r="338" spans="1:8">
      <c r="A338" s="27">
        <v>44135</v>
      </c>
      <c r="B338" t="s">
        <v>46</v>
      </c>
      <c r="C338" s="28">
        <v>1428</v>
      </c>
      <c r="D338" s="29">
        <v>358</v>
      </c>
      <c r="E338" s="29">
        <v>132</v>
      </c>
      <c r="F338" s="29">
        <v>77</v>
      </c>
      <c r="G338" s="29">
        <v>65</v>
      </c>
      <c r="H338" s="29">
        <v>45</v>
      </c>
    </row>
    <row r="339" spans="1:8">
      <c r="A339" s="27">
        <v>44135</v>
      </c>
      <c r="B339" t="s">
        <v>47</v>
      </c>
      <c r="C339" s="29" t="s">
        <v>52</v>
      </c>
      <c r="D339" s="29" t="s">
        <v>50</v>
      </c>
      <c r="E339" s="29" t="s">
        <v>50</v>
      </c>
      <c r="F339" s="29" t="s">
        <v>51</v>
      </c>
      <c r="G339" s="29" t="s">
        <v>51</v>
      </c>
      <c r="H339" s="29" t="s">
        <v>51</v>
      </c>
    </row>
    <row r="340" spans="1:8">
      <c r="A340" s="27">
        <v>44135</v>
      </c>
      <c r="B340" s="21" t="s">
        <v>48</v>
      </c>
      <c r="C340" s="30">
        <f>SUM(C328:C339)</f>
        <v>168697</v>
      </c>
      <c r="D340" s="30">
        <f t="shared" ref="D340:H340" si="37">SUM(D328:D339)</f>
        <v>54404</v>
      </c>
      <c r="E340" s="30">
        <f t="shared" si="37"/>
        <v>25587</v>
      </c>
      <c r="F340" s="30">
        <f t="shared" si="37"/>
        <v>17467</v>
      </c>
      <c r="G340" s="30">
        <f t="shared" si="37"/>
        <v>12033</v>
      </c>
      <c r="H340" s="30">
        <f t="shared" si="37"/>
        <v>7159</v>
      </c>
    </row>
    <row r="341" spans="1:8">
      <c r="A341" s="17"/>
    </row>
    <row r="342" spans="1:8">
      <c r="A342" s="17"/>
      <c r="B342" s="23" t="s">
        <v>35</v>
      </c>
      <c r="C342" s="24" t="s">
        <v>36</v>
      </c>
      <c r="D342" s="24" t="s">
        <v>37</v>
      </c>
      <c r="E342" s="24" t="s">
        <v>38</v>
      </c>
      <c r="F342" s="24" t="s">
        <v>39</v>
      </c>
      <c r="G342" s="24" t="s">
        <v>40</v>
      </c>
      <c r="H342" s="24" t="s">
        <v>41</v>
      </c>
    </row>
    <row r="343" spans="1:8">
      <c r="A343" s="18">
        <v>44165</v>
      </c>
      <c r="B343" t="s">
        <v>20</v>
      </c>
      <c r="C343" s="20">
        <v>163714</v>
      </c>
      <c r="D343" s="20">
        <v>38586</v>
      </c>
      <c r="E343" s="20">
        <v>21545</v>
      </c>
      <c r="F343" s="20">
        <v>13956</v>
      </c>
      <c r="G343" s="20">
        <v>10646</v>
      </c>
      <c r="H343" s="20">
        <v>6422</v>
      </c>
    </row>
    <row r="344" spans="1:8">
      <c r="A344" s="18">
        <f>A343</f>
        <v>44165</v>
      </c>
      <c r="B344" t="s">
        <v>21</v>
      </c>
      <c r="C344" s="20">
        <v>14052</v>
      </c>
      <c r="D344" s="20">
        <v>2214</v>
      </c>
      <c r="E344">
        <v>981</v>
      </c>
      <c r="F344">
        <v>658</v>
      </c>
      <c r="G344">
        <v>495</v>
      </c>
      <c r="H344">
        <v>347</v>
      </c>
    </row>
    <row r="345" spans="1:8">
      <c r="A345" s="18">
        <f t="shared" ref="A345:A355" si="38">A344</f>
        <v>44165</v>
      </c>
      <c r="B345" t="s">
        <v>22</v>
      </c>
      <c r="C345">
        <v>306</v>
      </c>
      <c r="D345">
        <v>42</v>
      </c>
      <c r="E345">
        <v>9</v>
      </c>
      <c r="F345">
        <v>3</v>
      </c>
      <c r="G345">
        <v>2</v>
      </c>
      <c r="H345">
        <v>0</v>
      </c>
    </row>
    <row r="346" spans="1:8">
      <c r="A346" s="18">
        <f t="shared" si="38"/>
        <v>44165</v>
      </c>
      <c r="B346" t="s">
        <v>23</v>
      </c>
      <c r="C346">
        <v>951</v>
      </c>
      <c r="D346">
        <v>157</v>
      </c>
      <c r="E346">
        <v>54</v>
      </c>
      <c r="F346">
        <v>31</v>
      </c>
      <c r="G346">
        <v>17</v>
      </c>
      <c r="H346">
        <v>10</v>
      </c>
    </row>
    <row r="347" spans="1:8">
      <c r="A347" s="18">
        <f t="shared" si="38"/>
        <v>44165</v>
      </c>
      <c r="B347" t="s">
        <v>24</v>
      </c>
      <c r="C347" s="25">
        <v>8</v>
      </c>
      <c r="D347" s="25">
        <v>0</v>
      </c>
      <c r="E347" s="25">
        <v>1</v>
      </c>
      <c r="F347" s="25">
        <v>0</v>
      </c>
      <c r="G347" s="25">
        <v>0</v>
      </c>
      <c r="H347" s="25">
        <v>0</v>
      </c>
    </row>
    <row r="348" spans="1:8">
      <c r="A348" s="18">
        <f t="shared" si="38"/>
        <v>44165</v>
      </c>
      <c r="B348" t="s">
        <v>42</v>
      </c>
      <c r="C348" s="25">
        <v>7</v>
      </c>
      <c r="D348" s="25">
        <v>1</v>
      </c>
      <c r="E348" s="25">
        <v>1</v>
      </c>
      <c r="F348" s="25">
        <v>0</v>
      </c>
      <c r="G348" s="25">
        <v>0</v>
      </c>
      <c r="H348" s="25">
        <v>0</v>
      </c>
    </row>
    <row r="349" spans="1:8">
      <c r="A349" s="18">
        <f t="shared" si="38"/>
        <v>44165</v>
      </c>
      <c r="B349" t="s">
        <v>26</v>
      </c>
      <c r="C349" s="25">
        <v>8</v>
      </c>
      <c r="D349" s="25">
        <v>7</v>
      </c>
      <c r="E349" s="25">
        <v>3</v>
      </c>
      <c r="F349" s="25">
        <v>1</v>
      </c>
      <c r="G349" s="25">
        <v>1</v>
      </c>
      <c r="H349" s="25">
        <v>0</v>
      </c>
    </row>
    <row r="350" spans="1:8">
      <c r="A350" s="18">
        <f t="shared" si="38"/>
        <v>44165</v>
      </c>
      <c r="B350" t="s">
        <v>43</v>
      </c>
      <c r="C350" s="25">
        <v>13</v>
      </c>
      <c r="D350" s="25">
        <v>8</v>
      </c>
      <c r="E350" s="25">
        <v>1</v>
      </c>
      <c r="F350" s="25">
        <v>0</v>
      </c>
      <c r="G350" s="25">
        <v>0</v>
      </c>
      <c r="H350" s="25">
        <v>0</v>
      </c>
    </row>
    <row r="351" spans="1:8">
      <c r="A351" s="18">
        <f t="shared" si="38"/>
        <v>44165</v>
      </c>
      <c r="B351" t="s">
        <v>44</v>
      </c>
      <c r="C351" s="25">
        <v>9</v>
      </c>
      <c r="D351" s="25">
        <v>0</v>
      </c>
      <c r="E351" s="25">
        <v>0</v>
      </c>
      <c r="F351" s="25">
        <v>0</v>
      </c>
      <c r="G351" s="25">
        <v>0</v>
      </c>
      <c r="H351" s="25">
        <v>0</v>
      </c>
    </row>
    <row r="352" spans="1:8">
      <c r="A352" s="18">
        <f t="shared" si="38"/>
        <v>44165</v>
      </c>
      <c r="B352" t="s">
        <v>45</v>
      </c>
      <c r="C352" s="25">
        <v>2</v>
      </c>
      <c r="D352" s="25">
        <v>0</v>
      </c>
      <c r="E352" s="25">
        <v>0</v>
      </c>
      <c r="F352" s="25">
        <v>0</v>
      </c>
      <c r="G352" s="25">
        <v>0</v>
      </c>
      <c r="H352" s="25">
        <v>0</v>
      </c>
    </row>
    <row r="353" spans="1:8">
      <c r="A353" s="18">
        <f t="shared" si="38"/>
        <v>44165</v>
      </c>
      <c r="B353" t="s">
        <v>46</v>
      </c>
      <c r="C353" s="25">
        <v>1506</v>
      </c>
      <c r="D353" s="25">
        <v>378</v>
      </c>
      <c r="E353" s="25">
        <v>104</v>
      </c>
      <c r="F353" s="25">
        <v>65</v>
      </c>
      <c r="G353" s="25">
        <v>50</v>
      </c>
      <c r="H353" s="25">
        <v>46</v>
      </c>
    </row>
    <row r="354" spans="1:8">
      <c r="A354" s="18">
        <f t="shared" si="38"/>
        <v>44165</v>
      </c>
      <c r="B354" t="s">
        <v>47</v>
      </c>
      <c r="C354" s="25">
        <v>0</v>
      </c>
      <c r="D354" s="25">
        <v>0</v>
      </c>
      <c r="E354" s="25">
        <v>0</v>
      </c>
      <c r="F354" s="25">
        <v>0</v>
      </c>
      <c r="G354" s="25">
        <v>0</v>
      </c>
      <c r="H354" s="25">
        <v>0</v>
      </c>
    </row>
    <row r="355" spans="1:8">
      <c r="A355" s="18">
        <f t="shared" si="38"/>
        <v>44165</v>
      </c>
      <c r="B355" s="21" t="s">
        <v>48</v>
      </c>
      <c r="C355" s="22">
        <f t="shared" ref="C355:H355" si="39">SUM(C343:C354)</f>
        <v>180576</v>
      </c>
      <c r="D355" s="22">
        <f t="shared" si="39"/>
        <v>41393</v>
      </c>
      <c r="E355" s="22">
        <f t="shared" si="39"/>
        <v>22699</v>
      </c>
      <c r="F355" s="22">
        <f t="shared" si="39"/>
        <v>14714</v>
      </c>
      <c r="G355" s="22">
        <f t="shared" si="39"/>
        <v>11211</v>
      </c>
      <c r="H355" s="22">
        <f t="shared" si="39"/>
        <v>6825</v>
      </c>
    </row>
    <row r="356" spans="1:8">
      <c r="A356" s="17"/>
    </row>
    <row r="357" spans="1:8">
      <c r="A357" s="17"/>
      <c r="B357" s="23" t="s">
        <v>35</v>
      </c>
      <c r="C357" s="31" t="s">
        <v>36</v>
      </c>
      <c r="D357" s="31" t="s">
        <v>37</v>
      </c>
      <c r="E357" s="31" t="s">
        <v>38</v>
      </c>
      <c r="F357" s="31" t="s">
        <v>39</v>
      </c>
      <c r="G357" s="31" t="s">
        <v>40</v>
      </c>
      <c r="H357" s="31" t="s">
        <v>41</v>
      </c>
    </row>
    <row r="358" spans="1:8">
      <c r="A358" s="32">
        <v>44196</v>
      </c>
      <c r="B358" t="s">
        <v>20</v>
      </c>
      <c r="C358" s="33">
        <v>136804</v>
      </c>
      <c r="D358" s="33">
        <v>53881</v>
      </c>
      <c r="E358" s="33">
        <v>23075</v>
      </c>
      <c r="F358" s="33">
        <v>12884</v>
      </c>
      <c r="G358" s="33">
        <v>9652</v>
      </c>
      <c r="H358" s="33">
        <v>5888</v>
      </c>
    </row>
    <row r="359" spans="1:8">
      <c r="A359" s="32">
        <v>44196</v>
      </c>
      <c r="B359" t="s">
        <v>21</v>
      </c>
      <c r="C359" s="33">
        <v>12077</v>
      </c>
      <c r="D359" s="33">
        <v>3259</v>
      </c>
      <c r="E359" s="34">
        <v>919</v>
      </c>
      <c r="F359" s="34">
        <v>502</v>
      </c>
      <c r="G359" s="34">
        <v>419</v>
      </c>
      <c r="H359" s="34">
        <v>308</v>
      </c>
    </row>
    <row r="360" spans="1:8">
      <c r="A360" s="32">
        <v>44196</v>
      </c>
      <c r="B360" t="s">
        <v>22</v>
      </c>
      <c r="C360" s="34">
        <v>279</v>
      </c>
      <c r="D360" s="34">
        <v>69</v>
      </c>
      <c r="E360" s="34">
        <v>8</v>
      </c>
      <c r="F360" s="34">
        <v>2</v>
      </c>
      <c r="G360" s="34">
        <v>2</v>
      </c>
      <c r="H360" s="34">
        <v>1</v>
      </c>
    </row>
    <row r="361" spans="1:8">
      <c r="A361" s="32">
        <v>44196</v>
      </c>
      <c r="B361" t="s">
        <v>23</v>
      </c>
      <c r="C361" s="34">
        <v>822</v>
      </c>
      <c r="D361" s="34">
        <v>302</v>
      </c>
      <c r="E361" s="34">
        <v>74</v>
      </c>
      <c r="F361" s="34">
        <v>25</v>
      </c>
      <c r="G361" s="34">
        <v>22</v>
      </c>
      <c r="H361" s="34">
        <v>14</v>
      </c>
    </row>
    <row r="362" spans="1:8">
      <c r="A362" s="32">
        <v>44196</v>
      </c>
      <c r="B362" t="s">
        <v>24</v>
      </c>
      <c r="C362" s="34">
        <v>9</v>
      </c>
      <c r="D362" s="34">
        <v>1</v>
      </c>
      <c r="E362" s="34" t="s">
        <v>50</v>
      </c>
      <c r="F362" s="34" t="s">
        <v>51</v>
      </c>
      <c r="G362" s="34" t="s">
        <v>51</v>
      </c>
      <c r="H362" s="34" t="s">
        <v>51</v>
      </c>
    </row>
    <row r="363" spans="1:8">
      <c r="A363" s="32">
        <v>44196</v>
      </c>
      <c r="B363" t="s">
        <v>42</v>
      </c>
      <c r="C363" s="34">
        <v>4</v>
      </c>
      <c r="D363" s="34">
        <v>1</v>
      </c>
      <c r="E363" s="34" t="s">
        <v>50</v>
      </c>
      <c r="F363" s="34" t="s">
        <v>51</v>
      </c>
      <c r="G363" s="34" t="s">
        <v>51</v>
      </c>
      <c r="H363" s="34" t="s">
        <v>51</v>
      </c>
    </row>
    <row r="364" spans="1:8">
      <c r="A364" s="32">
        <v>44196</v>
      </c>
      <c r="B364" t="s">
        <v>26</v>
      </c>
      <c r="C364" s="34">
        <v>9</v>
      </c>
      <c r="D364" s="34">
        <v>6</v>
      </c>
      <c r="E364" s="34">
        <v>5</v>
      </c>
      <c r="F364" s="34">
        <v>2</v>
      </c>
      <c r="G364" s="34">
        <v>1</v>
      </c>
      <c r="H364" s="34" t="s">
        <v>51</v>
      </c>
    </row>
    <row r="365" spans="1:8">
      <c r="A365" s="32">
        <v>44196</v>
      </c>
      <c r="B365" t="s">
        <v>43</v>
      </c>
      <c r="C365" s="34">
        <v>23</v>
      </c>
      <c r="D365" s="34">
        <v>4</v>
      </c>
      <c r="E365" s="34">
        <v>1</v>
      </c>
      <c r="F365" s="34">
        <v>1</v>
      </c>
      <c r="G365" s="34" t="s">
        <v>51</v>
      </c>
      <c r="H365" s="34" t="s">
        <v>51</v>
      </c>
    </row>
    <row r="366" spans="1:8">
      <c r="A366" s="32">
        <v>44196</v>
      </c>
      <c r="B366" t="s">
        <v>44</v>
      </c>
      <c r="C366" s="34">
        <v>9</v>
      </c>
      <c r="D366" s="34" t="s">
        <v>50</v>
      </c>
      <c r="E366" s="34" t="s">
        <v>50</v>
      </c>
      <c r="F366" s="34" t="s">
        <v>51</v>
      </c>
      <c r="G366" s="34" t="s">
        <v>51</v>
      </c>
      <c r="H366" s="34" t="s">
        <v>51</v>
      </c>
    </row>
    <row r="367" spans="1:8">
      <c r="A367" s="32">
        <v>44196</v>
      </c>
      <c r="B367" t="s">
        <v>45</v>
      </c>
      <c r="C367" s="34">
        <v>2</v>
      </c>
      <c r="D367" s="34" t="s">
        <v>50</v>
      </c>
      <c r="E367" s="34" t="s">
        <v>50</v>
      </c>
      <c r="F367" s="34" t="s">
        <v>51</v>
      </c>
      <c r="G367" s="34" t="s">
        <v>51</v>
      </c>
      <c r="H367" s="34" t="s">
        <v>51</v>
      </c>
    </row>
    <row r="368" spans="1:8">
      <c r="A368" s="32">
        <v>44196</v>
      </c>
      <c r="B368" t="s">
        <v>46</v>
      </c>
      <c r="C368" s="33">
        <v>1632</v>
      </c>
      <c r="D368" s="34">
        <v>529</v>
      </c>
      <c r="E368" s="34">
        <v>97</v>
      </c>
      <c r="F368" s="34">
        <v>62</v>
      </c>
      <c r="G368" s="34">
        <v>46</v>
      </c>
      <c r="H368" s="34">
        <v>44</v>
      </c>
    </row>
    <row r="369" spans="1:8">
      <c r="A369" s="32">
        <v>44196</v>
      </c>
      <c r="B369" t="s">
        <v>47</v>
      </c>
      <c r="C369" s="34">
        <v>1</v>
      </c>
      <c r="D369" s="34" t="s">
        <v>50</v>
      </c>
      <c r="E369" s="34" t="s">
        <v>50</v>
      </c>
      <c r="F369" s="34" t="s">
        <v>51</v>
      </c>
      <c r="G369" s="34" t="s">
        <v>51</v>
      </c>
      <c r="H369" s="34" t="s">
        <v>51</v>
      </c>
    </row>
    <row r="370" spans="1:8">
      <c r="A370" s="32">
        <v>44196</v>
      </c>
      <c r="B370" s="21" t="s">
        <v>48</v>
      </c>
      <c r="C370" s="22">
        <f t="shared" ref="C370:H370" si="40">SUM(C358:C369)</f>
        <v>151671</v>
      </c>
      <c r="D370" s="22">
        <f t="shared" si="40"/>
        <v>58052</v>
      </c>
      <c r="E370" s="22">
        <f t="shared" si="40"/>
        <v>24179</v>
      </c>
      <c r="F370" s="22">
        <f t="shared" si="40"/>
        <v>13478</v>
      </c>
      <c r="G370" s="22">
        <f t="shared" si="40"/>
        <v>10142</v>
      </c>
      <c r="H370" s="22">
        <f t="shared" si="40"/>
        <v>6255</v>
      </c>
    </row>
    <row r="371" spans="1:8">
      <c r="A371" s="17"/>
    </row>
    <row r="372" spans="1:8">
      <c r="A372" s="17"/>
      <c r="B372" s="23" t="s">
        <v>35</v>
      </c>
      <c r="C372" s="31" t="s">
        <v>36</v>
      </c>
      <c r="D372" s="31" t="s">
        <v>37</v>
      </c>
      <c r="E372" s="31" t="s">
        <v>38</v>
      </c>
      <c r="F372" s="31" t="s">
        <v>39</v>
      </c>
      <c r="G372" s="31" t="s">
        <v>40</v>
      </c>
      <c r="H372" s="31" t="s">
        <v>41</v>
      </c>
    </row>
    <row r="373" spans="1:8">
      <c r="A373" s="18">
        <v>44227</v>
      </c>
      <c r="B373" t="s">
        <v>20</v>
      </c>
      <c r="C373" s="33">
        <v>162459</v>
      </c>
      <c r="D373" s="33">
        <v>37284</v>
      </c>
      <c r="E373" s="33">
        <v>19937</v>
      </c>
      <c r="F373" s="33">
        <v>12986</v>
      </c>
      <c r="G373" s="33">
        <v>9023</v>
      </c>
      <c r="H373" s="33">
        <v>5983</v>
      </c>
    </row>
    <row r="374" spans="1:8">
      <c r="A374" s="18">
        <f>A373</f>
        <v>44227</v>
      </c>
      <c r="B374" t="s">
        <v>21</v>
      </c>
      <c r="C374" s="33">
        <v>14049</v>
      </c>
      <c r="D374" s="33">
        <v>2244</v>
      </c>
      <c r="E374" s="34">
        <v>849</v>
      </c>
      <c r="F374" s="34">
        <v>508</v>
      </c>
      <c r="G374" s="34">
        <v>356</v>
      </c>
      <c r="H374" s="34">
        <v>298</v>
      </c>
    </row>
    <row r="375" spans="1:8">
      <c r="A375" s="18">
        <f t="shared" ref="A375:A385" si="41">A374</f>
        <v>44227</v>
      </c>
      <c r="B375" t="s">
        <v>22</v>
      </c>
      <c r="C375" s="34">
        <v>329</v>
      </c>
      <c r="D375" s="34">
        <v>48</v>
      </c>
      <c r="E375" s="34">
        <v>9</v>
      </c>
      <c r="F375" s="34">
        <v>6</v>
      </c>
      <c r="G375" s="34">
        <v>1</v>
      </c>
      <c r="H375" s="34">
        <v>2</v>
      </c>
    </row>
    <row r="376" spans="1:8">
      <c r="A376" s="18">
        <f t="shared" si="41"/>
        <v>44227</v>
      </c>
      <c r="B376" t="s">
        <v>23</v>
      </c>
      <c r="C376" s="34">
        <v>898</v>
      </c>
      <c r="D376" s="34">
        <v>248</v>
      </c>
      <c r="E376" s="34">
        <v>74</v>
      </c>
      <c r="F376" s="34">
        <v>38</v>
      </c>
      <c r="G376" s="34">
        <v>21</v>
      </c>
      <c r="H376" s="34">
        <v>13</v>
      </c>
    </row>
    <row r="377" spans="1:8">
      <c r="A377" s="18">
        <f t="shared" si="41"/>
        <v>44227</v>
      </c>
      <c r="B377" t="s">
        <v>24</v>
      </c>
      <c r="C377" s="34">
        <v>10</v>
      </c>
      <c r="D377" s="34">
        <v>1</v>
      </c>
      <c r="E377" s="34">
        <v>1</v>
      </c>
      <c r="F377" s="34">
        <v>0</v>
      </c>
      <c r="G377" s="34">
        <v>0</v>
      </c>
      <c r="H377" s="34">
        <v>0</v>
      </c>
    </row>
    <row r="378" spans="1:8">
      <c r="A378" s="18">
        <f t="shared" si="41"/>
        <v>44227</v>
      </c>
      <c r="B378" t="s">
        <v>42</v>
      </c>
      <c r="C378" s="34">
        <v>10</v>
      </c>
      <c r="D378" s="34">
        <v>0</v>
      </c>
      <c r="E378" s="34">
        <v>0</v>
      </c>
      <c r="F378" s="34">
        <v>0</v>
      </c>
      <c r="G378" s="34">
        <v>0</v>
      </c>
      <c r="H378" s="34">
        <v>0</v>
      </c>
    </row>
    <row r="379" spans="1:8">
      <c r="A379" s="18">
        <f t="shared" si="41"/>
        <v>44227</v>
      </c>
      <c r="B379" t="s">
        <v>26</v>
      </c>
      <c r="C379" s="34">
        <v>13</v>
      </c>
      <c r="D379" s="34">
        <v>7</v>
      </c>
      <c r="E379" s="34">
        <v>5</v>
      </c>
      <c r="F379" s="34">
        <v>4</v>
      </c>
      <c r="G379" s="34">
        <v>1</v>
      </c>
      <c r="H379" s="34">
        <v>0</v>
      </c>
    </row>
    <row r="380" spans="1:8">
      <c r="A380" s="18">
        <f t="shared" si="41"/>
        <v>44227</v>
      </c>
      <c r="B380" t="s">
        <v>43</v>
      </c>
      <c r="C380" s="34">
        <v>10</v>
      </c>
      <c r="D380" s="34">
        <v>2</v>
      </c>
      <c r="E380" s="34">
        <v>1</v>
      </c>
      <c r="F380" s="34">
        <v>1</v>
      </c>
      <c r="G380" s="34">
        <v>1</v>
      </c>
      <c r="H380" s="34">
        <v>0</v>
      </c>
    </row>
    <row r="381" spans="1:8">
      <c r="A381" s="18">
        <f t="shared" si="41"/>
        <v>44227</v>
      </c>
      <c r="B381" t="s">
        <v>44</v>
      </c>
      <c r="C381" s="34">
        <v>9</v>
      </c>
      <c r="D381" s="34">
        <v>0</v>
      </c>
      <c r="E381" s="34">
        <v>0</v>
      </c>
      <c r="F381" s="34">
        <v>0</v>
      </c>
      <c r="G381" s="34">
        <v>0</v>
      </c>
      <c r="H381" s="34">
        <v>0</v>
      </c>
    </row>
    <row r="382" spans="1:8">
      <c r="A382" s="18">
        <f t="shared" si="41"/>
        <v>44227</v>
      </c>
      <c r="B382" t="s">
        <v>45</v>
      </c>
      <c r="C382" s="34">
        <v>4</v>
      </c>
      <c r="D382" s="34">
        <v>1</v>
      </c>
      <c r="E382" s="34">
        <v>1</v>
      </c>
      <c r="F382" s="34">
        <v>1</v>
      </c>
      <c r="G382" s="34">
        <v>0</v>
      </c>
      <c r="H382" s="34">
        <v>0</v>
      </c>
    </row>
    <row r="383" spans="1:8">
      <c r="A383" s="18">
        <f t="shared" si="41"/>
        <v>44227</v>
      </c>
      <c r="B383" t="s">
        <v>46</v>
      </c>
      <c r="C383" s="33">
        <v>1615</v>
      </c>
      <c r="D383" s="34">
        <v>416</v>
      </c>
      <c r="E383" s="34">
        <v>136</v>
      </c>
      <c r="F383" s="34">
        <v>65</v>
      </c>
      <c r="G383" s="34">
        <v>48</v>
      </c>
      <c r="H383" s="34">
        <v>45</v>
      </c>
    </row>
    <row r="384" spans="1:8">
      <c r="A384" s="18">
        <f t="shared" si="41"/>
        <v>44227</v>
      </c>
      <c r="B384" t="s">
        <v>47</v>
      </c>
      <c r="C384" s="34">
        <v>0</v>
      </c>
      <c r="D384" s="34">
        <v>0</v>
      </c>
      <c r="E384" s="34">
        <v>0</v>
      </c>
      <c r="F384" s="34">
        <v>0</v>
      </c>
      <c r="G384" s="34">
        <v>0</v>
      </c>
      <c r="H384" s="34">
        <v>0</v>
      </c>
    </row>
    <row r="385" spans="1:8">
      <c r="A385" s="18">
        <f t="shared" si="41"/>
        <v>44227</v>
      </c>
      <c r="B385" s="21" t="s">
        <v>48</v>
      </c>
      <c r="C385" s="22">
        <f t="shared" ref="C385:H385" si="42">SUM(C373:C384)</f>
        <v>179406</v>
      </c>
      <c r="D385" s="22">
        <f t="shared" si="42"/>
        <v>40251</v>
      </c>
      <c r="E385" s="22">
        <f t="shared" si="42"/>
        <v>21013</v>
      </c>
      <c r="F385" s="22">
        <f t="shared" si="42"/>
        <v>13609</v>
      </c>
      <c r="G385" s="22">
        <f t="shared" si="42"/>
        <v>9451</v>
      </c>
      <c r="H385" s="22">
        <f t="shared" si="42"/>
        <v>6341</v>
      </c>
    </row>
    <row r="388" spans="1:8">
      <c r="A388" s="17"/>
      <c r="B388" s="23" t="s">
        <v>35</v>
      </c>
      <c r="C388" s="31" t="s">
        <v>36</v>
      </c>
      <c r="D388" s="31" t="s">
        <v>37</v>
      </c>
      <c r="E388" s="31" t="s">
        <v>38</v>
      </c>
      <c r="F388" s="31" t="s">
        <v>39</v>
      </c>
      <c r="G388" s="31" t="s">
        <v>40</v>
      </c>
      <c r="H388" s="31" t="s">
        <v>41</v>
      </c>
    </row>
    <row r="389" spans="1:8">
      <c r="A389" s="74">
        <v>44255</v>
      </c>
      <c r="B389" t="s">
        <v>20</v>
      </c>
      <c r="C389" s="20">
        <v>165486</v>
      </c>
      <c r="D389" s="20">
        <v>43566</v>
      </c>
      <c r="E389" s="20">
        <v>14084</v>
      </c>
      <c r="F389" s="20">
        <v>12296</v>
      </c>
      <c r="G389" s="20">
        <v>8567</v>
      </c>
      <c r="H389" s="20">
        <v>6095</v>
      </c>
    </row>
    <row r="390" spans="1:8">
      <c r="A390" s="74">
        <v>44255</v>
      </c>
      <c r="B390" t="s">
        <v>21</v>
      </c>
      <c r="C390" s="20">
        <v>14416</v>
      </c>
      <c r="D390" s="20">
        <v>2687</v>
      </c>
      <c r="E390">
        <v>605</v>
      </c>
      <c r="F390">
        <v>505</v>
      </c>
      <c r="G390">
        <v>338</v>
      </c>
      <c r="H390">
        <v>283</v>
      </c>
    </row>
    <row r="391" spans="1:8">
      <c r="A391" s="74">
        <v>44255</v>
      </c>
      <c r="B391" t="s">
        <v>22</v>
      </c>
      <c r="C391">
        <v>367</v>
      </c>
      <c r="D391">
        <v>49</v>
      </c>
      <c r="E391">
        <v>3</v>
      </c>
      <c r="F391">
        <v>1</v>
      </c>
      <c r="G391">
        <v>1</v>
      </c>
      <c r="H391">
        <v>2</v>
      </c>
    </row>
    <row r="392" spans="1:8">
      <c r="A392" s="74">
        <v>44255</v>
      </c>
      <c r="B392" t="s">
        <v>23</v>
      </c>
      <c r="C392">
        <v>931</v>
      </c>
      <c r="D392">
        <v>226</v>
      </c>
      <c r="E392">
        <v>33</v>
      </c>
      <c r="F392">
        <v>31</v>
      </c>
      <c r="G392">
        <v>19</v>
      </c>
      <c r="H392">
        <v>13</v>
      </c>
    </row>
    <row r="393" spans="1:8">
      <c r="A393" s="74">
        <v>44255</v>
      </c>
      <c r="B393" t="s">
        <v>24</v>
      </c>
      <c r="C393" s="25">
        <v>11</v>
      </c>
      <c r="D393" s="25">
        <v>1</v>
      </c>
      <c r="E393" s="25">
        <v>0</v>
      </c>
      <c r="F393" s="25">
        <v>0</v>
      </c>
      <c r="G393" s="25">
        <v>0</v>
      </c>
      <c r="H393" s="25">
        <v>0</v>
      </c>
    </row>
    <row r="394" spans="1:8">
      <c r="A394" s="74">
        <v>44255</v>
      </c>
      <c r="B394" t="s">
        <v>42</v>
      </c>
      <c r="C394" s="25">
        <v>11</v>
      </c>
      <c r="D394" s="25">
        <v>3</v>
      </c>
      <c r="E394" s="25">
        <v>0</v>
      </c>
      <c r="F394" s="25">
        <v>0</v>
      </c>
      <c r="G394" s="25">
        <v>0</v>
      </c>
      <c r="H394" s="25">
        <v>0</v>
      </c>
    </row>
    <row r="395" spans="1:8">
      <c r="A395" s="74">
        <v>44255</v>
      </c>
      <c r="B395" t="s">
        <v>26</v>
      </c>
      <c r="C395" s="25">
        <v>12</v>
      </c>
      <c r="D395" s="25">
        <v>16</v>
      </c>
      <c r="E395" s="25">
        <v>4</v>
      </c>
      <c r="F395" s="25">
        <v>3</v>
      </c>
      <c r="G395" s="25">
        <v>2</v>
      </c>
      <c r="H395" s="25">
        <v>0</v>
      </c>
    </row>
    <row r="396" spans="1:8">
      <c r="A396" s="74">
        <v>44255</v>
      </c>
      <c r="B396" t="s">
        <v>43</v>
      </c>
      <c r="C396" s="25">
        <v>11</v>
      </c>
      <c r="D396" s="25">
        <v>4</v>
      </c>
      <c r="E396" s="25">
        <v>2</v>
      </c>
      <c r="F396" s="25">
        <v>1</v>
      </c>
      <c r="G396" s="25">
        <v>1</v>
      </c>
      <c r="H396" s="25">
        <v>0</v>
      </c>
    </row>
    <row r="397" spans="1:8">
      <c r="A397" s="74">
        <v>44255</v>
      </c>
      <c r="B397" t="s">
        <v>44</v>
      </c>
      <c r="C397" s="25">
        <v>9</v>
      </c>
      <c r="D397" s="25">
        <v>0</v>
      </c>
      <c r="E397" s="25">
        <v>0</v>
      </c>
      <c r="F397" s="25">
        <v>0</v>
      </c>
      <c r="G397" s="25">
        <v>0</v>
      </c>
      <c r="H397" s="25">
        <v>0</v>
      </c>
    </row>
    <row r="398" spans="1:8">
      <c r="A398" s="74">
        <v>44255</v>
      </c>
      <c r="B398" t="s">
        <v>45</v>
      </c>
      <c r="C398" s="25">
        <v>3</v>
      </c>
      <c r="D398" s="25">
        <v>1</v>
      </c>
      <c r="E398" s="25">
        <v>1</v>
      </c>
      <c r="F398" s="25">
        <v>1</v>
      </c>
      <c r="G398" s="25">
        <v>1</v>
      </c>
      <c r="H398" s="25">
        <v>0</v>
      </c>
    </row>
    <row r="399" spans="1:8">
      <c r="A399" s="74">
        <v>44255</v>
      </c>
      <c r="B399" t="s">
        <v>46</v>
      </c>
      <c r="C399" s="25">
        <v>1722</v>
      </c>
      <c r="D399" s="25">
        <v>426</v>
      </c>
      <c r="E399" s="25">
        <v>108</v>
      </c>
      <c r="F399" s="25">
        <v>91</v>
      </c>
      <c r="G399" s="25">
        <v>43</v>
      </c>
      <c r="H399" s="25">
        <v>45</v>
      </c>
    </row>
    <row r="400" spans="1:8">
      <c r="A400" s="74">
        <v>44255</v>
      </c>
      <c r="B400" t="s">
        <v>47</v>
      </c>
      <c r="C400" s="25">
        <v>0</v>
      </c>
      <c r="D400" s="25">
        <v>0</v>
      </c>
      <c r="E400" s="25">
        <v>0</v>
      </c>
      <c r="F400" s="25">
        <v>0</v>
      </c>
      <c r="G400" s="25">
        <v>0</v>
      </c>
      <c r="H400" s="25">
        <v>0</v>
      </c>
    </row>
    <row r="401" spans="1:8">
      <c r="A401" s="74">
        <v>44255</v>
      </c>
      <c r="B401" s="21" t="s">
        <v>48</v>
      </c>
      <c r="C401" s="22">
        <f t="shared" ref="C401:H401" si="43">SUM(C389:C400)</f>
        <v>182979</v>
      </c>
      <c r="D401" s="22">
        <f t="shared" si="43"/>
        <v>46979</v>
      </c>
      <c r="E401" s="22">
        <f t="shared" si="43"/>
        <v>14840</v>
      </c>
      <c r="F401" s="22">
        <f t="shared" si="43"/>
        <v>12929</v>
      </c>
      <c r="G401" s="22">
        <f t="shared" si="43"/>
        <v>8972</v>
      </c>
      <c r="H401" s="22">
        <f t="shared" si="43"/>
        <v>6438</v>
      </c>
    </row>
    <row r="404" spans="1:8">
      <c r="B404" s="23" t="s">
        <v>35</v>
      </c>
      <c r="C404" s="31" t="s">
        <v>36</v>
      </c>
      <c r="D404" s="31" t="s">
        <v>37</v>
      </c>
      <c r="E404" s="31" t="s">
        <v>38</v>
      </c>
      <c r="F404" s="31" t="s">
        <v>39</v>
      </c>
      <c r="G404" s="31" t="s">
        <v>40</v>
      </c>
      <c r="H404" s="31" t="s">
        <v>41</v>
      </c>
    </row>
    <row r="405" spans="1:8">
      <c r="A405" s="74">
        <v>44286</v>
      </c>
      <c r="B405" t="s">
        <v>20</v>
      </c>
      <c r="C405" s="20">
        <v>127494</v>
      </c>
      <c r="D405" s="20">
        <v>43838</v>
      </c>
      <c r="E405" s="20">
        <v>13572</v>
      </c>
      <c r="F405" s="20">
        <v>7360</v>
      </c>
      <c r="G405" s="20">
        <v>7522</v>
      </c>
      <c r="H405" s="20">
        <v>5134</v>
      </c>
    </row>
    <row r="406" spans="1:8">
      <c r="A406" s="74">
        <v>44286</v>
      </c>
      <c r="B406" t="s">
        <v>21</v>
      </c>
      <c r="C406" s="20">
        <v>11709</v>
      </c>
      <c r="D406" s="20">
        <v>2724</v>
      </c>
      <c r="E406">
        <v>592</v>
      </c>
      <c r="F406">
        <v>319</v>
      </c>
      <c r="G406">
        <v>306</v>
      </c>
      <c r="H406">
        <v>219</v>
      </c>
    </row>
    <row r="407" spans="1:8">
      <c r="A407" s="74">
        <v>44286</v>
      </c>
      <c r="B407" t="s">
        <v>22</v>
      </c>
      <c r="C407">
        <v>269</v>
      </c>
      <c r="D407">
        <v>71</v>
      </c>
      <c r="E407">
        <v>6</v>
      </c>
      <c r="F407">
        <v>1</v>
      </c>
      <c r="G407">
        <v>1</v>
      </c>
      <c r="H407">
        <v>1</v>
      </c>
    </row>
    <row r="408" spans="1:8">
      <c r="A408" s="74">
        <v>44286</v>
      </c>
      <c r="B408" t="s">
        <v>23</v>
      </c>
      <c r="C408">
        <v>811</v>
      </c>
      <c r="D408">
        <v>334</v>
      </c>
      <c r="E408">
        <v>98</v>
      </c>
      <c r="F408">
        <v>31</v>
      </c>
      <c r="G408">
        <v>22</v>
      </c>
      <c r="H408">
        <v>15</v>
      </c>
    </row>
    <row r="409" spans="1:8">
      <c r="A409" s="74">
        <v>44286</v>
      </c>
      <c r="B409" t="s">
        <v>24</v>
      </c>
      <c r="C409" s="25">
        <v>14</v>
      </c>
      <c r="D409" s="25">
        <v>2</v>
      </c>
      <c r="E409" s="25">
        <v>0</v>
      </c>
      <c r="F409" s="25">
        <v>0</v>
      </c>
      <c r="G409" s="25">
        <v>0</v>
      </c>
      <c r="H409" s="25">
        <v>0</v>
      </c>
    </row>
    <row r="410" spans="1:8">
      <c r="A410" s="74">
        <v>44286</v>
      </c>
      <c r="B410" t="s">
        <v>42</v>
      </c>
      <c r="C410" s="25">
        <v>7</v>
      </c>
      <c r="D410" s="25">
        <v>2</v>
      </c>
      <c r="E410" s="25">
        <v>1</v>
      </c>
      <c r="F410" s="25">
        <v>0</v>
      </c>
      <c r="G410" s="25">
        <v>0</v>
      </c>
      <c r="H410" s="25">
        <v>0</v>
      </c>
    </row>
    <row r="411" spans="1:8">
      <c r="A411" s="74">
        <v>44286</v>
      </c>
      <c r="B411" t="s">
        <v>26</v>
      </c>
      <c r="C411" s="25">
        <v>14</v>
      </c>
      <c r="D411" s="25">
        <v>8</v>
      </c>
      <c r="E411" s="25">
        <v>6</v>
      </c>
      <c r="F411" s="25">
        <v>3</v>
      </c>
      <c r="G411" s="25">
        <v>2</v>
      </c>
      <c r="H411" s="25">
        <v>0</v>
      </c>
    </row>
    <row r="412" spans="1:8">
      <c r="A412" s="74">
        <v>44286</v>
      </c>
      <c r="B412" t="s">
        <v>43</v>
      </c>
      <c r="C412" s="25">
        <v>18</v>
      </c>
      <c r="D412" s="25">
        <v>4</v>
      </c>
      <c r="E412" s="25">
        <v>1</v>
      </c>
      <c r="F412" s="25">
        <v>2</v>
      </c>
      <c r="G412" s="25">
        <v>1</v>
      </c>
      <c r="H412" s="25">
        <v>1</v>
      </c>
    </row>
    <row r="413" spans="1:8">
      <c r="A413" s="74">
        <v>44286</v>
      </c>
      <c r="B413" t="s">
        <v>44</v>
      </c>
      <c r="C413" s="25">
        <v>9</v>
      </c>
      <c r="D413" s="25">
        <v>0</v>
      </c>
      <c r="E413" s="25">
        <v>0</v>
      </c>
      <c r="F413" s="25">
        <v>0</v>
      </c>
      <c r="G413" s="25">
        <v>0</v>
      </c>
      <c r="H413" s="25">
        <v>0</v>
      </c>
    </row>
    <row r="414" spans="1:8">
      <c r="A414" s="74">
        <v>44286</v>
      </c>
      <c r="B414" t="s">
        <v>45</v>
      </c>
      <c r="C414" s="25">
        <v>3</v>
      </c>
      <c r="D414" s="25">
        <v>1</v>
      </c>
      <c r="E414" s="25">
        <v>1</v>
      </c>
      <c r="F414" s="25">
        <v>1</v>
      </c>
      <c r="G414" s="25">
        <v>0</v>
      </c>
      <c r="H414" s="25">
        <v>0</v>
      </c>
    </row>
    <row r="415" spans="1:8">
      <c r="A415" s="74">
        <v>44286</v>
      </c>
      <c r="B415" t="s">
        <v>46</v>
      </c>
      <c r="C415" s="25">
        <v>1640</v>
      </c>
      <c r="D415" s="25">
        <v>395</v>
      </c>
      <c r="E415" s="25">
        <v>98</v>
      </c>
      <c r="F415" s="25">
        <v>73</v>
      </c>
      <c r="G415" s="25">
        <v>41</v>
      </c>
      <c r="H415" s="25">
        <v>46</v>
      </c>
    </row>
    <row r="416" spans="1:8">
      <c r="A416" s="74">
        <v>44286</v>
      </c>
      <c r="B416" t="s">
        <v>47</v>
      </c>
      <c r="C416" s="25">
        <v>2</v>
      </c>
      <c r="D416" s="25">
        <v>0</v>
      </c>
      <c r="E416" s="25">
        <v>0</v>
      </c>
      <c r="F416" s="25">
        <v>0</v>
      </c>
      <c r="G416" s="25">
        <v>0</v>
      </c>
      <c r="H416" s="25">
        <v>0</v>
      </c>
    </row>
    <row r="417" spans="1:8">
      <c r="A417" s="74">
        <v>44286</v>
      </c>
      <c r="B417" s="21" t="s">
        <v>48</v>
      </c>
      <c r="C417" s="22">
        <f t="shared" ref="C417:H417" si="44">SUM(C405:C416)</f>
        <v>141990</v>
      </c>
      <c r="D417" s="22">
        <f t="shared" si="44"/>
        <v>47379</v>
      </c>
      <c r="E417" s="22">
        <f t="shared" si="44"/>
        <v>14375</v>
      </c>
      <c r="F417" s="22">
        <f t="shared" si="44"/>
        <v>7790</v>
      </c>
      <c r="G417" s="22">
        <f t="shared" si="44"/>
        <v>7895</v>
      </c>
      <c r="H417" s="22">
        <f t="shared" si="44"/>
        <v>5416</v>
      </c>
    </row>
    <row r="418" spans="1:8">
      <c r="A418" s="74"/>
      <c r="B418" s="77"/>
      <c r="C418" s="78"/>
      <c r="D418" s="78"/>
      <c r="E418" s="78"/>
      <c r="F418" s="78"/>
      <c r="G418" s="78"/>
      <c r="H418" s="78"/>
    </row>
    <row r="420" spans="1:8">
      <c r="B420" s="23" t="s">
        <v>35</v>
      </c>
      <c r="C420" s="31" t="s">
        <v>36</v>
      </c>
      <c r="D420" s="31" t="s">
        <v>37</v>
      </c>
      <c r="E420" s="31" t="s">
        <v>38</v>
      </c>
      <c r="F420" s="31" t="s">
        <v>39</v>
      </c>
      <c r="G420" s="31" t="s">
        <v>40</v>
      </c>
      <c r="H420" s="31" t="s">
        <v>41</v>
      </c>
    </row>
    <row r="421" spans="1:8">
      <c r="A421" s="18">
        <v>44316</v>
      </c>
      <c r="B421" t="s">
        <v>20</v>
      </c>
      <c r="C421">
        <v>158326</v>
      </c>
      <c r="D421">
        <v>30506</v>
      </c>
      <c r="E421">
        <v>15556</v>
      </c>
      <c r="F421">
        <v>6987</v>
      </c>
      <c r="G421">
        <v>5727</v>
      </c>
      <c r="H421">
        <v>4733</v>
      </c>
    </row>
    <row r="422" spans="1:8">
      <c r="A422" s="18">
        <f>A421</f>
        <v>44316</v>
      </c>
      <c r="B422" t="s">
        <v>21</v>
      </c>
      <c r="C422">
        <v>14649</v>
      </c>
      <c r="D422">
        <v>1935</v>
      </c>
      <c r="E422">
        <v>718</v>
      </c>
      <c r="F422">
        <v>328</v>
      </c>
      <c r="G422">
        <v>228</v>
      </c>
      <c r="H422">
        <v>194</v>
      </c>
    </row>
    <row r="423" spans="1:8">
      <c r="A423" s="18">
        <f t="shared" ref="A423:A433" si="45">A422</f>
        <v>44316</v>
      </c>
      <c r="B423" t="s">
        <v>22</v>
      </c>
      <c r="C423">
        <v>381</v>
      </c>
      <c r="D423">
        <v>38</v>
      </c>
      <c r="E423">
        <v>6</v>
      </c>
      <c r="F423">
        <v>3</v>
      </c>
      <c r="G423">
        <v>1</v>
      </c>
      <c r="H423">
        <v>1</v>
      </c>
    </row>
    <row r="424" spans="1:8">
      <c r="A424" s="18">
        <f t="shared" si="45"/>
        <v>44316</v>
      </c>
      <c r="B424" t="s">
        <v>23</v>
      </c>
      <c r="C424">
        <v>1044</v>
      </c>
      <c r="D424">
        <v>291</v>
      </c>
      <c r="E424">
        <v>58</v>
      </c>
      <c r="F424">
        <v>39</v>
      </c>
      <c r="G424">
        <v>16</v>
      </c>
      <c r="H424">
        <v>21</v>
      </c>
    </row>
    <row r="425" spans="1:8">
      <c r="A425" s="18">
        <f t="shared" si="45"/>
        <v>44316</v>
      </c>
      <c r="B425" t="s">
        <v>24</v>
      </c>
      <c r="C425">
        <v>16</v>
      </c>
      <c r="D425">
        <v>1</v>
      </c>
      <c r="E425">
        <v>0</v>
      </c>
      <c r="F425">
        <v>0</v>
      </c>
      <c r="G425">
        <v>0</v>
      </c>
      <c r="H425">
        <v>0</v>
      </c>
    </row>
    <row r="426" spans="1:8">
      <c r="A426" s="18">
        <f t="shared" si="45"/>
        <v>44316</v>
      </c>
      <c r="B426" t="s">
        <v>42</v>
      </c>
      <c r="C426">
        <v>9</v>
      </c>
      <c r="D426">
        <v>0</v>
      </c>
      <c r="E426">
        <v>0</v>
      </c>
      <c r="F426">
        <v>0</v>
      </c>
      <c r="G426">
        <v>0</v>
      </c>
      <c r="H426">
        <v>1</v>
      </c>
    </row>
    <row r="427" spans="1:8">
      <c r="A427" s="18">
        <f t="shared" si="45"/>
        <v>44316</v>
      </c>
      <c r="B427" t="s">
        <v>26</v>
      </c>
      <c r="C427">
        <v>16</v>
      </c>
      <c r="D427">
        <v>10</v>
      </c>
      <c r="E427">
        <v>6</v>
      </c>
      <c r="F427">
        <v>5</v>
      </c>
      <c r="G427">
        <v>3</v>
      </c>
      <c r="H427">
        <v>2</v>
      </c>
    </row>
    <row r="428" spans="1:8">
      <c r="A428" s="18">
        <f t="shared" si="45"/>
        <v>44316</v>
      </c>
      <c r="B428" t="s">
        <v>43</v>
      </c>
      <c r="C428">
        <v>21</v>
      </c>
      <c r="D428">
        <v>9</v>
      </c>
      <c r="E428">
        <v>1</v>
      </c>
      <c r="F428">
        <v>1</v>
      </c>
      <c r="G428">
        <v>1</v>
      </c>
      <c r="H428">
        <v>1</v>
      </c>
    </row>
    <row r="429" spans="1:8">
      <c r="A429" s="18">
        <f t="shared" si="45"/>
        <v>44316</v>
      </c>
      <c r="B429" t="s">
        <v>44</v>
      </c>
      <c r="C429">
        <v>9</v>
      </c>
      <c r="D429">
        <v>0</v>
      </c>
      <c r="E429">
        <v>0</v>
      </c>
      <c r="F429">
        <v>0</v>
      </c>
      <c r="G429">
        <v>0</v>
      </c>
      <c r="H429">
        <v>0</v>
      </c>
    </row>
    <row r="430" spans="1:8">
      <c r="A430" s="18">
        <f t="shared" si="45"/>
        <v>44316</v>
      </c>
      <c r="B430" t="s">
        <v>45</v>
      </c>
      <c r="C430">
        <v>3</v>
      </c>
      <c r="D430">
        <v>0</v>
      </c>
      <c r="E430">
        <v>0</v>
      </c>
      <c r="F430">
        <v>1</v>
      </c>
      <c r="G430">
        <v>1</v>
      </c>
      <c r="H430">
        <v>0</v>
      </c>
    </row>
    <row r="431" spans="1:8">
      <c r="A431" s="18">
        <f t="shared" si="45"/>
        <v>44316</v>
      </c>
      <c r="B431" t="s">
        <v>46</v>
      </c>
      <c r="C431">
        <v>2042</v>
      </c>
      <c r="D431">
        <v>345</v>
      </c>
      <c r="E431">
        <v>103</v>
      </c>
      <c r="F431">
        <v>70</v>
      </c>
      <c r="G431">
        <v>42</v>
      </c>
      <c r="H431">
        <v>43</v>
      </c>
    </row>
    <row r="432" spans="1:8">
      <c r="A432" s="18">
        <f t="shared" si="45"/>
        <v>44316</v>
      </c>
      <c r="B432" t="s">
        <v>47</v>
      </c>
      <c r="C432">
        <v>2</v>
      </c>
      <c r="D432">
        <v>0</v>
      </c>
      <c r="E432">
        <v>0</v>
      </c>
      <c r="F432">
        <v>0</v>
      </c>
      <c r="G432">
        <v>0</v>
      </c>
      <c r="H432">
        <v>0</v>
      </c>
    </row>
    <row r="433" spans="1:8">
      <c r="A433" s="18">
        <f t="shared" si="45"/>
        <v>44316</v>
      </c>
      <c r="B433" s="21" t="s">
        <v>48</v>
      </c>
      <c r="C433" s="22">
        <f t="shared" ref="C433:H433" si="46">SUM(C421:C432)</f>
        <v>176518</v>
      </c>
      <c r="D433" s="22">
        <f t="shared" si="46"/>
        <v>33135</v>
      </c>
      <c r="E433" s="22">
        <f t="shared" si="46"/>
        <v>16448</v>
      </c>
      <c r="F433" s="22">
        <f t="shared" si="46"/>
        <v>7434</v>
      </c>
      <c r="G433" s="22">
        <f t="shared" si="46"/>
        <v>6019</v>
      </c>
      <c r="H433" s="22">
        <f t="shared" si="46"/>
        <v>4996</v>
      </c>
    </row>
    <row r="434" spans="1:8">
      <c r="A434" s="18"/>
    </row>
    <row r="436" spans="1:8">
      <c r="B436" s="23" t="s">
        <v>35</v>
      </c>
      <c r="C436" s="31" t="s">
        <v>36</v>
      </c>
      <c r="D436" s="31" t="s">
        <v>37</v>
      </c>
      <c r="E436" s="31" t="s">
        <v>38</v>
      </c>
      <c r="F436" s="31" t="s">
        <v>39</v>
      </c>
      <c r="G436" s="31" t="s">
        <v>40</v>
      </c>
      <c r="H436" s="31" t="s">
        <v>41</v>
      </c>
    </row>
    <row r="437" spans="1:8">
      <c r="A437" s="18">
        <v>44347</v>
      </c>
      <c r="B437" t="s">
        <v>20</v>
      </c>
      <c r="C437" s="20">
        <v>173982</v>
      </c>
      <c r="D437" s="20">
        <v>36373</v>
      </c>
      <c r="E437" s="20">
        <f>14560+1</f>
        <v>14561</v>
      </c>
      <c r="F437" s="20">
        <v>8105</v>
      </c>
      <c r="G437" s="20">
        <v>5035</v>
      </c>
      <c r="H437" s="20">
        <v>4583</v>
      </c>
    </row>
    <row r="438" spans="1:8">
      <c r="A438" s="18">
        <f>A437</f>
        <v>44347</v>
      </c>
      <c r="B438" t="s">
        <v>21</v>
      </c>
      <c r="C438" s="20">
        <v>16151</v>
      </c>
      <c r="D438" s="20">
        <v>1849</v>
      </c>
      <c r="E438">
        <v>541</v>
      </c>
      <c r="F438">
        <v>312</v>
      </c>
      <c r="G438">
        <v>215</v>
      </c>
      <c r="H438">
        <v>182</v>
      </c>
    </row>
    <row r="439" spans="1:8">
      <c r="A439" s="18">
        <f t="shared" ref="A439:A449" si="47">A438</f>
        <v>44347</v>
      </c>
      <c r="B439" t="s">
        <v>22</v>
      </c>
      <c r="C439">
        <v>369</v>
      </c>
      <c r="D439">
        <v>33</v>
      </c>
      <c r="E439">
        <v>4</v>
      </c>
      <c r="F439">
        <v>1</v>
      </c>
      <c r="G439">
        <v>2</v>
      </c>
      <c r="H439">
        <v>1</v>
      </c>
    </row>
    <row r="440" spans="1:8">
      <c r="A440" s="18">
        <f t="shared" si="47"/>
        <v>44347</v>
      </c>
      <c r="B440" t="s">
        <v>23</v>
      </c>
      <c r="C440">
        <v>1030</v>
      </c>
      <c r="D440">
        <v>181</v>
      </c>
      <c r="E440">
        <v>92</v>
      </c>
      <c r="F440">
        <v>38</v>
      </c>
      <c r="G440">
        <v>25</v>
      </c>
      <c r="H440">
        <v>19</v>
      </c>
    </row>
    <row r="441" spans="1:8">
      <c r="A441" s="18">
        <f t="shared" si="47"/>
        <v>44347</v>
      </c>
      <c r="B441" t="s">
        <v>24</v>
      </c>
      <c r="C441" s="25">
        <v>12</v>
      </c>
      <c r="D441" s="25">
        <v>1</v>
      </c>
      <c r="E441" s="25">
        <v>0</v>
      </c>
      <c r="F441" s="25">
        <v>0</v>
      </c>
      <c r="G441" s="25">
        <v>0</v>
      </c>
      <c r="H441" s="25">
        <v>0</v>
      </c>
    </row>
    <row r="442" spans="1:8">
      <c r="A442" s="18">
        <f t="shared" si="47"/>
        <v>44347</v>
      </c>
      <c r="B442" t="s">
        <v>42</v>
      </c>
      <c r="C442" s="25">
        <v>14</v>
      </c>
      <c r="D442" s="25">
        <v>0</v>
      </c>
      <c r="E442" s="25">
        <v>0</v>
      </c>
      <c r="F442" s="25">
        <v>0</v>
      </c>
      <c r="G442" s="25">
        <v>0</v>
      </c>
      <c r="H442" s="25">
        <v>1</v>
      </c>
    </row>
    <row r="443" spans="1:8">
      <c r="A443" s="18">
        <f t="shared" si="47"/>
        <v>44347</v>
      </c>
      <c r="B443" t="s">
        <v>26</v>
      </c>
      <c r="C443" s="25">
        <v>23</v>
      </c>
      <c r="D443" s="25">
        <v>7</v>
      </c>
      <c r="E443" s="25">
        <v>2</v>
      </c>
      <c r="F443" s="25">
        <v>5</v>
      </c>
      <c r="G443" s="25">
        <v>4</v>
      </c>
      <c r="H443" s="25">
        <v>3</v>
      </c>
    </row>
    <row r="444" spans="1:8">
      <c r="A444" s="18">
        <f t="shared" si="47"/>
        <v>44347</v>
      </c>
      <c r="B444" t="s">
        <v>43</v>
      </c>
      <c r="C444" s="25">
        <v>13</v>
      </c>
      <c r="D444" s="25">
        <v>8</v>
      </c>
      <c r="E444" s="25">
        <v>2</v>
      </c>
      <c r="F444" s="25">
        <v>1</v>
      </c>
      <c r="G444" s="25">
        <v>1</v>
      </c>
      <c r="H444" s="25">
        <v>1</v>
      </c>
    </row>
    <row r="445" spans="1:8">
      <c r="A445" s="18">
        <f t="shared" si="47"/>
        <v>44347</v>
      </c>
      <c r="B445" t="s">
        <v>44</v>
      </c>
      <c r="C445" s="25">
        <v>9</v>
      </c>
      <c r="D445" s="25">
        <v>0</v>
      </c>
      <c r="E445" s="25">
        <v>0</v>
      </c>
      <c r="F445" s="25">
        <v>0</v>
      </c>
      <c r="G445" s="25">
        <v>0</v>
      </c>
      <c r="H445" s="25">
        <v>0</v>
      </c>
    </row>
    <row r="446" spans="1:8">
      <c r="A446" s="18">
        <f t="shared" si="47"/>
        <v>44347</v>
      </c>
      <c r="B446" t="s">
        <v>45</v>
      </c>
      <c r="C446" s="25">
        <v>3</v>
      </c>
      <c r="D446" s="25">
        <v>0</v>
      </c>
      <c r="E446" s="25">
        <v>0</v>
      </c>
      <c r="F446" s="25">
        <v>0</v>
      </c>
      <c r="G446" s="25">
        <v>1</v>
      </c>
      <c r="H446" s="25">
        <v>0</v>
      </c>
    </row>
    <row r="447" spans="1:8">
      <c r="A447" s="18">
        <f t="shared" si="47"/>
        <v>44347</v>
      </c>
      <c r="B447" t="s">
        <v>46</v>
      </c>
      <c r="C447" s="25">
        <v>1737</v>
      </c>
      <c r="D447" s="25">
        <v>285</v>
      </c>
      <c r="E447" s="25">
        <v>75</v>
      </c>
      <c r="F447" s="25">
        <v>50</v>
      </c>
      <c r="G447" s="25">
        <v>34</v>
      </c>
      <c r="H447" s="25">
        <v>41</v>
      </c>
    </row>
    <row r="448" spans="1:8">
      <c r="A448" s="18">
        <f t="shared" si="47"/>
        <v>44347</v>
      </c>
      <c r="B448" t="s">
        <v>47</v>
      </c>
      <c r="C448" s="25">
        <v>0</v>
      </c>
      <c r="D448" s="25">
        <v>0</v>
      </c>
      <c r="E448" s="25">
        <v>0</v>
      </c>
      <c r="F448" s="25">
        <v>0</v>
      </c>
      <c r="G448" s="25">
        <v>0</v>
      </c>
      <c r="H448" s="25">
        <v>0</v>
      </c>
    </row>
    <row r="449" spans="1:8">
      <c r="A449" s="18">
        <f t="shared" si="47"/>
        <v>44347</v>
      </c>
      <c r="B449" s="21" t="s">
        <v>48</v>
      </c>
      <c r="C449" s="22">
        <f t="shared" ref="C449:H449" si="48">SUM(C437:C448)</f>
        <v>193343</v>
      </c>
      <c r="D449" s="22">
        <f t="shared" si="48"/>
        <v>38737</v>
      </c>
      <c r="E449" s="22">
        <f t="shared" si="48"/>
        <v>15277</v>
      </c>
      <c r="F449" s="22">
        <f t="shared" si="48"/>
        <v>8512</v>
      </c>
      <c r="G449" s="22">
        <f t="shared" si="48"/>
        <v>5317</v>
      </c>
      <c r="H449" s="22">
        <f t="shared" si="48"/>
        <v>4831</v>
      </c>
    </row>
    <row r="450" spans="1:8">
      <c r="A450" s="18"/>
      <c r="B450" s="77"/>
      <c r="C450" s="78"/>
      <c r="D450" s="78"/>
      <c r="E450" s="78"/>
      <c r="F450" s="78"/>
      <c r="G450" s="78"/>
      <c r="H450" s="78"/>
    </row>
    <row r="452" spans="1:8">
      <c r="B452" s="23" t="s">
        <v>35</v>
      </c>
      <c r="C452" s="31" t="s">
        <v>36</v>
      </c>
      <c r="D452" s="31" t="s">
        <v>37</v>
      </c>
      <c r="E452" s="31" t="s">
        <v>38</v>
      </c>
      <c r="F452" s="31" t="s">
        <v>39</v>
      </c>
      <c r="G452" s="31" t="s">
        <v>40</v>
      </c>
      <c r="H452" s="31" t="s">
        <v>41</v>
      </c>
    </row>
    <row r="453" spans="1:8">
      <c r="A453" s="18">
        <v>44377</v>
      </c>
      <c r="B453" t="s">
        <v>20</v>
      </c>
      <c r="C453" s="20">
        <v>137771</v>
      </c>
      <c r="D453" s="20">
        <v>49102</v>
      </c>
      <c r="E453" s="20">
        <v>13684</v>
      </c>
      <c r="F453" s="20">
        <v>6985</v>
      </c>
      <c r="G453" s="20">
        <v>4741</v>
      </c>
      <c r="H453" s="20">
        <v>4187</v>
      </c>
    </row>
    <row r="454" spans="1:8">
      <c r="A454" s="18">
        <f>A453</f>
        <v>44377</v>
      </c>
      <c r="B454" t="s">
        <v>21</v>
      </c>
      <c r="C454" s="20">
        <v>12119</v>
      </c>
      <c r="D454" s="20">
        <v>2522</v>
      </c>
      <c r="E454">
        <v>460</v>
      </c>
      <c r="F454">
        <v>258</v>
      </c>
      <c r="G454">
        <v>174</v>
      </c>
      <c r="H454">
        <v>165</v>
      </c>
    </row>
    <row r="455" spans="1:8">
      <c r="A455" s="18">
        <f t="shared" ref="A455:A465" si="49">A454</f>
        <v>44377</v>
      </c>
      <c r="B455" t="s">
        <v>22</v>
      </c>
      <c r="C455">
        <v>268</v>
      </c>
      <c r="D455">
        <v>54</v>
      </c>
      <c r="E455">
        <v>6</v>
      </c>
      <c r="F455">
        <v>0</v>
      </c>
      <c r="G455">
        <v>0</v>
      </c>
      <c r="H455">
        <v>1</v>
      </c>
    </row>
    <row r="456" spans="1:8">
      <c r="A456" s="18">
        <f t="shared" si="49"/>
        <v>44377</v>
      </c>
      <c r="B456" t="s">
        <v>23</v>
      </c>
      <c r="C456">
        <v>794</v>
      </c>
      <c r="D456">
        <v>244</v>
      </c>
      <c r="E456">
        <v>44</v>
      </c>
      <c r="F456">
        <v>17</v>
      </c>
      <c r="G456">
        <v>12</v>
      </c>
      <c r="H456">
        <v>12</v>
      </c>
    </row>
    <row r="457" spans="1:8">
      <c r="A457" s="18">
        <f t="shared" si="49"/>
        <v>44377</v>
      </c>
      <c r="B457" t="s">
        <v>24</v>
      </c>
      <c r="C457" s="25">
        <v>8</v>
      </c>
      <c r="D457" s="25">
        <v>2</v>
      </c>
      <c r="E457" s="25">
        <v>0</v>
      </c>
      <c r="F457" s="25">
        <v>0</v>
      </c>
      <c r="G457" s="25">
        <v>0</v>
      </c>
      <c r="H457" s="25">
        <v>0</v>
      </c>
    </row>
    <row r="458" spans="1:8">
      <c r="A458" s="18">
        <f t="shared" si="49"/>
        <v>44377</v>
      </c>
      <c r="B458" t="s">
        <v>42</v>
      </c>
      <c r="C458" s="25">
        <v>5</v>
      </c>
      <c r="D458" s="25">
        <v>0</v>
      </c>
      <c r="E458" s="25">
        <v>0</v>
      </c>
      <c r="F458" s="25">
        <v>0</v>
      </c>
      <c r="G458" s="25">
        <v>0</v>
      </c>
      <c r="H458" s="25">
        <v>1</v>
      </c>
    </row>
    <row r="459" spans="1:8">
      <c r="A459" s="18">
        <f t="shared" si="49"/>
        <v>44377</v>
      </c>
      <c r="B459" t="s">
        <v>26</v>
      </c>
      <c r="C459" s="25">
        <v>13</v>
      </c>
      <c r="D459" s="25">
        <v>13</v>
      </c>
      <c r="E459" s="25">
        <v>2</v>
      </c>
      <c r="F459" s="25">
        <v>2</v>
      </c>
      <c r="G459" s="25">
        <v>1</v>
      </c>
      <c r="H459" s="25">
        <v>2</v>
      </c>
    </row>
    <row r="460" spans="1:8">
      <c r="A460" s="18">
        <f t="shared" si="49"/>
        <v>44377</v>
      </c>
      <c r="B460" t="s">
        <v>43</v>
      </c>
      <c r="C460" s="25">
        <v>11</v>
      </c>
      <c r="D460" s="25">
        <v>4</v>
      </c>
      <c r="E460" s="25">
        <v>1</v>
      </c>
      <c r="F460" s="25">
        <v>1</v>
      </c>
      <c r="G460" s="25">
        <v>1</v>
      </c>
      <c r="H460" s="25">
        <v>1</v>
      </c>
    </row>
    <row r="461" spans="1:8">
      <c r="A461" s="18">
        <f t="shared" si="49"/>
        <v>44377</v>
      </c>
      <c r="B461" t="s">
        <v>44</v>
      </c>
      <c r="C461" s="25">
        <v>9</v>
      </c>
      <c r="D461" s="25">
        <v>0</v>
      </c>
      <c r="E461" s="25">
        <v>0</v>
      </c>
      <c r="F461" s="25">
        <v>0</v>
      </c>
      <c r="G461" s="25">
        <v>0</v>
      </c>
      <c r="H461" s="25">
        <v>0</v>
      </c>
    </row>
    <row r="462" spans="1:8">
      <c r="A462" s="18">
        <f t="shared" si="49"/>
        <v>44377</v>
      </c>
      <c r="B462" t="s">
        <v>45</v>
      </c>
      <c r="C462" s="25">
        <v>3</v>
      </c>
      <c r="D462" s="25">
        <v>0</v>
      </c>
      <c r="E462" s="25">
        <v>0</v>
      </c>
      <c r="F462" s="25">
        <v>0</v>
      </c>
      <c r="G462" s="25">
        <v>1</v>
      </c>
      <c r="H462" s="25">
        <v>1</v>
      </c>
    </row>
    <row r="463" spans="1:8">
      <c r="A463" s="18">
        <f t="shared" si="49"/>
        <v>44377</v>
      </c>
      <c r="B463" t="s">
        <v>46</v>
      </c>
      <c r="C463" s="25">
        <v>1309</v>
      </c>
      <c r="D463" s="25">
        <v>360</v>
      </c>
      <c r="E463" s="25">
        <v>96</v>
      </c>
      <c r="F463" s="25">
        <v>50</v>
      </c>
      <c r="G463" s="25">
        <v>35</v>
      </c>
      <c r="H463" s="25">
        <v>38</v>
      </c>
    </row>
    <row r="464" spans="1:8">
      <c r="A464" s="18">
        <f t="shared" si="49"/>
        <v>44377</v>
      </c>
      <c r="B464" t="s">
        <v>47</v>
      </c>
      <c r="C464" s="25">
        <v>0</v>
      </c>
      <c r="D464" s="25">
        <v>0</v>
      </c>
      <c r="E464" s="25">
        <v>0</v>
      </c>
      <c r="F464" s="25">
        <v>0</v>
      </c>
      <c r="G464" s="25">
        <v>0</v>
      </c>
      <c r="H464" s="25">
        <v>0</v>
      </c>
    </row>
    <row r="465" spans="1:8">
      <c r="A465" s="18">
        <f t="shared" si="49"/>
        <v>44377</v>
      </c>
      <c r="B465" s="21" t="s">
        <v>48</v>
      </c>
      <c r="C465" s="22">
        <f t="shared" ref="C465:H465" si="50">SUM(C453:C464)</f>
        <v>152310</v>
      </c>
      <c r="D465" s="22">
        <f t="shared" si="50"/>
        <v>52301</v>
      </c>
      <c r="E465" s="22">
        <f t="shared" si="50"/>
        <v>14293</v>
      </c>
      <c r="F465" s="22">
        <f t="shared" si="50"/>
        <v>7313</v>
      </c>
      <c r="G465" s="22">
        <f t="shared" si="50"/>
        <v>4965</v>
      </c>
      <c r="H465" s="22">
        <f t="shared" si="50"/>
        <v>4408</v>
      </c>
    </row>
    <row r="466" spans="1:8">
      <c r="A466" s="18"/>
      <c r="B466" s="77"/>
      <c r="C466" s="78"/>
      <c r="D466" s="78"/>
      <c r="E466" s="78"/>
      <c r="F466" s="78"/>
      <c r="G466" s="78"/>
      <c r="H466" s="78"/>
    </row>
    <row r="468" spans="1:8">
      <c r="B468" s="23" t="s">
        <v>35</v>
      </c>
      <c r="C468" s="79" t="s">
        <v>36</v>
      </c>
      <c r="D468" s="79" t="s">
        <v>37</v>
      </c>
      <c r="E468" s="79" t="s">
        <v>38</v>
      </c>
      <c r="F468" s="79" t="s">
        <v>39</v>
      </c>
      <c r="G468" s="79" t="s">
        <v>40</v>
      </c>
      <c r="H468" s="79" t="s">
        <v>41</v>
      </c>
    </row>
    <row r="469" spans="1:8">
      <c r="A469" s="74">
        <v>44408</v>
      </c>
      <c r="B469" t="s">
        <v>20</v>
      </c>
      <c r="C469" s="20">
        <v>160691</v>
      </c>
      <c r="D469" s="20">
        <v>38421</v>
      </c>
      <c r="E469" s="20">
        <v>14729</v>
      </c>
      <c r="F469" s="20">
        <v>5885</v>
      </c>
      <c r="G469" s="20">
        <v>4137</v>
      </c>
      <c r="H469" s="20">
        <v>3935</v>
      </c>
    </row>
    <row r="470" spans="1:8">
      <c r="A470" s="74">
        <v>44408</v>
      </c>
      <c r="B470" t="s">
        <v>21</v>
      </c>
      <c r="C470" s="20">
        <v>13844</v>
      </c>
      <c r="D470" s="20">
        <v>2193</v>
      </c>
      <c r="E470">
        <v>623</v>
      </c>
      <c r="F470">
        <v>255</v>
      </c>
      <c r="G470">
        <v>166</v>
      </c>
      <c r="H470">
        <v>139</v>
      </c>
    </row>
    <row r="471" spans="1:8">
      <c r="A471" s="74">
        <v>44408</v>
      </c>
      <c r="B471" t="s">
        <v>22</v>
      </c>
      <c r="C471">
        <v>294</v>
      </c>
      <c r="D471">
        <v>43</v>
      </c>
      <c r="E471">
        <v>10</v>
      </c>
      <c r="F471">
        <v>4</v>
      </c>
      <c r="G471">
        <v>0</v>
      </c>
      <c r="H471">
        <v>0</v>
      </c>
    </row>
    <row r="472" spans="1:8">
      <c r="A472" s="74">
        <v>44408</v>
      </c>
      <c r="B472" t="s">
        <v>23</v>
      </c>
      <c r="C472">
        <v>945</v>
      </c>
      <c r="D472">
        <v>219</v>
      </c>
      <c r="E472">
        <v>73</v>
      </c>
      <c r="F472">
        <v>18</v>
      </c>
      <c r="G472">
        <v>15</v>
      </c>
      <c r="H472">
        <v>13</v>
      </c>
    </row>
    <row r="473" spans="1:8">
      <c r="A473" s="74">
        <v>44408</v>
      </c>
      <c r="B473" t="s">
        <v>24</v>
      </c>
      <c r="C473" s="25">
        <v>9</v>
      </c>
      <c r="D473" s="25">
        <v>3</v>
      </c>
      <c r="E473" s="25">
        <v>1</v>
      </c>
      <c r="F473" s="25">
        <v>0</v>
      </c>
      <c r="G473" s="25">
        <v>0</v>
      </c>
      <c r="H473" s="25">
        <v>0</v>
      </c>
    </row>
    <row r="474" spans="1:8">
      <c r="A474" s="74">
        <v>44408</v>
      </c>
      <c r="B474" t="s">
        <v>42</v>
      </c>
      <c r="C474" s="25">
        <v>6</v>
      </c>
      <c r="D474" s="25">
        <v>1</v>
      </c>
      <c r="E474" s="25">
        <v>0</v>
      </c>
      <c r="F474" s="25">
        <v>0</v>
      </c>
      <c r="G474" s="25">
        <v>0</v>
      </c>
      <c r="H474" s="25">
        <v>1</v>
      </c>
    </row>
    <row r="475" spans="1:8">
      <c r="A475" s="74">
        <v>44408</v>
      </c>
      <c r="B475" t="s">
        <v>26</v>
      </c>
      <c r="C475" s="25">
        <v>22</v>
      </c>
      <c r="D475" s="25">
        <v>10</v>
      </c>
      <c r="E475" s="25">
        <v>5</v>
      </c>
      <c r="F475" s="25">
        <v>2</v>
      </c>
      <c r="G475" s="25">
        <v>1</v>
      </c>
      <c r="H475" s="25">
        <v>1</v>
      </c>
    </row>
    <row r="476" spans="1:8">
      <c r="A476" s="74">
        <v>44408</v>
      </c>
      <c r="B476" t="s">
        <v>43</v>
      </c>
      <c r="C476" s="25">
        <v>9</v>
      </c>
      <c r="D476" s="25">
        <v>4</v>
      </c>
      <c r="E476" s="25">
        <v>0</v>
      </c>
      <c r="F476" s="25">
        <v>0</v>
      </c>
      <c r="G476" s="25">
        <v>0</v>
      </c>
      <c r="H476" s="25">
        <v>0</v>
      </c>
    </row>
    <row r="477" spans="1:8">
      <c r="A477" s="74">
        <v>44408</v>
      </c>
      <c r="B477" t="s">
        <v>44</v>
      </c>
      <c r="C477" s="25">
        <v>9</v>
      </c>
      <c r="D477" s="25">
        <v>0</v>
      </c>
      <c r="E477" s="25">
        <v>0</v>
      </c>
      <c r="F477" s="25">
        <v>0</v>
      </c>
      <c r="G477" s="25">
        <v>0</v>
      </c>
      <c r="H477" s="25">
        <v>0</v>
      </c>
    </row>
    <row r="478" spans="1:8">
      <c r="A478" s="74">
        <v>44408</v>
      </c>
      <c r="B478" t="s">
        <v>45</v>
      </c>
      <c r="C478" s="25">
        <v>3</v>
      </c>
      <c r="D478" s="25">
        <v>0</v>
      </c>
      <c r="E478" s="25">
        <v>0</v>
      </c>
      <c r="F478" s="25">
        <v>0</v>
      </c>
      <c r="G478" s="25">
        <v>0</v>
      </c>
      <c r="H478" s="25">
        <v>1</v>
      </c>
    </row>
    <row r="479" spans="1:8">
      <c r="A479" s="74">
        <v>44408</v>
      </c>
      <c r="B479" t="s">
        <v>46</v>
      </c>
      <c r="C479" s="25">
        <v>1533</v>
      </c>
      <c r="D479" s="25">
        <v>366</v>
      </c>
      <c r="E479" s="25">
        <v>105</v>
      </c>
      <c r="F479" s="25">
        <v>49</v>
      </c>
      <c r="G479" s="25">
        <v>37</v>
      </c>
      <c r="H479" s="25">
        <v>32</v>
      </c>
    </row>
    <row r="480" spans="1:8">
      <c r="A480" s="74">
        <v>44408</v>
      </c>
      <c r="B480" t="s">
        <v>47</v>
      </c>
      <c r="C480" s="25">
        <v>0</v>
      </c>
      <c r="D480" s="25">
        <v>0</v>
      </c>
      <c r="E480" s="25">
        <v>0</v>
      </c>
      <c r="F480" s="25">
        <v>0</v>
      </c>
      <c r="G480" s="25">
        <v>0</v>
      </c>
      <c r="H480" s="25">
        <v>0</v>
      </c>
    </row>
    <row r="481" spans="1:8">
      <c r="A481" s="74">
        <v>44408</v>
      </c>
      <c r="B481" s="21" t="s">
        <v>48</v>
      </c>
      <c r="C481" s="22">
        <f>SUM(C469:C480)</f>
        <v>177365</v>
      </c>
      <c r="D481" s="22">
        <f t="shared" ref="D481:H481" si="51">SUM(D469:D480)</f>
        <v>41260</v>
      </c>
      <c r="E481" s="22">
        <f t="shared" si="51"/>
        <v>15546</v>
      </c>
      <c r="F481" s="22">
        <f t="shared" si="51"/>
        <v>6213</v>
      </c>
      <c r="G481" s="22">
        <f t="shared" si="51"/>
        <v>4356</v>
      </c>
      <c r="H481" s="22">
        <f t="shared" si="51"/>
        <v>4122</v>
      </c>
    </row>
    <row r="484" spans="1:8">
      <c r="B484" s="23" t="s">
        <v>35</v>
      </c>
      <c r="C484" s="79" t="s">
        <v>36</v>
      </c>
      <c r="D484" s="79" t="s">
        <v>37</v>
      </c>
      <c r="E484" s="79" t="s">
        <v>38</v>
      </c>
      <c r="F484" s="79" t="s">
        <v>39</v>
      </c>
      <c r="G484" s="79" t="s">
        <v>40</v>
      </c>
      <c r="H484" s="79" t="s">
        <v>41</v>
      </c>
    </row>
    <row r="485" spans="1:8">
      <c r="A485" s="74">
        <v>44439</v>
      </c>
      <c r="B485" t="s">
        <v>20</v>
      </c>
      <c r="C485" s="20">
        <v>134702</v>
      </c>
      <c r="D485" s="20">
        <v>46532</v>
      </c>
      <c r="E485" s="20">
        <v>11543</v>
      </c>
      <c r="F485" s="20">
        <v>6070</v>
      </c>
      <c r="G485" s="20">
        <v>4327</v>
      </c>
      <c r="H485" s="20">
        <v>3511</v>
      </c>
    </row>
    <row r="486" spans="1:8">
      <c r="A486" s="74">
        <v>44439</v>
      </c>
      <c r="B486" t="s">
        <v>21</v>
      </c>
      <c r="C486" s="20">
        <v>11870</v>
      </c>
      <c r="D486" s="20">
        <v>2440</v>
      </c>
      <c r="E486">
        <v>517</v>
      </c>
      <c r="F486">
        <v>257</v>
      </c>
      <c r="G486">
        <v>160</v>
      </c>
      <c r="H486">
        <v>102</v>
      </c>
    </row>
    <row r="487" spans="1:8">
      <c r="A487" s="74">
        <v>44439</v>
      </c>
      <c r="B487" t="s">
        <v>22</v>
      </c>
      <c r="C487">
        <v>261</v>
      </c>
      <c r="D487">
        <v>35</v>
      </c>
      <c r="E487">
        <v>2</v>
      </c>
      <c r="F487">
        <v>4</v>
      </c>
      <c r="G487">
        <v>3</v>
      </c>
      <c r="H487">
        <v>0</v>
      </c>
    </row>
    <row r="488" spans="1:8">
      <c r="A488" s="74">
        <v>44439</v>
      </c>
      <c r="B488" t="s">
        <v>23</v>
      </c>
      <c r="C488">
        <v>785</v>
      </c>
      <c r="D488">
        <v>165</v>
      </c>
      <c r="E488">
        <v>35</v>
      </c>
      <c r="F488">
        <v>24</v>
      </c>
      <c r="G488">
        <v>14</v>
      </c>
      <c r="H488">
        <v>10</v>
      </c>
    </row>
    <row r="489" spans="1:8">
      <c r="A489" s="74">
        <v>44439</v>
      </c>
      <c r="B489" t="s">
        <v>24</v>
      </c>
      <c r="C489" s="25">
        <v>10</v>
      </c>
      <c r="D489" s="25">
        <v>0</v>
      </c>
      <c r="E489" s="25">
        <v>0</v>
      </c>
      <c r="F489" s="25">
        <v>0</v>
      </c>
      <c r="G489" s="25">
        <v>0</v>
      </c>
      <c r="H489" s="25">
        <v>0</v>
      </c>
    </row>
    <row r="490" spans="1:8">
      <c r="A490" s="74">
        <v>44439</v>
      </c>
      <c r="B490" t="s">
        <v>42</v>
      </c>
      <c r="C490" s="25">
        <v>4</v>
      </c>
      <c r="D490" s="25">
        <v>4</v>
      </c>
      <c r="E490" s="25">
        <v>0</v>
      </c>
      <c r="F490" s="25">
        <v>0</v>
      </c>
      <c r="G490" s="25">
        <v>0</v>
      </c>
      <c r="H490" s="25">
        <v>1</v>
      </c>
    </row>
    <row r="491" spans="1:8">
      <c r="A491" s="74">
        <v>44439</v>
      </c>
      <c r="B491" t="s">
        <v>26</v>
      </c>
      <c r="C491" s="25">
        <v>20</v>
      </c>
      <c r="D491" s="25">
        <v>16</v>
      </c>
      <c r="E491" s="25">
        <v>3</v>
      </c>
      <c r="F491" s="25">
        <v>2</v>
      </c>
      <c r="G491" s="25">
        <v>1</v>
      </c>
      <c r="H491" s="25">
        <v>1</v>
      </c>
    </row>
    <row r="492" spans="1:8">
      <c r="A492" s="74">
        <v>44439</v>
      </c>
      <c r="B492" t="s">
        <v>43</v>
      </c>
      <c r="C492" s="25">
        <v>8</v>
      </c>
      <c r="D492" s="25">
        <v>4</v>
      </c>
      <c r="E492" s="25">
        <v>2</v>
      </c>
      <c r="F492" s="25">
        <v>0</v>
      </c>
      <c r="G492" s="25">
        <v>0</v>
      </c>
      <c r="H492" s="25">
        <v>0</v>
      </c>
    </row>
    <row r="493" spans="1:8">
      <c r="A493" s="74">
        <v>44439</v>
      </c>
      <c r="B493" t="s">
        <v>44</v>
      </c>
      <c r="C493" s="25">
        <v>1</v>
      </c>
      <c r="D493" s="25">
        <v>0</v>
      </c>
      <c r="E493" s="25">
        <v>0</v>
      </c>
      <c r="F493" s="25">
        <v>0</v>
      </c>
      <c r="G493" s="25">
        <v>0</v>
      </c>
      <c r="H493" s="25">
        <v>0</v>
      </c>
    </row>
    <row r="494" spans="1:8">
      <c r="A494" s="74">
        <v>44439</v>
      </c>
      <c r="B494" t="s">
        <v>45</v>
      </c>
      <c r="C494" s="25">
        <v>2</v>
      </c>
      <c r="D494" s="25">
        <v>0</v>
      </c>
      <c r="E494" s="25">
        <v>0</v>
      </c>
      <c r="F494" s="25">
        <v>0</v>
      </c>
      <c r="G494" s="25">
        <v>0</v>
      </c>
      <c r="H494" s="25">
        <v>1</v>
      </c>
    </row>
    <row r="495" spans="1:8">
      <c r="A495" s="74">
        <v>44439</v>
      </c>
      <c r="B495" t="s">
        <v>46</v>
      </c>
      <c r="C495" s="25">
        <v>1270</v>
      </c>
      <c r="D495" s="25">
        <v>330</v>
      </c>
      <c r="E495" s="25">
        <v>87</v>
      </c>
      <c r="F495" s="25">
        <v>61</v>
      </c>
      <c r="G495" s="25">
        <v>44</v>
      </c>
      <c r="H495" s="25">
        <v>35</v>
      </c>
    </row>
    <row r="496" spans="1:8">
      <c r="A496" s="74">
        <v>44439</v>
      </c>
      <c r="B496" t="s">
        <v>47</v>
      </c>
      <c r="C496" s="25">
        <v>1</v>
      </c>
      <c r="D496" s="25">
        <v>0</v>
      </c>
      <c r="E496" s="25">
        <v>0</v>
      </c>
      <c r="F496" s="25">
        <v>0</v>
      </c>
      <c r="G496" s="25">
        <v>0</v>
      </c>
      <c r="H496" s="25">
        <v>0</v>
      </c>
    </row>
    <row r="497" spans="1:8">
      <c r="A497" s="74">
        <v>44439</v>
      </c>
      <c r="B497" s="21" t="s">
        <v>48</v>
      </c>
      <c r="C497" s="22">
        <f>SUM(C485:C496)</f>
        <v>148934</v>
      </c>
      <c r="D497" s="22">
        <f t="shared" ref="D497:H497" si="52">SUM(D485:D496)</f>
        <v>49526</v>
      </c>
      <c r="E497" s="22">
        <f t="shared" si="52"/>
        <v>12189</v>
      </c>
      <c r="F497" s="22">
        <f t="shared" si="52"/>
        <v>6418</v>
      </c>
      <c r="G497" s="22">
        <f t="shared" si="52"/>
        <v>4549</v>
      </c>
      <c r="H497" s="22">
        <f t="shared" si="52"/>
        <v>3661</v>
      </c>
    </row>
    <row r="500" spans="1:8">
      <c r="B500" s="23" t="s">
        <v>35</v>
      </c>
      <c r="C500" s="79" t="s">
        <v>36</v>
      </c>
      <c r="D500" s="79" t="s">
        <v>37</v>
      </c>
      <c r="E500" s="79" t="s">
        <v>38</v>
      </c>
      <c r="F500" s="79" t="s">
        <v>39</v>
      </c>
      <c r="G500" s="79" t="s">
        <v>40</v>
      </c>
      <c r="H500" s="79" t="s">
        <v>41</v>
      </c>
    </row>
    <row r="501" spans="1:8">
      <c r="A501" s="74">
        <v>44469</v>
      </c>
      <c r="B501" t="s">
        <v>20</v>
      </c>
      <c r="C501" s="20">
        <v>159822</v>
      </c>
      <c r="D501" s="20">
        <v>37444</v>
      </c>
      <c r="E501" s="20">
        <v>14235</v>
      </c>
      <c r="F501" s="20">
        <v>5738</v>
      </c>
      <c r="G501" s="20">
        <v>4331</v>
      </c>
      <c r="H501" s="20">
        <v>3214</v>
      </c>
    </row>
    <row r="502" spans="1:8">
      <c r="A502" s="74">
        <v>44469</v>
      </c>
      <c r="B502" t="s">
        <v>21</v>
      </c>
      <c r="C502" s="20">
        <v>14485</v>
      </c>
      <c r="D502" s="20">
        <v>2128</v>
      </c>
      <c r="E502">
        <v>632</v>
      </c>
      <c r="F502">
        <v>273</v>
      </c>
      <c r="G502">
        <v>172</v>
      </c>
      <c r="H502">
        <v>111</v>
      </c>
    </row>
    <row r="503" spans="1:8">
      <c r="A503" s="74">
        <v>44469</v>
      </c>
      <c r="B503" t="s">
        <v>22</v>
      </c>
      <c r="C503">
        <v>316</v>
      </c>
      <c r="D503">
        <v>44</v>
      </c>
      <c r="E503">
        <v>5</v>
      </c>
      <c r="F503">
        <v>2</v>
      </c>
      <c r="G503">
        <v>3</v>
      </c>
      <c r="H503">
        <v>0</v>
      </c>
    </row>
    <row r="504" spans="1:8">
      <c r="A504" s="74">
        <v>44469</v>
      </c>
      <c r="B504" t="s">
        <v>23</v>
      </c>
      <c r="C504">
        <v>962</v>
      </c>
      <c r="D504">
        <v>263</v>
      </c>
      <c r="E504">
        <v>28</v>
      </c>
      <c r="F504">
        <v>17</v>
      </c>
      <c r="G504">
        <v>13</v>
      </c>
      <c r="H504">
        <v>11</v>
      </c>
    </row>
    <row r="505" spans="1:8">
      <c r="A505" s="74">
        <v>44469</v>
      </c>
      <c r="B505" t="s">
        <v>24</v>
      </c>
      <c r="C505" s="25">
        <v>11</v>
      </c>
      <c r="D505" s="25">
        <v>1</v>
      </c>
      <c r="E505" s="25">
        <v>0</v>
      </c>
      <c r="F505" s="25">
        <v>0</v>
      </c>
      <c r="G505" s="25">
        <v>0</v>
      </c>
      <c r="H505" s="25">
        <v>0</v>
      </c>
    </row>
    <row r="506" spans="1:8">
      <c r="A506" s="74">
        <v>44469</v>
      </c>
      <c r="B506" t="s">
        <v>42</v>
      </c>
      <c r="C506" s="25">
        <v>11</v>
      </c>
      <c r="D506" s="25">
        <v>0</v>
      </c>
      <c r="E506" s="25">
        <v>0</v>
      </c>
      <c r="F506" s="25">
        <v>0</v>
      </c>
      <c r="G506" s="25">
        <v>0</v>
      </c>
      <c r="H506" s="25">
        <v>1</v>
      </c>
    </row>
    <row r="507" spans="1:8">
      <c r="A507" s="74">
        <v>44469</v>
      </c>
      <c r="B507" t="s">
        <v>26</v>
      </c>
      <c r="C507" s="25">
        <v>19</v>
      </c>
      <c r="D507" s="25">
        <v>18</v>
      </c>
      <c r="E507" s="25">
        <v>5</v>
      </c>
      <c r="F507" s="25">
        <v>2</v>
      </c>
      <c r="G507" s="25">
        <v>1</v>
      </c>
      <c r="H507" s="25">
        <v>1</v>
      </c>
    </row>
    <row r="508" spans="1:8">
      <c r="A508" s="74">
        <v>44469</v>
      </c>
      <c r="B508" t="s">
        <v>43</v>
      </c>
      <c r="C508" s="25">
        <v>10</v>
      </c>
      <c r="D508" s="25">
        <v>11</v>
      </c>
      <c r="E508" s="25">
        <v>2</v>
      </c>
      <c r="F508" s="25">
        <v>2</v>
      </c>
      <c r="G508" s="25">
        <v>0</v>
      </c>
      <c r="H508" s="25">
        <v>0</v>
      </c>
    </row>
    <row r="509" spans="1:8">
      <c r="A509" s="74">
        <v>44469</v>
      </c>
      <c r="B509" t="s">
        <v>44</v>
      </c>
      <c r="C509" s="25">
        <v>9</v>
      </c>
      <c r="D509" s="25">
        <v>0</v>
      </c>
      <c r="E509" s="25">
        <v>0</v>
      </c>
      <c r="F509" s="25">
        <v>0</v>
      </c>
      <c r="G509" s="25">
        <v>0</v>
      </c>
      <c r="H509" s="25">
        <v>0</v>
      </c>
    </row>
    <row r="510" spans="1:8">
      <c r="A510" s="74">
        <v>44469</v>
      </c>
      <c r="B510" t="s">
        <v>45</v>
      </c>
      <c r="C510" s="25">
        <v>3</v>
      </c>
      <c r="D510" s="25">
        <v>0</v>
      </c>
      <c r="E510" s="25">
        <v>0</v>
      </c>
      <c r="F510" s="25">
        <v>0</v>
      </c>
      <c r="G510" s="25">
        <v>0</v>
      </c>
      <c r="H510" s="25">
        <v>1</v>
      </c>
    </row>
    <row r="511" spans="1:8">
      <c r="A511" s="74">
        <v>44469</v>
      </c>
      <c r="B511" t="s">
        <v>46</v>
      </c>
      <c r="C511" s="25">
        <v>1639</v>
      </c>
      <c r="D511" s="25">
        <v>284</v>
      </c>
      <c r="E511" s="25">
        <v>106</v>
      </c>
      <c r="F511" s="25">
        <v>53</v>
      </c>
      <c r="G511" s="25">
        <v>47</v>
      </c>
      <c r="H511" s="25">
        <v>38</v>
      </c>
    </row>
    <row r="512" spans="1:8">
      <c r="A512" s="74">
        <v>44469</v>
      </c>
      <c r="B512" t="s">
        <v>47</v>
      </c>
      <c r="C512" s="25">
        <v>0</v>
      </c>
      <c r="D512" s="25">
        <v>0</v>
      </c>
      <c r="E512" s="25">
        <v>0</v>
      </c>
      <c r="F512" s="25">
        <v>0</v>
      </c>
      <c r="G512" s="25">
        <v>0</v>
      </c>
      <c r="H512" s="25">
        <v>0</v>
      </c>
    </row>
    <row r="513" spans="1:8">
      <c r="A513" s="74">
        <v>44469</v>
      </c>
      <c r="B513" s="21" t="s">
        <v>48</v>
      </c>
      <c r="C513" s="22">
        <f>SUM(C501:C512)</f>
        <v>177287</v>
      </c>
      <c r="D513" s="22">
        <f t="shared" ref="D513:H513" si="53">SUM(D501:D512)</f>
        <v>40193</v>
      </c>
      <c r="E513" s="22">
        <f t="shared" si="53"/>
        <v>15013</v>
      </c>
      <c r="F513" s="22">
        <f t="shared" si="53"/>
        <v>6087</v>
      </c>
      <c r="G513" s="22">
        <f t="shared" si="53"/>
        <v>4567</v>
      </c>
      <c r="H513" s="22">
        <f t="shared" si="53"/>
        <v>3377</v>
      </c>
    </row>
    <row r="516" spans="1:8">
      <c r="B516" s="23" t="s">
        <v>35</v>
      </c>
      <c r="C516" s="79" t="s">
        <v>36</v>
      </c>
      <c r="D516" s="79" t="s">
        <v>37</v>
      </c>
      <c r="E516" s="79" t="s">
        <v>38</v>
      </c>
      <c r="F516" s="79" t="s">
        <v>39</v>
      </c>
      <c r="G516" s="79" t="s">
        <v>40</v>
      </c>
      <c r="H516" s="79" t="s">
        <v>41</v>
      </c>
    </row>
    <row r="517" spans="1:8">
      <c r="A517" s="18">
        <v>44500</v>
      </c>
      <c r="B517" t="s">
        <v>20</v>
      </c>
      <c r="C517" s="20">
        <v>161808</v>
      </c>
      <c r="D517" s="20">
        <v>43915</v>
      </c>
      <c r="E517" s="20">
        <v>12248</v>
      </c>
      <c r="F517" s="20">
        <v>7169</v>
      </c>
      <c r="G517" s="20">
        <v>4441</v>
      </c>
      <c r="H517" s="20">
        <v>3280</v>
      </c>
    </row>
    <row r="518" spans="1:8">
      <c r="A518" s="18">
        <f>A517</f>
        <v>44500</v>
      </c>
      <c r="B518" t="s">
        <v>21</v>
      </c>
      <c r="C518" s="20">
        <v>14557</v>
      </c>
      <c r="D518" s="20">
        <v>2296</v>
      </c>
      <c r="E518">
        <v>546</v>
      </c>
      <c r="F518">
        <v>333</v>
      </c>
      <c r="G518">
        <v>185</v>
      </c>
      <c r="H518">
        <v>117</v>
      </c>
    </row>
    <row r="519" spans="1:8">
      <c r="A519" s="18">
        <f t="shared" ref="A519:A529" si="54">A518</f>
        <v>44500</v>
      </c>
      <c r="B519" t="s">
        <v>22</v>
      </c>
      <c r="C519">
        <v>328</v>
      </c>
      <c r="D519">
        <v>56</v>
      </c>
      <c r="E519">
        <v>9</v>
      </c>
      <c r="F519">
        <v>3</v>
      </c>
      <c r="G519">
        <v>3</v>
      </c>
      <c r="H519">
        <v>2</v>
      </c>
    </row>
    <row r="520" spans="1:8">
      <c r="A520" s="18">
        <f t="shared" si="54"/>
        <v>44500</v>
      </c>
      <c r="B520" t="s">
        <v>23</v>
      </c>
      <c r="C520">
        <v>1015</v>
      </c>
      <c r="D520">
        <v>305</v>
      </c>
      <c r="E520">
        <v>55</v>
      </c>
      <c r="F520">
        <v>21</v>
      </c>
      <c r="G520">
        <v>12</v>
      </c>
      <c r="H520">
        <v>11</v>
      </c>
    </row>
    <row r="521" spans="1:8">
      <c r="A521" s="18">
        <f t="shared" si="54"/>
        <v>44500</v>
      </c>
      <c r="B521" t="s">
        <v>24</v>
      </c>
      <c r="C521" s="25">
        <v>16</v>
      </c>
      <c r="D521" s="25">
        <v>0</v>
      </c>
      <c r="E521" s="25">
        <v>0</v>
      </c>
      <c r="F521" s="25">
        <v>0</v>
      </c>
      <c r="G521" s="25">
        <v>0</v>
      </c>
      <c r="H521" s="25">
        <v>0</v>
      </c>
    </row>
    <row r="522" spans="1:8">
      <c r="A522" s="18">
        <f t="shared" si="54"/>
        <v>44500</v>
      </c>
      <c r="B522" t="s">
        <v>42</v>
      </c>
      <c r="C522" s="25">
        <v>10</v>
      </c>
      <c r="D522" s="25">
        <v>3</v>
      </c>
      <c r="E522" s="25">
        <v>0</v>
      </c>
      <c r="F522" s="25">
        <v>0</v>
      </c>
      <c r="G522" s="25">
        <v>0</v>
      </c>
      <c r="H522" s="25">
        <v>1</v>
      </c>
    </row>
    <row r="523" spans="1:8">
      <c r="A523" s="18">
        <f t="shared" si="54"/>
        <v>44500</v>
      </c>
      <c r="B523" t="s">
        <v>26</v>
      </c>
      <c r="C523" s="25">
        <v>24</v>
      </c>
      <c r="D523" s="25">
        <v>10</v>
      </c>
      <c r="E523" s="25">
        <v>8</v>
      </c>
      <c r="F523" s="25">
        <v>3</v>
      </c>
      <c r="G523" s="25">
        <v>1</v>
      </c>
      <c r="H523" s="25">
        <v>1</v>
      </c>
    </row>
    <row r="524" spans="1:8">
      <c r="A524" s="18">
        <f t="shared" si="54"/>
        <v>44500</v>
      </c>
      <c r="B524" t="s">
        <v>43</v>
      </c>
      <c r="C524" s="25">
        <v>11</v>
      </c>
      <c r="D524" s="25">
        <v>9</v>
      </c>
      <c r="E524" s="25">
        <v>0</v>
      </c>
      <c r="F524" s="25">
        <v>0</v>
      </c>
      <c r="G524" s="25">
        <v>0</v>
      </c>
      <c r="H524" s="25">
        <v>0</v>
      </c>
    </row>
    <row r="525" spans="1:8">
      <c r="A525" s="18">
        <f t="shared" si="54"/>
        <v>44500</v>
      </c>
      <c r="B525" t="s">
        <v>44</v>
      </c>
      <c r="C525" s="25">
        <v>9</v>
      </c>
      <c r="D525" s="25">
        <v>0</v>
      </c>
      <c r="E525" s="25">
        <v>0</v>
      </c>
      <c r="F525" s="25">
        <v>0</v>
      </c>
      <c r="G525" s="25">
        <v>0</v>
      </c>
      <c r="H525" s="25">
        <v>0</v>
      </c>
    </row>
    <row r="526" spans="1:8">
      <c r="A526" s="18">
        <f t="shared" si="54"/>
        <v>44500</v>
      </c>
      <c r="B526" t="s">
        <v>45</v>
      </c>
      <c r="C526" s="25">
        <v>3</v>
      </c>
      <c r="D526" s="25">
        <v>1</v>
      </c>
      <c r="E526" s="25">
        <v>0</v>
      </c>
      <c r="F526" s="25">
        <v>0</v>
      </c>
      <c r="G526" s="25">
        <v>0</v>
      </c>
      <c r="H526" s="25">
        <v>1</v>
      </c>
    </row>
    <row r="527" spans="1:8">
      <c r="A527" s="18">
        <f t="shared" si="54"/>
        <v>44500</v>
      </c>
      <c r="B527" t="s">
        <v>46</v>
      </c>
      <c r="C527" s="25">
        <v>1586</v>
      </c>
      <c r="D527" s="25">
        <v>394</v>
      </c>
      <c r="E527" s="25">
        <v>100</v>
      </c>
      <c r="F527" s="25">
        <v>63</v>
      </c>
      <c r="G527" s="25">
        <v>43</v>
      </c>
      <c r="H527" s="25">
        <v>39</v>
      </c>
    </row>
    <row r="528" spans="1:8">
      <c r="A528" s="18">
        <f t="shared" si="54"/>
        <v>44500</v>
      </c>
      <c r="B528" t="s">
        <v>47</v>
      </c>
      <c r="C528" s="25">
        <v>1</v>
      </c>
      <c r="D528" s="25">
        <v>0</v>
      </c>
      <c r="E528" s="25">
        <v>0</v>
      </c>
      <c r="F528" s="25">
        <v>0</v>
      </c>
      <c r="G528" s="25">
        <v>0</v>
      </c>
      <c r="H528" s="25">
        <v>0</v>
      </c>
    </row>
    <row r="529" spans="1:8">
      <c r="A529" s="18">
        <f t="shared" si="54"/>
        <v>44500</v>
      </c>
      <c r="B529" s="21" t="s">
        <v>48</v>
      </c>
      <c r="C529" s="22">
        <f>SUM(C517:C528)</f>
        <v>179368</v>
      </c>
      <c r="D529" s="22">
        <f t="shared" ref="D529:H529" si="55">SUM(D517:D528)</f>
        <v>46989</v>
      </c>
      <c r="E529" s="22">
        <f t="shared" si="55"/>
        <v>12966</v>
      </c>
      <c r="F529" s="22">
        <f t="shared" si="55"/>
        <v>7592</v>
      </c>
      <c r="G529" s="22">
        <f t="shared" si="55"/>
        <v>4685</v>
      </c>
      <c r="H529" s="22">
        <f t="shared" si="55"/>
        <v>3452</v>
      </c>
    </row>
    <row r="530" spans="1:8">
      <c r="A530" s="18"/>
    </row>
    <row r="532" spans="1:8">
      <c r="B532" s="23" t="s">
        <v>35</v>
      </c>
      <c r="C532" s="79" t="s">
        <v>36</v>
      </c>
      <c r="D532" s="79" t="s">
        <v>37</v>
      </c>
      <c r="E532" s="79" t="s">
        <v>38</v>
      </c>
      <c r="F532" s="79" t="s">
        <v>39</v>
      </c>
      <c r="G532" s="79" t="s">
        <v>40</v>
      </c>
      <c r="H532" s="79" t="s">
        <v>41</v>
      </c>
    </row>
    <row r="533" spans="1:8">
      <c r="A533" s="18">
        <v>44530</v>
      </c>
      <c r="B533" t="s">
        <v>20</v>
      </c>
      <c r="C533" s="20">
        <v>137925</v>
      </c>
      <c r="D533" s="20">
        <v>51467</v>
      </c>
      <c r="E533" s="20">
        <v>13847</v>
      </c>
      <c r="F533" s="20">
        <v>6135</v>
      </c>
      <c r="G533" s="20">
        <v>4709</v>
      </c>
      <c r="H533" s="20">
        <v>2928</v>
      </c>
    </row>
    <row r="534" spans="1:8">
      <c r="A534" s="18">
        <v>44530</v>
      </c>
      <c r="B534" t="s">
        <v>21</v>
      </c>
      <c r="C534" s="20">
        <v>12815</v>
      </c>
      <c r="D534" s="20">
        <v>3038</v>
      </c>
      <c r="E534">
        <v>647</v>
      </c>
      <c r="F534">
        <v>299</v>
      </c>
      <c r="G534">
        <v>209</v>
      </c>
      <c r="H534">
        <v>119</v>
      </c>
    </row>
    <row r="535" spans="1:8">
      <c r="A535" s="18">
        <v>44530</v>
      </c>
      <c r="B535" t="s">
        <v>22</v>
      </c>
      <c r="C535">
        <v>313</v>
      </c>
      <c r="D535">
        <v>76</v>
      </c>
      <c r="E535">
        <v>6</v>
      </c>
      <c r="F535">
        <v>1</v>
      </c>
      <c r="G535">
        <v>1</v>
      </c>
      <c r="H535">
        <v>1</v>
      </c>
    </row>
    <row r="536" spans="1:8">
      <c r="A536" s="18">
        <v>44530</v>
      </c>
      <c r="B536" t="s">
        <v>23</v>
      </c>
      <c r="C536">
        <v>1014</v>
      </c>
      <c r="D536">
        <v>324</v>
      </c>
      <c r="E536">
        <v>62</v>
      </c>
      <c r="F536">
        <v>24</v>
      </c>
      <c r="G536">
        <v>8</v>
      </c>
      <c r="H536">
        <v>11</v>
      </c>
    </row>
    <row r="537" spans="1:8">
      <c r="A537" s="18">
        <v>44530</v>
      </c>
      <c r="B537" t="s">
        <v>24</v>
      </c>
      <c r="C537" s="25">
        <v>12</v>
      </c>
      <c r="D537" s="25">
        <v>0</v>
      </c>
      <c r="E537" s="25">
        <v>0</v>
      </c>
      <c r="F537" s="25">
        <v>0</v>
      </c>
      <c r="G537" s="25">
        <v>0</v>
      </c>
      <c r="H537" s="25">
        <v>0</v>
      </c>
    </row>
    <row r="538" spans="1:8">
      <c r="A538" s="18">
        <v>44530</v>
      </c>
      <c r="B538" t="s">
        <v>42</v>
      </c>
      <c r="C538" s="25">
        <v>8</v>
      </c>
      <c r="D538" s="25">
        <v>2</v>
      </c>
      <c r="E538" s="25">
        <v>0</v>
      </c>
      <c r="F538" s="25">
        <v>0</v>
      </c>
      <c r="G538" s="25">
        <v>0</v>
      </c>
      <c r="H538" s="25">
        <v>1</v>
      </c>
    </row>
    <row r="539" spans="1:8">
      <c r="A539" s="18">
        <v>44530</v>
      </c>
      <c r="B539" t="s">
        <v>26</v>
      </c>
      <c r="C539" s="25">
        <v>26</v>
      </c>
      <c r="D539" s="25">
        <v>11</v>
      </c>
      <c r="E539" s="25">
        <v>7</v>
      </c>
      <c r="F539" s="25">
        <v>5</v>
      </c>
      <c r="G539" s="25">
        <v>2</v>
      </c>
      <c r="H539" s="25">
        <v>1</v>
      </c>
    </row>
    <row r="540" spans="1:8">
      <c r="A540" s="18">
        <v>44530</v>
      </c>
      <c r="B540" t="s">
        <v>43</v>
      </c>
      <c r="C540" s="25">
        <v>8</v>
      </c>
      <c r="D540" s="25">
        <v>10</v>
      </c>
      <c r="E540" s="25">
        <v>4</v>
      </c>
      <c r="F540" s="25">
        <v>0</v>
      </c>
      <c r="G540" s="25">
        <v>0</v>
      </c>
      <c r="H540" s="25">
        <v>0</v>
      </c>
    </row>
    <row r="541" spans="1:8">
      <c r="A541" s="18">
        <v>44530</v>
      </c>
      <c r="B541" t="s">
        <v>44</v>
      </c>
      <c r="C541" s="25">
        <v>9</v>
      </c>
      <c r="D541" s="25">
        <v>0</v>
      </c>
      <c r="E541" s="25">
        <v>0</v>
      </c>
      <c r="F541" s="25">
        <v>0</v>
      </c>
      <c r="G541" s="25">
        <v>0</v>
      </c>
      <c r="H541" s="25">
        <v>0</v>
      </c>
    </row>
    <row r="542" spans="1:8">
      <c r="A542" s="18">
        <v>44530</v>
      </c>
      <c r="B542" t="s">
        <v>45</v>
      </c>
      <c r="C542" s="25">
        <v>3</v>
      </c>
      <c r="D542" s="25">
        <v>0</v>
      </c>
      <c r="E542" s="25">
        <v>0</v>
      </c>
      <c r="F542" s="25">
        <v>0</v>
      </c>
      <c r="G542" s="25">
        <v>0</v>
      </c>
      <c r="H542" s="25">
        <v>1</v>
      </c>
    </row>
    <row r="543" spans="1:8">
      <c r="A543" s="18">
        <v>44530</v>
      </c>
      <c r="B543" t="s">
        <v>46</v>
      </c>
      <c r="C543" s="25">
        <v>1615</v>
      </c>
      <c r="D543" s="25">
        <v>464</v>
      </c>
      <c r="E543" s="25">
        <v>117</v>
      </c>
      <c r="F543" s="25">
        <v>63</v>
      </c>
      <c r="G543" s="25">
        <v>47</v>
      </c>
      <c r="H543" s="25">
        <v>40</v>
      </c>
    </row>
    <row r="544" spans="1:8">
      <c r="A544" s="18">
        <v>44530</v>
      </c>
      <c r="B544" t="s">
        <v>47</v>
      </c>
      <c r="C544" s="25">
        <v>1</v>
      </c>
      <c r="D544" s="25">
        <v>0</v>
      </c>
      <c r="E544" s="25">
        <v>0</v>
      </c>
      <c r="F544" s="25">
        <v>0</v>
      </c>
      <c r="G544" s="25">
        <v>0</v>
      </c>
      <c r="H544" s="25">
        <v>0</v>
      </c>
    </row>
    <row r="545" spans="1:8">
      <c r="A545" s="18">
        <v>44530</v>
      </c>
      <c r="B545" s="21" t="s">
        <v>48</v>
      </c>
      <c r="C545" s="22">
        <f>SUM(C533:C544)</f>
        <v>153749</v>
      </c>
      <c r="D545" s="22">
        <f t="shared" ref="D545:H545" si="56">SUM(D533:D544)</f>
        <v>55392</v>
      </c>
      <c r="E545" s="22">
        <f t="shared" si="56"/>
        <v>14690</v>
      </c>
      <c r="F545" s="22">
        <f t="shared" si="56"/>
        <v>6527</v>
      </c>
      <c r="G545" s="22">
        <f t="shared" si="56"/>
        <v>4976</v>
      </c>
      <c r="H545" s="22">
        <f t="shared" si="56"/>
        <v>3102</v>
      </c>
    </row>
  </sheetData>
  <mergeCells count="1">
    <mergeCell ref="A14:H14"/>
  </mergeCells>
  <pageMargins left="0.7" right="0.7" top="0.75" bottom="0.75" header="0.3" footer="0.3"/>
  <pageSetup scale="76" fitToHeight="0" orientation="portrait" r:id="rId1"/>
  <headerFooter>
    <oddHeader>&amp;R&amp;A</oddHeader>
    <oddFooter>&amp;LPage &amp;P of &amp;N&amp;RIndiana American Water
February 2021 COVID Report</oddFooter>
  </headerFooter>
  <rowBreaks count="6" manualBreakCount="6">
    <brk id="59" max="16383" man="1"/>
    <brk id="117" max="16383" man="1"/>
    <brk id="176" max="16383" man="1"/>
    <brk id="236" max="16383" man="1"/>
    <brk id="296" max="16383" man="1"/>
    <brk id="3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42"/>
  <sheetViews>
    <sheetView zoomScaleNormal="100" workbookViewId="0">
      <selection activeCell="L14" sqref="L14"/>
    </sheetView>
  </sheetViews>
  <sheetFormatPr defaultRowHeight="15"/>
  <cols>
    <col min="1" max="1" width="11.28515625" customWidth="1"/>
    <col min="2" max="2" width="44.85546875" bestFit="1" customWidth="1"/>
    <col min="3" max="4" width="13.85546875" bestFit="1" customWidth="1"/>
    <col min="5" max="8" width="12" bestFit="1" customWidth="1"/>
    <col min="9" max="9" width="16.42578125" bestFit="1" customWidth="1"/>
  </cols>
  <sheetData>
    <row r="1" spans="1:10" ht="15.75">
      <c r="A1" s="13" t="s">
        <v>2</v>
      </c>
      <c r="B1" s="16"/>
      <c r="C1" s="16"/>
      <c r="D1" s="16"/>
      <c r="E1" s="16"/>
      <c r="F1" s="16"/>
      <c r="G1" s="16"/>
      <c r="H1" s="16"/>
      <c r="I1" s="16"/>
    </row>
    <row r="2" spans="1:10" ht="15.75">
      <c r="A2" s="15" t="s">
        <v>3</v>
      </c>
      <c r="B2" s="16"/>
      <c r="C2" s="16"/>
      <c r="D2" s="16"/>
      <c r="E2" s="16"/>
      <c r="F2" s="16"/>
      <c r="G2" s="16"/>
      <c r="H2" s="16"/>
      <c r="I2" s="16"/>
    </row>
    <row r="3" spans="1:10" ht="15.75">
      <c r="A3" s="13" t="s">
        <v>0</v>
      </c>
      <c r="B3" s="16"/>
      <c r="C3" s="16"/>
      <c r="D3" s="16"/>
      <c r="E3" s="16"/>
      <c r="F3" s="16"/>
      <c r="G3" s="16"/>
      <c r="H3" s="16"/>
      <c r="I3" s="16"/>
    </row>
    <row r="4" spans="1:10" ht="15.75">
      <c r="A4" s="11"/>
    </row>
    <row r="5" spans="1:10" ht="15.75">
      <c r="A5" s="11" t="s">
        <v>53</v>
      </c>
    </row>
    <row r="6" spans="1:10" ht="15.75">
      <c r="A6" s="11"/>
    </row>
    <row r="7" spans="1:10" ht="15.75">
      <c r="A7" s="12" t="s">
        <v>54</v>
      </c>
    </row>
    <row r="8" spans="1:10" ht="15.75">
      <c r="A8" s="11"/>
    </row>
    <row r="9" spans="1:10" ht="15.75">
      <c r="A9" s="11" t="s">
        <v>6</v>
      </c>
    </row>
    <row r="10" spans="1:10" ht="15.75">
      <c r="A10" s="11"/>
    </row>
    <row r="11" spans="1:10" ht="15.75">
      <c r="A11" s="11" t="s">
        <v>55</v>
      </c>
    </row>
    <row r="12" spans="1:10">
      <c r="A12" s="17"/>
    </row>
    <row r="13" spans="1:10">
      <c r="A13" s="94" t="s">
        <v>56</v>
      </c>
      <c r="B13" s="94"/>
      <c r="C13" s="94"/>
      <c r="D13" s="94"/>
      <c r="E13" s="94"/>
      <c r="F13" s="94"/>
      <c r="G13" s="94"/>
      <c r="H13" s="94"/>
      <c r="I13" s="94"/>
    </row>
    <row r="14" spans="1:10">
      <c r="A14" s="18"/>
      <c r="B14" s="19" t="s">
        <v>35</v>
      </c>
      <c r="C14" s="19" t="s">
        <v>36</v>
      </c>
      <c r="D14" s="19" t="s">
        <v>37</v>
      </c>
      <c r="E14" s="19" t="s">
        <v>38</v>
      </c>
      <c r="F14" s="19" t="s">
        <v>39</v>
      </c>
      <c r="G14" s="19" t="s">
        <v>40</v>
      </c>
      <c r="H14" s="19" t="s">
        <v>41</v>
      </c>
      <c r="I14" s="19" t="s">
        <v>57</v>
      </c>
      <c r="J14" s="87"/>
    </row>
    <row r="15" spans="1:10">
      <c r="A15" s="18">
        <v>43496</v>
      </c>
      <c r="B15" t="s">
        <v>20</v>
      </c>
      <c r="C15" s="39">
        <v>4514010.05</v>
      </c>
      <c r="D15" s="39">
        <v>1769053.82</v>
      </c>
      <c r="E15" s="39">
        <v>652906.65</v>
      </c>
      <c r="F15" s="39">
        <v>268649.24</v>
      </c>
      <c r="G15" s="39">
        <v>270974.08000000002</v>
      </c>
      <c r="H15" s="39">
        <v>166524.5</v>
      </c>
      <c r="I15" s="39">
        <v>7642087.3399999999</v>
      </c>
    </row>
    <row r="16" spans="1:10">
      <c r="A16" s="18">
        <v>43496</v>
      </c>
      <c r="B16" t="s">
        <v>21</v>
      </c>
      <c r="C16" s="25">
        <v>1577814.31</v>
      </c>
      <c r="D16" s="25">
        <v>347397.52</v>
      </c>
      <c r="E16" s="25">
        <v>67628.53</v>
      </c>
      <c r="F16" s="25">
        <v>24052.41</v>
      </c>
      <c r="G16" s="25">
        <v>31732.79</v>
      </c>
      <c r="H16" s="25">
        <v>23496.3</v>
      </c>
      <c r="I16" s="25">
        <v>2072121.86</v>
      </c>
    </row>
    <row r="17" spans="1:9">
      <c r="A17" s="18">
        <v>43496</v>
      </c>
      <c r="B17" t="s">
        <v>22</v>
      </c>
      <c r="C17" s="25">
        <v>606625.65</v>
      </c>
      <c r="D17" s="25">
        <v>34807.22</v>
      </c>
      <c r="E17" s="25">
        <v>13353.33</v>
      </c>
      <c r="F17" s="25">
        <v>3017.65</v>
      </c>
      <c r="G17" s="25">
        <v>1026.97</v>
      </c>
      <c r="H17" s="25">
        <v>0</v>
      </c>
      <c r="I17" s="25">
        <v>658830.81999999995</v>
      </c>
    </row>
    <row r="18" spans="1:9">
      <c r="A18" s="18">
        <v>43496</v>
      </c>
      <c r="B18" t="s">
        <v>23</v>
      </c>
      <c r="C18" s="25">
        <v>176478.98</v>
      </c>
      <c r="D18" s="25">
        <v>99548.14</v>
      </c>
      <c r="E18" s="25">
        <v>20633.88</v>
      </c>
      <c r="F18" s="25">
        <v>17353.16</v>
      </c>
      <c r="G18" s="25">
        <v>23422.69</v>
      </c>
      <c r="H18" s="25">
        <v>4584.41</v>
      </c>
      <c r="I18" s="25">
        <v>342021.26</v>
      </c>
    </row>
    <row r="19" spans="1:9">
      <c r="A19" s="18">
        <v>43496</v>
      </c>
      <c r="B19" t="s">
        <v>24</v>
      </c>
      <c r="C19" s="25">
        <v>340417.75</v>
      </c>
      <c r="D19" s="25">
        <v>42167.28</v>
      </c>
      <c r="E19" s="25">
        <v>0</v>
      </c>
      <c r="F19" s="25">
        <v>0</v>
      </c>
      <c r="G19" s="25">
        <v>0</v>
      </c>
      <c r="H19" s="25">
        <v>0</v>
      </c>
      <c r="I19" s="25">
        <v>382585.03</v>
      </c>
    </row>
    <row r="20" spans="1:9">
      <c r="A20" s="18">
        <v>43496</v>
      </c>
      <c r="B20" t="s">
        <v>42</v>
      </c>
      <c r="C20" s="25">
        <v>-91.04</v>
      </c>
      <c r="D20" s="25">
        <v>0</v>
      </c>
      <c r="E20" s="25">
        <v>0</v>
      </c>
      <c r="F20" s="25">
        <v>0</v>
      </c>
      <c r="G20" s="25">
        <v>0</v>
      </c>
      <c r="H20" s="25">
        <v>0</v>
      </c>
      <c r="I20" s="25">
        <v>-91.04</v>
      </c>
    </row>
    <row r="21" spans="1:9">
      <c r="A21" s="18">
        <v>43496</v>
      </c>
      <c r="B21" t="s">
        <v>26</v>
      </c>
      <c r="C21" s="25">
        <v>-2291.8200000000002</v>
      </c>
      <c r="D21" s="25">
        <v>939.75</v>
      </c>
      <c r="E21" s="25">
        <v>305.18</v>
      </c>
      <c r="F21" s="25">
        <v>170.75</v>
      </c>
      <c r="G21" s="25">
        <v>341.5</v>
      </c>
      <c r="H21" s="25">
        <v>3805.34</v>
      </c>
      <c r="I21" s="25">
        <v>3270.7</v>
      </c>
    </row>
    <row r="22" spans="1:9">
      <c r="A22" s="18">
        <v>43496</v>
      </c>
      <c r="B22" t="s">
        <v>43</v>
      </c>
      <c r="C22" s="25">
        <v>530.28</v>
      </c>
      <c r="D22" s="25">
        <v>263.5</v>
      </c>
      <c r="E22" s="25">
        <v>0</v>
      </c>
      <c r="F22" s="25">
        <v>77.430000000000007</v>
      </c>
      <c r="G22" s="25">
        <v>120.39</v>
      </c>
      <c r="H22" s="25">
        <v>57.89</v>
      </c>
      <c r="I22" s="25">
        <v>1049.49</v>
      </c>
    </row>
    <row r="23" spans="1:9">
      <c r="A23" s="18">
        <v>43496</v>
      </c>
      <c r="B23" t="s">
        <v>44</v>
      </c>
      <c r="C23" s="25">
        <v>166.72</v>
      </c>
      <c r="D23" s="25">
        <v>0</v>
      </c>
      <c r="E23" s="25">
        <v>0</v>
      </c>
      <c r="F23" s="25">
        <v>0</v>
      </c>
      <c r="G23" s="25">
        <v>0</v>
      </c>
      <c r="H23" s="25">
        <v>0</v>
      </c>
      <c r="I23" s="25">
        <v>166.72</v>
      </c>
    </row>
    <row r="24" spans="1:9">
      <c r="A24" s="18">
        <v>43496</v>
      </c>
      <c r="B24" t="s">
        <v>45</v>
      </c>
      <c r="C24" s="25">
        <v>112.87</v>
      </c>
      <c r="D24" s="25">
        <v>0</v>
      </c>
      <c r="E24" s="25">
        <v>48.67</v>
      </c>
      <c r="F24" s="25">
        <v>0</v>
      </c>
      <c r="G24" s="25">
        <v>0</v>
      </c>
      <c r="H24" s="25">
        <v>0</v>
      </c>
      <c r="I24" s="25">
        <v>161.54</v>
      </c>
    </row>
    <row r="25" spans="1:9">
      <c r="A25" s="18">
        <v>43496</v>
      </c>
      <c r="B25" t="s">
        <v>46</v>
      </c>
      <c r="C25" s="25">
        <v>78146.22</v>
      </c>
      <c r="D25" s="25">
        <v>30990.32</v>
      </c>
      <c r="E25" s="25">
        <v>6614.67</v>
      </c>
      <c r="F25" s="25">
        <v>4380.82</v>
      </c>
      <c r="G25" s="25">
        <v>4885.62</v>
      </c>
      <c r="H25" s="25">
        <v>20472.97</v>
      </c>
      <c r="I25" s="25">
        <v>145490.62</v>
      </c>
    </row>
    <row r="26" spans="1:9">
      <c r="A26" s="18">
        <v>43496</v>
      </c>
      <c r="B26" t="s">
        <v>47</v>
      </c>
      <c r="C26" s="25">
        <v>21145.200000000001</v>
      </c>
      <c r="D26" s="25">
        <v>533.38</v>
      </c>
      <c r="E26" s="25">
        <v>0</v>
      </c>
      <c r="F26" s="25">
        <v>0</v>
      </c>
      <c r="G26" s="25">
        <v>0</v>
      </c>
      <c r="H26" s="25">
        <v>0</v>
      </c>
      <c r="I26" s="25">
        <v>21678.58</v>
      </c>
    </row>
    <row r="27" spans="1:9">
      <c r="A27" s="18">
        <v>43496</v>
      </c>
      <c r="B27" s="21" t="s">
        <v>48</v>
      </c>
      <c r="C27" s="40">
        <f t="shared" ref="C27:H27" si="0">SUM(C15:C26)</f>
        <v>7313065.1699999999</v>
      </c>
      <c r="D27" s="40">
        <f t="shared" si="0"/>
        <v>2325700.9299999997</v>
      </c>
      <c r="E27" s="40">
        <f t="shared" si="0"/>
        <v>761490.91000000015</v>
      </c>
      <c r="F27" s="40">
        <f t="shared" si="0"/>
        <v>317701.45999999996</v>
      </c>
      <c r="G27" s="40">
        <f t="shared" si="0"/>
        <v>332504.03999999998</v>
      </c>
      <c r="H27" s="40">
        <f t="shared" si="0"/>
        <v>218941.41</v>
      </c>
      <c r="I27" s="40">
        <f>SUM(C27:H27)</f>
        <v>11269403.919999998</v>
      </c>
    </row>
    <row r="28" spans="1:9">
      <c r="A28" s="17"/>
    </row>
    <row r="29" spans="1:9">
      <c r="A29" s="18"/>
      <c r="B29" s="19" t="s">
        <v>35</v>
      </c>
      <c r="C29" s="19" t="s">
        <v>36</v>
      </c>
      <c r="D29" s="19" t="s">
        <v>37</v>
      </c>
      <c r="E29" s="19" t="s">
        <v>38</v>
      </c>
      <c r="F29" s="19" t="s">
        <v>39</v>
      </c>
      <c r="G29" s="19" t="s">
        <v>40</v>
      </c>
      <c r="H29" s="19" t="s">
        <v>41</v>
      </c>
      <c r="I29" s="19" t="s">
        <v>57</v>
      </c>
    </row>
    <row r="30" spans="1:9">
      <c r="A30" s="18">
        <v>43524</v>
      </c>
      <c r="B30" t="s">
        <v>20</v>
      </c>
      <c r="C30" s="39">
        <v>6000545.21</v>
      </c>
      <c r="D30" s="39">
        <v>1593504.87</v>
      </c>
      <c r="E30" s="39">
        <v>506168.44</v>
      </c>
      <c r="F30" s="39">
        <v>245425.82</v>
      </c>
      <c r="G30" s="39">
        <v>261593.29</v>
      </c>
      <c r="H30" s="39">
        <v>145982.68</v>
      </c>
      <c r="I30" s="39">
        <v>8753220.3100000005</v>
      </c>
    </row>
    <row r="31" spans="1:9">
      <c r="A31" s="18">
        <v>43524</v>
      </c>
      <c r="B31" t="s">
        <v>21</v>
      </c>
      <c r="C31" s="25">
        <v>1931306.56</v>
      </c>
      <c r="D31" s="25">
        <v>279928.3</v>
      </c>
      <c r="E31" s="25">
        <v>61210.28</v>
      </c>
      <c r="F31" s="25">
        <v>24417.62</v>
      </c>
      <c r="G31" s="25">
        <v>29094.43</v>
      </c>
      <c r="H31" s="25">
        <v>27156.04</v>
      </c>
      <c r="I31" s="25">
        <v>2353113.23</v>
      </c>
    </row>
    <row r="32" spans="1:9">
      <c r="A32" s="18">
        <v>43524</v>
      </c>
      <c r="B32" t="s">
        <v>22</v>
      </c>
      <c r="C32" s="25">
        <v>632172.06999999995</v>
      </c>
      <c r="D32" s="25">
        <v>61390.59</v>
      </c>
      <c r="E32" s="25">
        <v>743.35</v>
      </c>
      <c r="F32" s="25">
        <v>353.7</v>
      </c>
      <c r="G32" s="25">
        <v>306.77999999999997</v>
      </c>
      <c r="H32" s="25">
        <v>0</v>
      </c>
      <c r="I32" s="25">
        <v>694966.49</v>
      </c>
    </row>
    <row r="33" spans="1:9">
      <c r="A33" s="18">
        <v>43524</v>
      </c>
      <c r="B33" t="s">
        <v>23</v>
      </c>
      <c r="C33" s="25">
        <v>248421.03</v>
      </c>
      <c r="D33" s="25">
        <v>29614.720000000001</v>
      </c>
      <c r="E33" s="25">
        <v>38291.46</v>
      </c>
      <c r="F33" s="25">
        <v>13033.66</v>
      </c>
      <c r="G33" s="25">
        <v>29983.52</v>
      </c>
      <c r="H33" s="25">
        <v>10075.4</v>
      </c>
      <c r="I33" s="25">
        <v>369419.79</v>
      </c>
    </row>
    <row r="34" spans="1:9">
      <c r="A34" s="18">
        <v>43524</v>
      </c>
      <c r="B34" t="s">
        <v>24</v>
      </c>
      <c r="C34" s="25">
        <v>148554.51999999999</v>
      </c>
      <c r="D34" s="25">
        <v>329.76</v>
      </c>
      <c r="E34" s="25">
        <v>0</v>
      </c>
      <c r="F34" s="25">
        <v>0</v>
      </c>
      <c r="G34" s="25">
        <v>0</v>
      </c>
      <c r="H34" s="25">
        <v>0</v>
      </c>
      <c r="I34" s="25">
        <v>148884.28</v>
      </c>
    </row>
    <row r="35" spans="1:9">
      <c r="A35" s="18">
        <v>43524</v>
      </c>
      <c r="B35" t="s">
        <v>42</v>
      </c>
      <c r="C35" s="25">
        <v>798.29</v>
      </c>
      <c r="D35" s="25">
        <v>0</v>
      </c>
      <c r="E35" s="25">
        <v>0</v>
      </c>
      <c r="F35" s="25">
        <v>0</v>
      </c>
      <c r="G35" s="25">
        <v>0</v>
      </c>
      <c r="H35" s="25">
        <v>0</v>
      </c>
      <c r="I35" s="25">
        <v>798.29</v>
      </c>
    </row>
    <row r="36" spans="1:9">
      <c r="A36" s="18">
        <v>43524</v>
      </c>
      <c r="B36" t="s">
        <v>26</v>
      </c>
      <c r="C36" s="25">
        <v>-1810.68</v>
      </c>
      <c r="D36" s="25">
        <v>39.76</v>
      </c>
      <c r="E36" s="25">
        <v>939.75</v>
      </c>
      <c r="F36" s="25">
        <v>295.05</v>
      </c>
      <c r="G36" s="25">
        <v>341.5</v>
      </c>
      <c r="H36" s="25">
        <v>3976.09</v>
      </c>
      <c r="I36" s="25">
        <v>3781.47</v>
      </c>
    </row>
    <row r="37" spans="1:9">
      <c r="A37" s="18">
        <v>43524</v>
      </c>
      <c r="B37" t="s">
        <v>43</v>
      </c>
      <c r="C37" s="25">
        <v>696.98</v>
      </c>
      <c r="D37" s="25">
        <v>364.96</v>
      </c>
      <c r="E37" s="25">
        <v>19.89</v>
      </c>
      <c r="F37" s="25">
        <v>0</v>
      </c>
      <c r="G37" s="25">
        <v>0</v>
      </c>
      <c r="H37" s="25">
        <v>0</v>
      </c>
      <c r="I37" s="25">
        <v>1081.83</v>
      </c>
    </row>
    <row r="38" spans="1:9">
      <c r="A38" s="18">
        <v>43524</v>
      </c>
      <c r="B38" t="s">
        <v>44</v>
      </c>
      <c r="C38" s="25">
        <v>160.56</v>
      </c>
      <c r="D38" s="25">
        <v>0</v>
      </c>
      <c r="E38" s="25">
        <v>0</v>
      </c>
      <c r="F38" s="25">
        <v>0</v>
      </c>
      <c r="G38" s="25">
        <v>0</v>
      </c>
      <c r="H38" s="25">
        <v>0</v>
      </c>
      <c r="I38" s="25">
        <v>160.56</v>
      </c>
    </row>
    <row r="39" spans="1:9">
      <c r="A39" s="18">
        <v>43524</v>
      </c>
      <c r="B39" t="s">
        <v>45</v>
      </c>
      <c r="C39" s="25">
        <v>115.81</v>
      </c>
      <c r="D39" s="25">
        <v>0</v>
      </c>
      <c r="E39" s="25">
        <v>0</v>
      </c>
      <c r="F39" s="25">
        <v>48.67</v>
      </c>
      <c r="G39" s="25">
        <v>0</v>
      </c>
      <c r="H39" s="25">
        <v>0</v>
      </c>
      <c r="I39" s="25">
        <v>164.48</v>
      </c>
    </row>
    <row r="40" spans="1:9">
      <c r="A40" s="18">
        <v>43524</v>
      </c>
      <c r="B40" t="s">
        <v>46</v>
      </c>
      <c r="C40" s="25">
        <v>102378.24000000001</v>
      </c>
      <c r="D40" s="25">
        <v>23955.599999999999</v>
      </c>
      <c r="E40" s="25">
        <v>8169.79</v>
      </c>
      <c r="F40" s="25">
        <v>4295.09</v>
      </c>
      <c r="G40" s="25">
        <v>5926.66</v>
      </c>
      <c r="H40" s="25">
        <v>21082.58</v>
      </c>
      <c r="I40" s="25">
        <v>165807.96</v>
      </c>
    </row>
    <row r="41" spans="1:9">
      <c r="A41" s="18">
        <v>43524</v>
      </c>
      <c r="B41" t="s">
        <v>47</v>
      </c>
      <c r="C41" s="25">
        <v>21145.200000000001</v>
      </c>
      <c r="D41" s="25">
        <v>654.58000000000004</v>
      </c>
      <c r="E41" s="25">
        <v>0</v>
      </c>
      <c r="F41" s="25">
        <v>0</v>
      </c>
      <c r="G41" s="25">
        <v>0</v>
      </c>
      <c r="H41" s="25">
        <v>0</v>
      </c>
      <c r="I41" s="25">
        <v>21799.78</v>
      </c>
    </row>
    <row r="42" spans="1:9">
      <c r="A42" s="18">
        <v>43524</v>
      </c>
      <c r="B42" s="21" t="s">
        <v>48</v>
      </c>
      <c r="C42" s="40">
        <f t="shared" ref="C42:I42" si="1">SUM(C30:C41)</f>
        <v>9084483.7899999991</v>
      </c>
      <c r="D42" s="40">
        <f t="shared" si="1"/>
        <v>1989783.1400000004</v>
      </c>
      <c r="E42" s="40">
        <f t="shared" si="1"/>
        <v>615542.96</v>
      </c>
      <c r="F42" s="40">
        <f t="shared" si="1"/>
        <v>287869.61</v>
      </c>
      <c r="G42" s="40">
        <f t="shared" si="1"/>
        <v>327246.18000000005</v>
      </c>
      <c r="H42" s="40">
        <f t="shared" si="1"/>
        <v>208272.78999999998</v>
      </c>
      <c r="I42" s="40">
        <f t="shared" si="1"/>
        <v>12513198.470000001</v>
      </c>
    </row>
    <row r="43" spans="1:9">
      <c r="A43" s="17"/>
    </row>
    <row r="44" spans="1:9">
      <c r="A44" s="18"/>
      <c r="B44" s="19" t="s">
        <v>35</v>
      </c>
      <c r="C44" s="19" t="s">
        <v>36</v>
      </c>
      <c r="D44" s="19" t="s">
        <v>37</v>
      </c>
      <c r="E44" s="19" t="s">
        <v>38</v>
      </c>
      <c r="F44" s="19" t="s">
        <v>39</v>
      </c>
      <c r="G44" s="19" t="s">
        <v>40</v>
      </c>
      <c r="H44" s="19" t="s">
        <v>41</v>
      </c>
      <c r="I44" s="19" t="s">
        <v>57</v>
      </c>
    </row>
    <row r="45" spans="1:9">
      <c r="A45" s="18">
        <v>43555</v>
      </c>
      <c r="B45" t="s">
        <v>20</v>
      </c>
      <c r="C45" s="39">
        <v>5039898.8600000003</v>
      </c>
      <c r="D45" s="39">
        <v>1873357.59</v>
      </c>
      <c r="E45" s="39">
        <v>420653.86</v>
      </c>
      <c r="F45" s="39">
        <v>238030.53</v>
      </c>
      <c r="G45" s="39">
        <v>214122.07</v>
      </c>
      <c r="H45" s="39">
        <v>164213.35999999999</v>
      </c>
      <c r="I45" s="39">
        <v>7950276.2699999996</v>
      </c>
    </row>
    <row r="46" spans="1:9">
      <c r="A46" s="18">
        <v>43555</v>
      </c>
      <c r="B46" t="s">
        <v>21</v>
      </c>
      <c r="C46" s="25">
        <v>1576370.99</v>
      </c>
      <c r="D46" s="25">
        <v>333474.59999999998</v>
      </c>
      <c r="E46" s="25">
        <v>55411.35</v>
      </c>
      <c r="F46" s="25">
        <v>23288.07</v>
      </c>
      <c r="G46" s="25">
        <v>22323.69</v>
      </c>
      <c r="H46" s="25">
        <v>28059.22</v>
      </c>
      <c r="I46" s="25">
        <v>2038927.92</v>
      </c>
    </row>
    <row r="47" spans="1:9">
      <c r="A47" s="18">
        <v>43555</v>
      </c>
      <c r="B47" t="s">
        <v>22</v>
      </c>
      <c r="C47" s="25">
        <v>454314.89</v>
      </c>
      <c r="D47" s="25">
        <v>125142.48</v>
      </c>
      <c r="E47" s="25">
        <v>839.91</v>
      </c>
      <c r="F47" s="25">
        <v>780.76</v>
      </c>
      <c r="G47" s="25">
        <v>639.04999999999995</v>
      </c>
      <c r="H47" s="25">
        <v>0</v>
      </c>
      <c r="I47" s="25">
        <v>581717.09</v>
      </c>
    </row>
    <row r="48" spans="1:9">
      <c r="A48" s="18">
        <v>43555</v>
      </c>
      <c r="B48" t="s">
        <v>23</v>
      </c>
      <c r="C48" s="25">
        <v>156100.46</v>
      </c>
      <c r="D48" s="25">
        <v>68150.38</v>
      </c>
      <c r="E48" s="25">
        <v>11879.62</v>
      </c>
      <c r="F48" s="25">
        <v>31029.03</v>
      </c>
      <c r="G48" s="25">
        <v>18788.400000000001</v>
      </c>
      <c r="H48" s="25">
        <v>18404.72</v>
      </c>
      <c r="I48" s="25">
        <v>304352.61</v>
      </c>
    </row>
    <row r="49" spans="1:9">
      <c r="A49" s="18">
        <v>43555</v>
      </c>
      <c r="B49" t="s">
        <v>24</v>
      </c>
      <c r="C49" s="25">
        <v>267098.07</v>
      </c>
      <c r="D49" s="25">
        <v>1220.6099999999999</v>
      </c>
      <c r="E49" s="25">
        <v>0</v>
      </c>
      <c r="F49" s="25">
        <v>0</v>
      </c>
      <c r="G49" s="25">
        <v>0</v>
      </c>
      <c r="H49" s="25">
        <v>0</v>
      </c>
      <c r="I49" s="25">
        <v>268318.68</v>
      </c>
    </row>
    <row r="50" spans="1:9">
      <c r="A50" s="18">
        <v>43555</v>
      </c>
      <c r="B50" t="s">
        <v>42</v>
      </c>
      <c r="C50" s="25">
        <v>765.09</v>
      </c>
      <c r="D50" s="25">
        <v>0</v>
      </c>
      <c r="E50" s="25">
        <v>0</v>
      </c>
      <c r="F50" s="25">
        <v>0</v>
      </c>
      <c r="G50" s="25">
        <v>0</v>
      </c>
      <c r="H50" s="25">
        <v>0</v>
      </c>
      <c r="I50" s="25">
        <v>765.09</v>
      </c>
    </row>
    <row r="51" spans="1:9">
      <c r="A51" s="18">
        <v>43555</v>
      </c>
      <c r="B51" t="s">
        <v>26</v>
      </c>
      <c r="C51" s="25">
        <v>-740.46</v>
      </c>
      <c r="D51" s="25">
        <v>30.78</v>
      </c>
      <c r="E51" s="25">
        <v>39.76</v>
      </c>
      <c r="F51" s="25">
        <v>939.75</v>
      </c>
      <c r="G51" s="25">
        <v>341.5</v>
      </c>
      <c r="H51" s="25">
        <v>4146.84</v>
      </c>
      <c r="I51" s="25">
        <v>4758.17</v>
      </c>
    </row>
    <row r="52" spans="1:9">
      <c r="A52" s="18">
        <v>43555</v>
      </c>
      <c r="B52" t="s">
        <v>43</v>
      </c>
      <c r="C52" s="25">
        <v>601.97</v>
      </c>
      <c r="D52" s="25">
        <v>312.38</v>
      </c>
      <c r="E52" s="25">
        <v>168.15</v>
      </c>
      <c r="F52" s="25">
        <v>19.89</v>
      </c>
      <c r="G52" s="25">
        <v>0</v>
      </c>
      <c r="H52" s="25">
        <v>0</v>
      </c>
      <c r="I52" s="25">
        <v>1102.3900000000001</v>
      </c>
    </row>
    <row r="53" spans="1:9">
      <c r="A53" s="18">
        <v>43555</v>
      </c>
      <c r="B53" t="s">
        <v>44</v>
      </c>
      <c r="C53" s="25">
        <v>160.56</v>
      </c>
      <c r="D53" s="25">
        <v>0</v>
      </c>
      <c r="E53" s="25">
        <v>0</v>
      </c>
      <c r="F53" s="25">
        <v>0</v>
      </c>
      <c r="G53" s="25">
        <v>0</v>
      </c>
      <c r="H53" s="25">
        <v>0</v>
      </c>
      <c r="I53" s="25">
        <v>160.56</v>
      </c>
    </row>
    <row r="54" spans="1:9">
      <c r="A54" s="18">
        <v>43555</v>
      </c>
      <c r="B54" t="s">
        <v>45</v>
      </c>
      <c r="C54" s="25">
        <v>118.95</v>
      </c>
      <c r="D54" s="25">
        <v>0</v>
      </c>
      <c r="E54" s="25">
        <v>0</v>
      </c>
      <c r="F54" s="25">
        <v>0</v>
      </c>
      <c r="G54" s="25">
        <v>0</v>
      </c>
      <c r="H54" s="25">
        <v>0</v>
      </c>
      <c r="I54" s="25">
        <v>118.95</v>
      </c>
    </row>
    <row r="55" spans="1:9">
      <c r="A55" s="18">
        <v>43555</v>
      </c>
      <c r="B55" t="s">
        <v>46</v>
      </c>
      <c r="C55" s="25">
        <v>82924.53</v>
      </c>
      <c r="D55" s="25">
        <v>24614.5</v>
      </c>
      <c r="E55" s="25">
        <v>5721.05</v>
      </c>
      <c r="F55" s="25">
        <v>4213.96</v>
      </c>
      <c r="G55" s="25">
        <v>6204.3</v>
      </c>
      <c r="H55" s="25">
        <v>21150.76</v>
      </c>
      <c r="I55" s="25">
        <v>144829.1</v>
      </c>
    </row>
    <row r="56" spans="1:9">
      <c r="A56" s="18">
        <v>43555</v>
      </c>
      <c r="B56" t="s">
        <v>47</v>
      </c>
      <c r="C56" s="25">
        <v>21145.200000000001</v>
      </c>
      <c r="D56" s="25">
        <v>0</v>
      </c>
      <c r="E56" s="25">
        <v>0</v>
      </c>
      <c r="F56" s="25">
        <v>0</v>
      </c>
      <c r="G56" s="25">
        <v>0</v>
      </c>
      <c r="H56" s="25">
        <v>0</v>
      </c>
      <c r="I56" s="25">
        <v>21145.200000000001</v>
      </c>
    </row>
    <row r="57" spans="1:9">
      <c r="A57" s="18">
        <v>43555</v>
      </c>
      <c r="B57" s="21" t="s">
        <v>48</v>
      </c>
      <c r="C57" s="40">
        <f>SUM(C45:C56)</f>
        <v>7598759.1100000003</v>
      </c>
      <c r="D57" s="40">
        <f t="shared" ref="D57:H57" si="2">SUM(D45:D56)</f>
        <v>2426303.3199999994</v>
      </c>
      <c r="E57" s="40">
        <f t="shared" si="2"/>
        <v>494713.69999999995</v>
      </c>
      <c r="F57" s="40">
        <f t="shared" si="2"/>
        <v>298301.99000000005</v>
      </c>
      <c r="G57" s="40">
        <f t="shared" si="2"/>
        <v>262419.01</v>
      </c>
      <c r="H57" s="40">
        <f t="shared" si="2"/>
        <v>235974.9</v>
      </c>
      <c r="I57" s="40">
        <f>SUM(C57:H57)</f>
        <v>11316472.029999999</v>
      </c>
    </row>
    <row r="58" spans="1:9">
      <c r="A58" s="17"/>
    </row>
    <row r="59" spans="1:9">
      <c r="A59" s="18"/>
      <c r="B59" s="19" t="s">
        <v>35</v>
      </c>
      <c r="C59" s="19" t="s">
        <v>36</v>
      </c>
      <c r="D59" s="19" t="s">
        <v>37</v>
      </c>
      <c r="E59" s="19" t="s">
        <v>38</v>
      </c>
      <c r="F59" s="19" t="s">
        <v>39</v>
      </c>
      <c r="G59" s="19" t="s">
        <v>40</v>
      </c>
      <c r="H59" s="19" t="s">
        <v>41</v>
      </c>
      <c r="I59" s="19" t="s">
        <v>57</v>
      </c>
    </row>
    <row r="60" spans="1:9">
      <c r="A60" s="18">
        <v>43585</v>
      </c>
      <c r="B60" t="s">
        <v>20</v>
      </c>
      <c r="C60" s="39">
        <v>3753139.86</v>
      </c>
      <c r="D60" s="39">
        <v>2229300.39</v>
      </c>
      <c r="E60" s="39">
        <v>526231.51</v>
      </c>
      <c r="F60" s="39">
        <v>191378.83</v>
      </c>
      <c r="G60" s="39">
        <v>199343.01</v>
      </c>
      <c r="H60" s="39">
        <v>141062.76999999999</v>
      </c>
      <c r="I60" s="39">
        <v>7040422.3700000001</v>
      </c>
    </row>
    <row r="61" spans="1:9">
      <c r="A61" s="18">
        <v>43585</v>
      </c>
      <c r="B61" t="s">
        <v>21</v>
      </c>
      <c r="C61" s="25">
        <v>1268256.3600000001</v>
      </c>
      <c r="D61" s="25">
        <v>378539.26</v>
      </c>
      <c r="E61" s="25">
        <v>64847.65</v>
      </c>
      <c r="F61" s="25">
        <v>27657.56</v>
      </c>
      <c r="G61" s="25">
        <v>23334.16</v>
      </c>
      <c r="H61" s="25">
        <v>30361.34</v>
      </c>
      <c r="I61" s="25">
        <v>1792996.33</v>
      </c>
    </row>
    <row r="62" spans="1:9">
      <c r="A62" s="18">
        <v>43585</v>
      </c>
      <c r="B62" t="s">
        <v>22</v>
      </c>
      <c r="C62" s="25">
        <v>376650.25</v>
      </c>
      <c r="D62" s="25">
        <v>31537.41</v>
      </c>
      <c r="E62" s="25">
        <v>772.59</v>
      </c>
      <c r="F62" s="25">
        <v>348.71</v>
      </c>
      <c r="G62" s="25">
        <v>1076.3</v>
      </c>
      <c r="H62" s="25">
        <v>150.83000000000001</v>
      </c>
      <c r="I62" s="25">
        <v>410536.09</v>
      </c>
    </row>
    <row r="63" spans="1:9">
      <c r="A63" s="18">
        <v>43585</v>
      </c>
      <c r="B63" t="s">
        <v>23</v>
      </c>
      <c r="C63" s="25">
        <v>194199.19</v>
      </c>
      <c r="D63" s="25">
        <v>50946.73</v>
      </c>
      <c r="E63" s="25">
        <v>27134.32</v>
      </c>
      <c r="F63" s="25">
        <v>9193.94</v>
      </c>
      <c r="G63" s="25">
        <v>30856.61</v>
      </c>
      <c r="H63" s="25">
        <v>5268.9</v>
      </c>
      <c r="I63" s="25">
        <v>317599.69</v>
      </c>
    </row>
    <row r="64" spans="1:9">
      <c r="A64" s="18">
        <v>43585</v>
      </c>
      <c r="B64" t="s">
        <v>24</v>
      </c>
      <c r="C64" s="25">
        <v>15888.38</v>
      </c>
      <c r="D64" s="25">
        <v>96465.1</v>
      </c>
      <c r="E64" s="25">
        <v>0</v>
      </c>
      <c r="F64" s="25">
        <v>0</v>
      </c>
      <c r="G64" s="25">
        <v>0</v>
      </c>
      <c r="H64" s="25">
        <v>0</v>
      </c>
      <c r="I64" s="25">
        <v>112353.48</v>
      </c>
    </row>
    <row r="65" spans="1:9">
      <c r="A65" s="18">
        <v>43585</v>
      </c>
      <c r="B65" t="s">
        <v>42</v>
      </c>
      <c r="C65" s="25">
        <v>1363.33</v>
      </c>
      <c r="D65" s="25">
        <v>0</v>
      </c>
      <c r="E65" s="25">
        <v>0</v>
      </c>
      <c r="F65" s="25">
        <v>0</v>
      </c>
      <c r="G65" s="25">
        <v>0</v>
      </c>
      <c r="H65" s="25">
        <v>0</v>
      </c>
      <c r="I65" s="25">
        <v>1363.33</v>
      </c>
    </row>
    <row r="66" spans="1:9">
      <c r="A66" s="18">
        <v>43585</v>
      </c>
      <c r="B66" t="s">
        <v>26</v>
      </c>
      <c r="C66" s="25">
        <v>-1071.1400000000001</v>
      </c>
      <c r="D66" s="25">
        <v>0</v>
      </c>
      <c r="E66" s="25">
        <v>30.78</v>
      </c>
      <c r="F66" s="25">
        <v>39.76</v>
      </c>
      <c r="G66" s="25">
        <v>341.5</v>
      </c>
      <c r="H66" s="25">
        <v>4317.59</v>
      </c>
      <c r="I66" s="25">
        <v>3658.49</v>
      </c>
    </row>
    <row r="67" spans="1:9">
      <c r="A67" s="18">
        <v>43585</v>
      </c>
      <c r="B67" t="s">
        <v>43</v>
      </c>
      <c r="C67" s="25">
        <v>419.92</v>
      </c>
      <c r="D67" s="25">
        <v>182.51</v>
      </c>
      <c r="E67" s="25">
        <v>0</v>
      </c>
      <c r="F67" s="25">
        <v>0</v>
      </c>
      <c r="G67" s="25">
        <v>0</v>
      </c>
      <c r="H67" s="25">
        <v>0</v>
      </c>
      <c r="I67" s="25">
        <v>602.42999999999995</v>
      </c>
    </row>
    <row r="68" spans="1:9">
      <c r="A68" s="18">
        <v>43585</v>
      </c>
      <c r="B68" t="s">
        <v>44</v>
      </c>
      <c r="C68" s="25">
        <v>160.56</v>
      </c>
      <c r="D68" s="25">
        <v>0</v>
      </c>
      <c r="E68" s="25">
        <v>0</v>
      </c>
      <c r="F68" s="25">
        <v>0</v>
      </c>
      <c r="G68" s="25">
        <v>0</v>
      </c>
      <c r="H68" s="25">
        <v>0</v>
      </c>
      <c r="I68" s="25">
        <v>160.56</v>
      </c>
    </row>
    <row r="69" spans="1:9">
      <c r="A69" s="18">
        <v>43585</v>
      </c>
      <c r="B69" t="s">
        <v>45</v>
      </c>
      <c r="C69" s="25">
        <v>121.99</v>
      </c>
      <c r="D69" s="25">
        <v>0</v>
      </c>
      <c r="E69" s="25">
        <v>0</v>
      </c>
      <c r="F69" s="25">
        <v>0</v>
      </c>
      <c r="G69" s="25">
        <v>0</v>
      </c>
      <c r="H69" s="25">
        <v>0</v>
      </c>
      <c r="I69" s="25">
        <v>121.99</v>
      </c>
    </row>
    <row r="70" spans="1:9">
      <c r="A70" s="18">
        <v>43585</v>
      </c>
      <c r="B70" t="s">
        <v>46</v>
      </c>
      <c r="C70" s="25">
        <v>74203.679999999993</v>
      </c>
      <c r="D70" s="25">
        <v>24991.05</v>
      </c>
      <c r="E70" s="25">
        <v>4610.87</v>
      </c>
      <c r="F70" s="25">
        <v>3489.52</v>
      </c>
      <c r="G70" s="25">
        <v>5659.43</v>
      </c>
      <c r="H70" s="25">
        <v>19188.93</v>
      </c>
      <c r="I70" s="25">
        <v>132143.48000000001</v>
      </c>
    </row>
    <row r="71" spans="1:9">
      <c r="A71" s="18">
        <v>43585</v>
      </c>
      <c r="B71" s="21" t="s">
        <v>48</v>
      </c>
      <c r="C71" s="40">
        <f t="shared" ref="C71:I71" si="3">SUM(C60:C70)</f>
        <v>5683332.3799999999</v>
      </c>
      <c r="D71" s="40">
        <f t="shared" si="3"/>
        <v>2811962.45</v>
      </c>
      <c r="E71" s="40">
        <f t="shared" si="3"/>
        <v>623627.72</v>
      </c>
      <c r="F71" s="40">
        <f t="shared" si="3"/>
        <v>232108.31999999998</v>
      </c>
      <c r="G71" s="40">
        <f t="shared" si="3"/>
        <v>260611.01</v>
      </c>
      <c r="H71" s="40">
        <f t="shared" si="3"/>
        <v>200350.35999999996</v>
      </c>
      <c r="I71" s="40">
        <f t="shared" si="3"/>
        <v>9811958.2400000002</v>
      </c>
    </row>
    <row r="72" spans="1:9">
      <c r="A72" s="17"/>
    </row>
    <row r="73" spans="1:9">
      <c r="A73" s="18"/>
      <c r="B73" s="19" t="s">
        <v>35</v>
      </c>
      <c r="C73" s="19" t="s">
        <v>36</v>
      </c>
      <c r="D73" s="19" t="s">
        <v>37</v>
      </c>
      <c r="E73" s="19" t="s">
        <v>38</v>
      </c>
      <c r="F73" s="19" t="s">
        <v>39</v>
      </c>
      <c r="G73" s="19" t="s">
        <v>40</v>
      </c>
      <c r="H73" s="19" t="s">
        <v>41</v>
      </c>
      <c r="I73" s="19" t="s">
        <v>57</v>
      </c>
    </row>
    <row r="74" spans="1:9">
      <c r="A74" s="18">
        <v>43616</v>
      </c>
      <c r="B74" t="s">
        <v>20</v>
      </c>
      <c r="C74" s="39">
        <v>4116497.1900000004</v>
      </c>
      <c r="D74" s="39">
        <v>1712325.64</v>
      </c>
      <c r="E74" s="39">
        <v>677399.58</v>
      </c>
      <c r="F74" s="39">
        <v>262341.15999999997</v>
      </c>
      <c r="G74" s="39">
        <v>190525.29</v>
      </c>
      <c r="H74" s="39">
        <v>158351.9</v>
      </c>
      <c r="I74" s="39">
        <v>7117406.8099999996</v>
      </c>
    </row>
    <row r="75" spans="1:9">
      <c r="A75" s="18">
        <f>A74</f>
        <v>43616</v>
      </c>
      <c r="B75" t="s">
        <v>21</v>
      </c>
      <c r="C75" s="25">
        <v>1388059.25</v>
      </c>
      <c r="D75" s="25">
        <v>254776.28</v>
      </c>
      <c r="E75" s="25">
        <v>59426.21</v>
      </c>
      <c r="F75" s="25">
        <v>35083.97</v>
      </c>
      <c r="G75" s="25">
        <v>25096.44</v>
      </c>
      <c r="H75" s="25">
        <v>31494.19</v>
      </c>
      <c r="I75" s="25">
        <v>1793936.34</v>
      </c>
    </row>
    <row r="76" spans="1:9">
      <c r="A76" s="18">
        <f t="shared" ref="A76:A86" si="4">A75</f>
        <v>43616</v>
      </c>
      <c r="B76" t="s">
        <v>22</v>
      </c>
      <c r="C76" s="25">
        <v>594932.9</v>
      </c>
      <c r="D76" s="25">
        <v>19847.34</v>
      </c>
      <c r="E76" s="25">
        <v>676.19</v>
      </c>
      <c r="F76" s="25">
        <v>660.92</v>
      </c>
      <c r="G76" s="25">
        <v>1001.16</v>
      </c>
      <c r="H76" s="25">
        <v>309.31</v>
      </c>
      <c r="I76" s="25">
        <v>617427.81999999995</v>
      </c>
    </row>
    <row r="77" spans="1:9">
      <c r="A77" s="18">
        <f t="shared" si="4"/>
        <v>43616</v>
      </c>
      <c r="B77" t="s">
        <v>23</v>
      </c>
      <c r="C77" s="25">
        <v>225890.51</v>
      </c>
      <c r="D77" s="25">
        <v>46279.13</v>
      </c>
      <c r="E77" s="25">
        <v>13866.41</v>
      </c>
      <c r="F77" s="25">
        <v>17306.87</v>
      </c>
      <c r="G77" s="25">
        <v>29558.86</v>
      </c>
      <c r="H77" s="25">
        <v>16474.43</v>
      </c>
      <c r="I77" s="25">
        <v>349376.21</v>
      </c>
    </row>
    <row r="78" spans="1:9">
      <c r="A78" s="18">
        <f t="shared" si="4"/>
        <v>43616</v>
      </c>
      <c r="B78" t="s">
        <v>24</v>
      </c>
      <c r="C78" s="25">
        <v>133219.85999999999</v>
      </c>
      <c r="D78" s="25">
        <v>6529.85</v>
      </c>
      <c r="E78" s="25">
        <v>96464.18</v>
      </c>
      <c r="F78" s="25">
        <v>0</v>
      </c>
      <c r="G78" s="25">
        <v>0</v>
      </c>
      <c r="H78" s="25">
        <v>0</v>
      </c>
      <c r="I78" s="25">
        <v>236213.89</v>
      </c>
    </row>
    <row r="79" spans="1:9">
      <c r="A79" s="18">
        <f t="shared" si="4"/>
        <v>43616</v>
      </c>
      <c r="B79" t="s">
        <v>42</v>
      </c>
      <c r="C79" s="25">
        <v>-27.31</v>
      </c>
      <c r="D79" s="25">
        <v>0</v>
      </c>
      <c r="E79" s="25">
        <v>0</v>
      </c>
      <c r="F79" s="25">
        <v>0</v>
      </c>
      <c r="G79" s="25">
        <v>0</v>
      </c>
      <c r="H79" s="25">
        <v>0</v>
      </c>
      <c r="I79" s="25">
        <v>-27.31</v>
      </c>
    </row>
    <row r="80" spans="1:9">
      <c r="A80" s="18">
        <f t="shared" si="4"/>
        <v>43616</v>
      </c>
      <c r="B80" t="s">
        <v>26</v>
      </c>
      <c r="C80" s="25">
        <v>-439</v>
      </c>
      <c r="D80" s="25">
        <v>506.04</v>
      </c>
      <c r="E80" s="25">
        <v>0</v>
      </c>
      <c r="F80" s="25">
        <v>0</v>
      </c>
      <c r="G80" s="25">
        <v>0</v>
      </c>
      <c r="H80" s="25">
        <v>124.3</v>
      </c>
      <c r="I80" s="25">
        <v>191.34</v>
      </c>
    </row>
    <row r="81" spans="1:9">
      <c r="A81" s="18">
        <f t="shared" si="4"/>
        <v>43616</v>
      </c>
      <c r="B81" t="s">
        <v>43</v>
      </c>
      <c r="C81" s="25">
        <v>520.57000000000005</v>
      </c>
      <c r="D81" s="25">
        <v>124.23</v>
      </c>
      <c r="E81" s="25">
        <v>0</v>
      </c>
      <c r="F81" s="25">
        <v>0</v>
      </c>
      <c r="G81" s="25">
        <v>0</v>
      </c>
      <c r="H81" s="25">
        <v>0</v>
      </c>
      <c r="I81" s="25">
        <v>644.79999999999995</v>
      </c>
    </row>
    <row r="82" spans="1:9">
      <c r="A82" s="18">
        <f t="shared" si="4"/>
        <v>43616</v>
      </c>
      <c r="B82" t="s">
        <v>44</v>
      </c>
      <c r="C82" s="25">
        <v>166.72</v>
      </c>
      <c r="D82" s="25">
        <v>0</v>
      </c>
      <c r="E82" s="25">
        <v>0</v>
      </c>
      <c r="F82" s="25">
        <v>0</v>
      </c>
      <c r="G82" s="25">
        <v>0</v>
      </c>
      <c r="H82" s="25">
        <v>0</v>
      </c>
      <c r="I82" s="25">
        <v>166.72</v>
      </c>
    </row>
    <row r="83" spans="1:9">
      <c r="A83" s="18">
        <f t="shared" si="4"/>
        <v>43616</v>
      </c>
      <c r="B83" t="s">
        <v>45</v>
      </c>
      <c r="C83" s="25">
        <v>105.03</v>
      </c>
      <c r="D83" s="25">
        <v>0</v>
      </c>
      <c r="E83" s="25">
        <v>0</v>
      </c>
      <c r="F83" s="25">
        <v>0</v>
      </c>
      <c r="G83" s="25">
        <v>0</v>
      </c>
      <c r="H83" s="25">
        <v>0</v>
      </c>
      <c r="I83" s="25">
        <v>105.03</v>
      </c>
    </row>
    <row r="84" spans="1:9">
      <c r="A84" s="18">
        <f t="shared" si="4"/>
        <v>43616</v>
      </c>
      <c r="B84" t="s">
        <v>46</v>
      </c>
      <c r="C84" s="25">
        <v>76968.28</v>
      </c>
      <c r="D84" s="25">
        <v>20991.279999999999</v>
      </c>
      <c r="E84" s="25">
        <v>6188.49</v>
      </c>
      <c r="F84" s="25">
        <v>3308.13</v>
      </c>
      <c r="G84" s="25">
        <v>5947.35</v>
      </c>
      <c r="H84" s="25">
        <v>21687.52</v>
      </c>
      <c r="I84" s="25">
        <v>135091.04999999999</v>
      </c>
    </row>
    <row r="85" spans="1:9">
      <c r="A85" s="18">
        <f t="shared" si="4"/>
        <v>43616</v>
      </c>
      <c r="B85" t="s">
        <v>47</v>
      </c>
      <c r="C85" s="25">
        <v>21271.439999999999</v>
      </c>
      <c r="D85" s="25">
        <v>0</v>
      </c>
      <c r="E85" s="25">
        <v>0</v>
      </c>
      <c r="F85" s="25">
        <v>0</v>
      </c>
      <c r="G85" s="25">
        <v>0</v>
      </c>
      <c r="H85" s="25">
        <v>0</v>
      </c>
      <c r="I85" s="25">
        <v>21271.439999999999</v>
      </c>
    </row>
    <row r="86" spans="1:9">
      <c r="A86" s="18">
        <f t="shared" si="4"/>
        <v>43616</v>
      </c>
      <c r="B86" s="21" t="s">
        <v>48</v>
      </c>
      <c r="C86" s="40">
        <f t="shared" ref="C86:H86" si="5">SUM(C74:C85)</f>
        <v>6557165.4400000023</v>
      </c>
      <c r="D86" s="40">
        <f t="shared" si="5"/>
        <v>2061379.79</v>
      </c>
      <c r="E86" s="40">
        <f t="shared" si="5"/>
        <v>854021.05999999982</v>
      </c>
      <c r="F86" s="40">
        <f t="shared" si="5"/>
        <v>318701.05</v>
      </c>
      <c r="G86" s="40">
        <f t="shared" si="5"/>
        <v>252129.1</v>
      </c>
      <c r="H86" s="40">
        <f t="shared" si="5"/>
        <v>228441.64999999997</v>
      </c>
      <c r="I86" s="40">
        <f>SUM(C86:H86)</f>
        <v>10271838.090000004</v>
      </c>
    </row>
    <row r="87" spans="1:9">
      <c r="A87" s="17"/>
    </row>
    <row r="88" spans="1:9">
      <c r="A88" s="18"/>
      <c r="B88" s="19" t="s">
        <v>35</v>
      </c>
      <c r="C88" s="19" t="s">
        <v>36</v>
      </c>
      <c r="D88" s="19" t="s">
        <v>37</v>
      </c>
      <c r="E88" s="19" t="s">
        <v>38</v>
      </c>
      <c r="F88" s="19" t="s">
        <v>39</v>
      </c>
      <c r="G88" s="19" t="s">
        <v>40</v>
      </c>
      <c r="H88" s="19" t="s">
        <v>41</v>
      </c>
      <c r="I88" s="19" t="s">
        <v>57</v>
      </c>
    </row>
    <row r="89" spans="1:9">
      <c r="A89" s="18">
        <v>43646</v>
      </c>
      <c r="B89" t="s">
        <v>20</v>
      </c>
      <c r="C89" s="39">
        <v>5894204.5599999996</v>
      </c>
      <c r="D89" s="39">
        <v>1811468.37</v>
      </c>
      <c r="E89" s="39">
        <v>527296.27</v>
      </c>
      <c r="F89" s="39">
        <v>332865.77</v>
      </c>
      <c r="G89" s="39">
        <v>246591.24</v>
      </c>
      <c r="H89" s="39">
        <v>154689.34</v>
      </c>
      <c r="I89" s="39">
        <v>8967081.5500000007</v>
      </c>
    </row>
    <row r="90" spans="1:9">
      <c r="A90" s="18">
        <f>A89</f>
        <v>43646</v>
      </c>
      <c r="B90" t="s">
        <v>21</v>
      </c>
      <c r="C90" s="25">
        <v>2019072.51</v>
      </c>
      <c r="D90" s="25">
        <v>484013.62</v>
      </c>
      <c r="E90" s="25">
        <v>47088.68</v>
      </c>
      <c r="F90" s="25">
        <v>31033.42</v>
      </c>
      <c r="G90" s="25">
        <v>32553.14</v>
      </c>
      <c r="H90" s="25">
        <v>31506.37</v>
      </c>
      <c r="I90" s="25">
        <v>2645267.7400000002</v>
      </c>
    </row>
    <row r="91" spans="1:9">
      <c r="A91" s="18">
        <f t="shared" ref="A91:A100" si="6">A90</f>
        <v>43646</v>
      </c>
      <c r="B91" t="s">
        <v>22</v>
      </c>
      <c r="C91" s="25">
        <v>867340.25</v>
      </c>
      <c r="D91" s="25">
        <v>73673.36</v>
      </c>
      <c r="E91" s="25">
        <v>984.43</v>
      </c>
      <c r="F91" s="25">
        <v>311.01</v>
      </c>
      <c r="G91" s="25">
        <v>147.68</v>
      </c>
      <c r="H91" s="25">
        <v>457.72</v>
      </c>
      <c r="I91" s="25">
        <v>942914.45</v>
      </c>
    </row>
    <row r="92" spans="1:9">
      <c r="A92" s="18">
        <f t="shared" si="6"/>
        <v>43646</v>
      </c>
      <c r="B92" t="s">
        <v>23</v>
      </c>
      <c r="C92" s="25">
        <v>377271.95</v>
      </c>
      <c r="D92" s="25">
        <v>103334.81</v>
      </c>
      <c r="E92" s="25">
        <v>17801.740000000002</v>
      </c>
      <c r="F92" s="25">
        <v>9617.52</v>
      </c>
      <c r="G92" s="25">
        <v>19754.59</v>
      </c>
      <c r="H92" s="25">
        <v>22713.84</v>
      </c>
      <c r="I92" s="25">
        <v>550494.44999999995</v>
      </c>
    </row>
    <row r="93" spans="1:9">
      <c r="A93" s="18">
        <f t="shared" si="6"/>
        <v>43646</v>
      </c>
      <c r="B93" t="s">
        <v>24</v>
      </c>
      <c r="C93" s="25">
        <v>739409.77</v>
      </c>
      <c r="D93" s="25">
        <v>109544.9</v>
      </c>
      <c r="E93" s="25">
        <v>6529.85</v>
      </c>
      <c r="F93" s="25">
        <v>96464.18</v>
      </c>
      <c r="G93" s="25">
        <v>0</v>
      </c>
      <c r="H93" s="25">
        <v>0</v>
      </c>
      <c r="I93" s="25">
        <v>951948.7</v>
      </c>
    </row>
    <row r="94" spans="1:9">
      <c r="A94" s="18">
        <f t="shared" si="6"/>
        <v>43646</v>
      </c>
      <c r="B94" t="s">
        <v>42</v>
      </c>
      <c r="C94" s="25">
        <v>1110.47</v>
      </c>
      <c r="D94" s="25">
        <v>0</v>
      </c>
      <c r="E94" s="25">
        <v>0</v>
      </c>
      <c r="F94" s="25">
        <v>0</v>
      </c>
      <c r="G94" s="25">
        <v>0</v>
      </c>
      <c r="H94" s="25">
        <v>0</v>
      </c>
      <c r="I94" s="25">
        <v>1110.47</v>
      </c>
    </row>
    <row r="95" spans="1:9">
      <c r="A95" s="18">
        <f t="shared" si="6"/>
        <v>43646</v>
      </c>
      <c r="B95" t="s">
        <v>26</v>
      </c>
      <c r="C95" s="25">
        <v>460.29</v>
      </c>
      <c r="D95" s="25">
        <v>1756.89</v>
      </c>
      <c r="E95" s="25">
        <v>204.84</v>
      </c>
      <c r="F95" s="25">
        <v>0</v>
      </c>
      <c r="G95" s="25">
        <v>0</v>
      </c>
      <c r="H95" s="25">
        <v>0</v>
      </c>
      <c r="I95" s="25">
        <v>2422.02</v>
      </c>
    </row>
    <row r="96" spans="1:9">
      <c r="A96" s="18">
        <f t="shared" si="6"/>
        <v>43646</v>
      </c>
      <c r="B96" t="s">
        <v>43</v>
      </c>
      <c r="C96" s="25">
        <v>1037.5899999999999</v>
      </c>
      <c r="D96" s="25">
        <v>587.54</v>
      </c>
      <c r="E96" s="25">
        <v>0</v>
      </c>
      <c r="F96" s="25">
        <v>0</v>
      </c>
      <c r="G96" s="25">
        <v>0</v>
      </c>
      <c r="H96" s="25">
        <v>0</v>
      </c>
      <c r="I96" s="25">
        <v>1625.13</v>
      </c>
    </row>
    <row r="97" spans="1:9">
      <c r="A97" s="18">
        <f t="shared" si="6"/>
        <v>43646</v>
      </c>
      <c r="B97" t="s">
        <v>44</v>
      </c>
      <c r="C97" s="25">
        <v>160.56</v>
      </c>
      <c r="D97" s="25">
        <v>0</v>
      </c>
      <c r="E97" s="25">
        <v>0</v>
      </c>
      <c r="F97" s="25">
        <v>0</v>
      </c>
      <c r="G97" s="25">
        <v>0</v>
      </c>
      <c r="H97" s="25">
        <v>0</v>
      </c>
      <c r="I97" s="25">
        <v>160.56</v>
      </c>
    </row>
    <row r="98" spans="1:9">
      <c r="A98" s="18">
        <f t="shared" si="6"/>
        <v>43646</v>
      </c>
      <c r="B98" t="s">
        <v>45</v>
      </c>
      <c r="C98" s="25">
        <v>108.07</v>
      </c>
      <c r="D98" s="25">
        <v>0</v>
      </c>
      <c r="E98" s="25">
        <v>0</v>
      </c>
      <c r="F98" s="25">
        <v>0</v>
      </c>
      <c r="G98" s="25">
        <v>0</v>
      </c>
      <c r="H98" s="25">
        <v>0</v>
      </c>
      <c r="I98" s="25">
        <v>108.07</v>
      </c>
    </row>
    <row r="99" spans="1:9">
      <c r="A99" s="18">
        <f t="shared" si="6"/>
        <v>43646</v>
      </c>
      <c r="B99" t="s">
        <v>46</v>
      </c>
      <c r="C99" s="25">
        <v>110831.43</v>
      </c>
      <c r="D99" s="25">
        <v>28813.56</v>
      </c>
      <c r="E99" s="25">
        <v>5425.97</v>
      </c>
      <c r="F99" s="25">
        <v>3686.09</v>
      </c>
      <c r="G99" s="25">
        <v>5594.32</v>
      </c>
      <c r="H99" s="25">
        <v>23486.13</v>
      </c>
      <c r="I99" s="25">
        <v>177837.5</v>
      </c>
    </row>
    <row r="100" spans="1:9">
      <c r="A100" s="18">
        <f t="shared" si="6"/>
        <v>43646</v>
      </c>
      <c r="B100" t="s">
        <v>47</v>
      </c>
      <c r="C100" s="25">
        <v>21271.439999999999</v>
      </c>
      <c r="D100" s="25">
        <v>0</v>
      </c>
      <c r="E100" s="25">
        <v>0</v>
      </c>
      <c r="F100" s="25">
        <v>0</v>
      </c>
      <c r="G100" s="25">
        <v>0</v>
      </c>
      <c r="H100" s="25">
        <v>0</v>
      </c>
      <c r="I100" s="25">
        <v>21271.439999999999</v>
      </c>
    </row>
    <row r="101" spans="1:9">
      <c r="A101" s="18">
        <f>A100</f>
        <v>43646</v>
      </c>
      <c r="B101" s="21" t="s">
        <v>48</v>
      </c>
      <c r="C101" s="40">
        <f t="shared" ref="C101:I101" si="7">SUM(C89:C100)</f>
        <v>10032278.889999999</v>
      </c>
      <c r="D101" s="40">
        <f t="shared" si="7"/>
        <v>2613193.0500000003</v>
      </c>
      <c r="E101" s="40">
        <f t="shared" si="7"/>
        <v>605331.78</v>
      </c>
      <c r="F101" s="40">
        <f t="shared" si="7"/>
        <v>473977.99000000005</v>
      </c>
      <c r="G101" s="40">
        <f t="shared" si="7"/>
        <v>304640.97000000003</v>
      </c>
      <c r="H101" s="40">
        <f t="shared" si="7"/>
        <v>232853.4</v>
      </c>
      <c r="I101" s="40">
        <f t="shared" si="7"/>
        <v>14262242.08</v>
      </c>
    </row>
    <row r="102" spans="1:9">
      <c r="A102" s="17"/>
    </row>
    <row r="103" spans="1:9">
      <c r="A103" s="18"/>
      <c r="B103" s="19" t="s">
        <v>35</v>
      </c>
      <c r="C103" s="19" t="s">
        <v>36</v>
      </c>
      <c r="D103" s="19" t="s">
        <v>37</v>
      </c>
      <c r="E103" s="19" t="s">
        <v>38</v>
      </c>
      <c r="F103" s="19" t="s">
        <v>39</v>
      </c>
      <c r="G103" s="19" t="s">
        <v>40</v>
      </c>
      <c r="H103" s="19" t="s">
        <v>41</v>
      </c>
      <c r="I103" s="19" t="s">
        <v>57</v>
      </c>
    </row>
    <row r="104" spans="1:9">
      <c r="A104" s="18">
        <v>43677</v>
      </c>
      <c r="B104" t="s">
        <v>20</v>
      </c>
      <c r="C104" s="39">
        <v>4978310.05</v>
      </c>
      <c r="D104" s="39">
        <v>2273018.69</v>
      </c>
      <c r="E104" s="39">
        <v>499521.22</v>
      </c>
      <c r="F104" s="39">
        <v>247225.12</v>
      </c>
      <c r="G104" s="39">
        <v>292930</v>
      </c>
      <c r="H104" s="39">
        <v>155700.20000000001</v>
      </c>
      <c r="I104" s="39">
        <v>8446671.2799999993</v>
      </c>
    </row>
    <row r="105" spans="1:9">
      <c r="A105" s="18">
        <f>A104</f>
        <v>43677</v>
      </c>
      <c r="B105" t="s">
        <v>21</v>
      </c>
      <c r="C105" s="25">
        <v>1808741.76</v>
      </c>
      <c r="D105" s="25">
        <v>442409.78</v>
      </c>
      <c r="E105" s="25">
        <v>54610.79</v>
      </c>
      <c r="F105" s="25">
        <v>28756.73</v>
      </c>
      <c r="G105" s="25">
        <v>35973.629999999997</v>
      </c>
      <c r="H105" s="25">
        <v>38785.71</v>
      </c>
      <c r="I105" s="25">
        <v>2409278.4</v>
      </c>
    </row>
    <row r="106" spans="1:9">
      <c r="A106" s="18">
        <f t="shared" ref="A106:A115" si="8">A105</f>
        <v>43677</v>
      </c>
      <c r="B106" t="s">
        <v>22</v>
      </c>
      <c r="C106" s="25">
        <v>916262.81</v>
      </c>
      <c r="D106" s="25">
        <v>118225.7</v>
      </c>
      <c r="E106" s="25">
        <v>478.11</v>
      </c>
      <c r="F106" s="25">
        <v>581.69000000000005</v>
      </c>
      <c r="G106" s="25">
        <v>442.08</v>
      </c>
      <c r="H106" s="25">
        <v>457.72</v>
      </c>
      <c r="I106" s="25">
        <v>1036448.11</v>
      </c>
    </row>
    <row r="107" spans="1:9">
      <c r="A107" s="18">
        <f t="shared" si="8"/>
        <v>43677</v>
      </c>
      <c r="B107" t="s">
        <v>23</v>
      </c>
      <c r="C107" s="25">
        <v>312745.15999999997</v>
      </c>
      <c r="D107" s="25">
        <v>65803.86</v>
      </c>
      <c r="E107" s="25">
        <v>47923.77</v>
      </c>
      <c r="F107" s="25">
        <v>16839.32</v>
      </c>
      <c r="G107" s="25">
        <v>23987</v>
      </c>
      <c r="H107" s="25">
        <v>27869.82</v>
      </c>
      <c r="I107" s="25">
        <v>495168.93</v>
      </c>
    </row>
    <row r="108" spans="1:9">
      <c r="A108" s="18">
        <f t="shared" si="8"/>
        <v>43677</v>
      </c>
      <c r="B108" t="s">
        <v>24</v>
      </c>
      <c r="C108" s="25">
        <v>178090.11</v>
      </c>
      <c r="D108" s="25">
        <v>297982.63</v>
      </c>
      <c r="E108" s="25">
        <v>106941.83</v>
      </c>
      <c r="F108" s="25">
        <v>6529.85</v>
      </c>
      <c r="G108" s="25">
        <v>96464.18</v>
      </c>
      <c r="H108" s="25">
        <v>0</v>
      </c>
      <c r="I108" s="25">
        <v>686008.6</v>
      </c>
    </row>
    <row r="109" spans="1:9">
      <c r="A109" s="18">
        <f t="shared" si="8"/>
        <v>43677</v>
      </c>
      <c r="B109" t="s">
        <v>42</v>
      </c>
      <c r="C109" s="25">
        <v>746.09</v>
      </c>
      <c r="D109" s="25">
        <v>0</v>
      </c>
      <c r="E109" s="25">
        <v>0</v>
      </c>
      <c r="F109" s="25">
        <v>0</v>
      </c>
      <c r="G109" s="25">
        <v>0</v>
      </c>
      <c r="H109" s="25">
        <v>0</v>
      </c>
      <c r="I109" s="25">
        <v>746.09</v>
      </c>
    </row>
    <row r="110" spans="1:9">
      <c r="A110" s="18">
        <f t="shared" si="8"/>
        <v>43677</v>
      </c>
      <c r="B110" t="s">
        <v>26</v>
      </c>
      <c r="C110" s="25">
        <v>1008.57</v>
      </c>
      <c r="D110" s="25">
        <v>1013.84</v>
      </c>
      <c r="E110" s="25">
        <v>394.57</v>
      </c>
      <c r="F110" s="25">
        <v>181.91</v>
      </c>
      <c r="G110" s="25">
        <v>0</v>
      </c>
      <c r="H110" s="25">
        <v>0</v>
      </c>
      <c r="I110" s="25">
        <v>2598.89</v>
      </c>
    </row>
    <row r="111" spans="1:9">
      <c r="A111" s="18">
        <f t="shared" si="8"/>
        <v>43677</v>
      </c>
      <c r="B111" t="s">
        <v>43</v>
      </c>
      <c r="C111" s="25">
        <v>930.85</v>
      </c>
      <c r="D111" s="25">
        <v>837.69</v>
      </c>
      <c r="E111" s="25">
        <v>0</v>
      </c>
      <c r="F111" s="25">
        <v>0</v>
      </c>
      <c r="G111" s="25">
        <v>0</v>
      </c>
      <c r="H111" s="25">
        <v>0</v>
      </c>
      <c r="I111" s="25">
        <v>1768.54</v>
      </c>
    </row>
    <row r="112" spans="1:9">
      <c r="A112" s="18">
        <f t="shared" si="8"/>
        <v>43677</v>
      </c>
      <c r="B112" t="s">
        <v>44</v>
      </c>
      <c r="C112" s="25">
        <v>165.6</v>
      </c>
      <c r="D112" s="25">
        <v>0</v>
      </c>
      <c r="E112" s="25">
        <v>0</v>
      </c>
      <c r="F112" s="25">
        <v>0</v>
      </c>
      <c r="G112" s="25">
        <v>0</v>
      </c>
      <c r="H112" s="25">
        <v>0</v>
      </c>
      <c r="I112" s="25">
        <v>165.6</v>
      </c>
    </row>
    <row r="113" spans="1:9">
      <c r="A113" s="18">
        <f t="shared" si="8"/>
        <v>43677</v>
      </c>
      <c r="B113" t="s">
        <v>45</v>
      </c>
      <c r="C113" s="25">
        <v>-13.04</v>
      </c>
      <c r="D113" s="25">
        <v>0</v>
      </c>
      <c r="E113" s="25">
        <v>0</v>
      </c>
      <c r="F113" s="25">
        <v>0</v>
      </c>
      <c r="G113" s="25">
        <v>0</v>
      </c>
      <c r="H113" s="25">
        <v>0</v>
      </c>
      <c r="I113" s="25">
        <v>-13.04</v>
      </c>
    </row>
    <row r="114" spans="1:9">
      <c r="A114" s="18">
        <f t="shared" si="8"/>
        <v>43677</v>
      </c>
      <c r="B114" t="s">
        <v>46</v>
      </c>
      <c r="C114" s="25">
        <v>93664.16</v>
      </c>
      <c r="D114" s="25">
        <v>39411.370000000003</v>
      </c>
      <c r="E114" s="25">
        <v>4056.36</v>
      </c>
      <c r="F114" s="25">
        <v>4457.42</v>
      </c>
      <c r="G114" s="25">
        <v>5925.6</v>
      </c>
      <c r="H114" s="25">
        <v>25770.95</v>
      </c>
      <c r="I114" s="25">
        <v>173285.86</v>
      </c>
    </row>
    <row r="115" spans="1:9">
      <c r="A115" s="18">
        <f t="shared" si="8"/>
        <v>43677</v>
      </c>
      <c r="B115" s="21" t="s">
        <v>48</v>
      </c>
      <c r="C115" s="40">
        <f t="shared" ref="C115:H115" si="9">SUM(C104:C114)</f>
        <v>8290652.1199999992</v>
      </c>
      <c r="D115" s="40">
        <f t="shared" si="9"/>
        <v>3238703.5599999996</v>
      </c>
      <c r="E115" s="40">
        <f t="shared" si="9"/>
        <v>713926.64999999991</v>
      </c>
      <c r="F115" s="40">
        <f t="shared" si="9"/>
        <v>304572.03999999992</v>
      </c>
      <c r="G115" s="40">
        <f t="shared" si="9"/>
        <v>455722.49</v>
      </c>
      <c r="H115" s="40">
        <f t="shared" si="9"/>
        <v>248584.40000000002</v>
      </c>
      <c r="I115" s="40">
        <f>SUM(C115:H115)</f>
        <v>13252161.26</v>
      </c>
    </row>
    <row r="116" spans="1:9">
      <c r="A116" s="17"/>
    </row>
    <row r="117" spans="1:9">
      <c r="A117" s="18"/>
      <c r="B117" s="19" t="s">
        <v>35</v>
      </c>
      <c r="C117" s="19" t="s">
        <v>36</v>
      </c>
      <c r="D117" s="19" t="s">
        <v>37</v>
      </c>
      <c r="E117" s="19" t="s">
        <v>38</v>
      </c>
      <c r="F117" s="19" t="s">
        <v>39</v>
      </c>
      <c r="G117" s="19" t="s">
        <v>40</v>
      </c>
      <c r="H117" s="19" t="s">
        <v>41</v>
      </c>
      <c r="I117" s="19" t="s">
        <v>57</v>
      </c>
    </row>
    <row r="118" spans="1:9">
      <c r="A118" s="18">
        <v>43708</v>
      </c>
      <c r="B118" t="s">
        <v>20</v>
      </c>
      <c r="C118" s="39">
        <v>5073551.91</v>
      </c>
      <c r="D118" s="39">
        <v>2275987.35</v>
      </c>
      <c r="E118" s="39">
        <v>595307.21</v>
      </c>
      <c r="F118" s="39">
        <v>319754.8</v>
      </c>
      <c r="G118" s="39">
        <v>254661.51</v>
      </c>
      <c r="H118" s="39">
        <v>200908.68</v>
      </c>
      <c r="I118" s="39">
        <v>8720138.4600000009</v>
      </c>
    </row>
    <row r="119" spans="1:9">
      <c r="A119" s="18">
        <f>A118</f>
        <v>43708</v>
      </c>
      <c r="B119" t="s">
        <v>21</v>
      </c>
      <c r="C119" s="25">
        <v>1809335.4</v>
      </c>
      <c r="D119" s="25">
        <v>353104.16</v>
      </c>
      <c r="E119" s="25">
        <v>94121.88</v>
      </c>
      <c r="F119" s="25">
        <v>37458.839999999997</v>
      </c>
      <c r="G119" s="25">
        <v>34499</v>
      </c>
      <c r="H119" s="25">
        <v>45741.54</v>
      </c>
      <c r="I119" s="25">
        <v>2374260.8199999998</v>
      </c>
    </row>
    <row r="120" spans="1:9">
      <c r="A120" s="18">
        <f t="shared" ref="A120:A130" si="10">A119</f>
        <v>43708</v>
      </c>
      <c r="B120" t="s">
        <v>22</v>
      </c>
      <c r="C120" s="25">
        <v>808258.44</v>
      </c>
      <c r="D120" s="25">
        <v>101267.34</v>
      </c>
      <c r="E120" s="25">
        <v>277.87</v>
      </c>
      <c r="F120" s="25">
        <v>249.42</v>
      </c>
      <c r="G120" s="25">
        <v>729.32</v>
      </c>
      <c r="H120" s="25">
        <v>752.17</v>
      </c>
      <c r="I120" s="25">
        <v>911534.56</v>
      </c>
    </row>
    <row r="121" spans="1:9">
      <c r="A121" s="18">
        <f t="shared" si="10"/>
        <v>43708</v>
      </c>
      <c r="B121" t="s">
        <v>23</v>
      </c>
      <c r="C121" s="25">
        <v>327233.40999999997</v>
      </c>
      <c r="D121" s="25">
        <v>58249.81</v>
      </c>
      <c r="E121" s="25">
        <v>11782.75</v>
      </c>
      <c r="F121" s="25">
        <v>40577</v>
      </c>
      <c r="G121" s="25">
        <v>17790.490000000002</v>
      </c>
      <c r="H121" s="25">
        <v>14320.22</v>
      </c>
      <c r="I121" s="25">
        <v>469953.68</v>
      </c>
    </row>
    <row r="122" spans="1:9">
      <c r="A122" s="18">
        <f t="shared" si="10"/>
        <v>43708</v>
      </c>
      <c r="B122" t="s">
        <v>24</v>
      </c>
      <c r="C122" s="25">
        <v>143343.64000000001</v>
      </c>
      <c r="D122" s="25">
        <v>82141.55</v>
      </c>
      <c r="E122" s="25">
        <v>85303.86</v>
      </c>
      <c r="F122" s="25">
        <v>106941.83</v>
      </c>
      <c r="G122" s="25">
        <v>102994.03</v>
      </c>
      <c r="H122" s="25">
        <v>0</v>
      </c>
      <c r="I122" s="25">
        <v>520724.91</v>
      </c>
    </row>
    <row r="123" spans="1:9">
      <c r="A123" s="18">
        <f t="shared" si="10"/>
        <v>43708</v>
      </c>
      <c r="B123" t="s">
        <v>42</v>
      </c>
      <c r="C123" s="25">
        <v>-21.75</v>
      </c>
      <c r="D123" s="25">
        <v>0</v>
      </c>
      <c r="E123" s="25">
        <v>0</v>
      </c>
      <c r="F123" s="25">
        <v>0</v>
      </c>
      <c r="G123" s="25">
        <v>0</v>
      </c>
      <c r="H123" s="25">
        <v>0</v>
      </c>
      <c r="I123" s="25">
        <v>-21.75</v>
      </c>
    </row>
    <row r="124" spans="1:9">
      <c r="A124" s="18">
        <f t="shared" si="10"/>
        <v>43708</v>
      </c>
      <c r="B124" t="s">
        <v>26</v>
      </c>
      <c r="C124" s="25">
        <v>547.54999999999995</v>
      </c>
      <c r="D124" s="25">
        <v>1020.91</v>
      </c>
      <c r="E124" s="25">
        <v>28.71</v>
      </c>
      <c r="F124" s="25">
        <v>34.31</v>
      </c>
      <c r="G124" s="25">
        <v>0</v>
      </c>
      <c r="H124" s="25">
        <v>0</v>
      </c>
      <c r="I124" s="25">
        <v>1631.48</v>
      </c>
    </row>
    <row r="125" spans="1:9">
      <c r="A125" s="18">
        <f t="shared" si="10"/>
        <v>43708</v>
      </c>
      <c r="B125" t="s">
        <v>43</v>
      </c>
      <c r="C125" s="25">
        <v>1069.74</v>
      </c>
      <c r="D125" s="25">
        <v>274.02999999999997</v>
      </c>
      <c r="E125" s="25">
        <v>58.28</v>
      </c>
      <c r="F125" s="25">
        <v>0</v>
      </c>
      <c r="G125" s="25">
        <v>0</v>
      </c>
      <c r="H125" s="25">
        <v>0</v>
      </c>
      <c r="I125" s="25">
        <v>1402.05</v>
      </c>
    </row>
    <row r="126" spans="1:9">
      <c r="A126" s="18">
        <f t="shared" si="10"/>
        <v>43708</v>
      </c>
      <c r="B126" t="s">
        <v>44</v>
      </c>
      <c r="C126" s="25">
        <v>168.32</v>
      </c>
      <c r="D126" s="25">
        <v>0</v>
      </c>
      <c r="E126" s="25">
        <v>0</v>
      </c>
      <c r="F126" s="25">
        <v>0</v>
      </c>
      <c r="G126" s="25">
        <v>0</v>
      </c>
      <c r="H126" s="25">
        <v>0</v>
      </c>
      <c r="I126" s="25">
        <v>168.32</v>
      </c>
    </row>
    <row r="127" spans="1:9">
      <c r="A127" s="18">
        <f t="shared" si="10"/>
        <v>43708</v>
      </c>
      <c r="B127" t="s">
        <v>45</v>
      </c>
      <c r="C127" s="25">
        <v>120.32</v>
      </c>
      <c r="D127" s="25">
        <v>0</v>
      </c>
      <c r="E127" s="25">
        <v>0</v>
      </c>
      <c r="F127" s="25">
        <v>0</v>
      </c>
      <c r="G127" s="25">
        <v>0</v>
      </c>
      <c r="H127" s="25">
        <v>0</v>
      </c>
      <c r="I127" s="25">
        <v>120.32</v>
      </c>
    </row>
    <row r="128" spans="1:9">
      <c r="A128" s="18">
        <f t="shared" si="10"/>
        <v>43708</v>
      </c>
      <c r="B128" t="s">
        <v>46</v>
      </c>
      <c r="C128" s="25">
        <v>107424.88</v>
      </c>
      <c r="D128" s="25">
        <v>22893.58</v>
      </c>
      <c r="E128" s="25">
        <v>5509.5</v>
      </c>
      <c r="F128" s="25">
        <v>3635.6</v>
      </c>
      <c r="G128" s="25">
        <v>6423.83</v>
      </c>
      <c r="H128" s="25">
        <v>24882.65</v>
      </c>
      <c r="I128" s="25">
        <v>170770.04</v>
      </c>
    </row>
    <row r="129" spans="1:9">
      <c r="A129" s="18">
        <f t="shared" si="10"/>
        <v>43708</v>
      </c>
      <c r="B129" t="s">
        <v>47</v>
      </c>
      <c r="C129" s="25">
        <v>64.88</v>
      </c>
      <c r="D129" s="25">
        <v>0</v>
      </c>
      <c r="E129" s="25">
        <v>0</v>
      </c>
      <c r="F129" s="25">
        <v>0</v>
      </c>
      <c r="G129" s="25">
        <v>0</v>
      </c>
      <c r="H129" s="25">
        <v>0</v>
      </c>
      <c r="I129" s="25">
        <v>64.88</v>
      </c>
    </row>
    <row r="130" spans="1:9">
      <c r="A130" s="18">
        <f t="shared" si="10"/>
        <v>43708</v>
      </c>
      <c r="B130" s="21" t="s">
        <v>48</v>
      </c>
      <c r="C130" s="40">
        <f t="shared" ref="C130:I130" si="11">SUM(C118:C129)</f>
        <v>8271096.7400000002</v>
      </c>
      <c r="D130" s="40">
        <f t="shared" si="11"/>
        <v>2894938.73</v>
      </c>
      <c r="E130" s="40">
        <f t="shared" si="11"/>
        <v>792390.05999999994</v>
      </c>
      <c r="F130" s="40">
        <f t="shared" si="11"/>
        <v>508651.8</v>
      </c>
      <c r="G130" s="40">
        <f t="shared" si="11"/>
        <v>417098.18</v>
      </c>
      <c r="H130" s="40">
        <f t="shared" si="11"/>
        <v>286605.26</v>
      </c>
      <c r="I130" s="40">
        <f t="shared" si="11"/>
        <v>13170747.770000003</v>
      </c>
    </row>
    <row r="131" spans="1:9">
      <c r="A131" s="17"/>
    </row>
    <row r="132" spans="1:9">
      <c r="A132" s="18"/>
      <c r="B132" s="19" t="s">
        <v>35</v>
      </c>
      <c r="C132" s="19" t="s">
        <v>36</v>
      </c>
      <c r="D132" s="19" t="s">
        <v>37</v>
      </c>
      <c r="E132" s="19" t="s">
        <v>38</v>
      </c>
      <c r="F132" s="19" t="s">
        <v>39</v>
      </c>
      <c r="G132" s="19" t="s">
        <v>40</v>
      </c>
      <c r="H132" s="19" t="s">
        <v>41</v>
      </c>
      <c r="I132" s="19" t="s">
        <v>57</v>
      </c>
    </row>
    <row r="133" spans="1:9">
      <c r="A133" s="18">
        <v>43738</v>
      </c>
      <c r="B133" t="s">
        <v>20</v>
      </c>
      <c r="C133" s="39">
        <v>6031659.29</v>
      </c>
      <c r="D133" s="39">
        <v>1574817.89</v>
      </c>
      <c r="E133" s="39">
        <v>615701.94999999995</v>
      </c>
      <c r="F133" s="39">
        <v>284912.34999999998</v>
      </c>
      <c r="G133" s="39">
        <v>267490.46999999997</v>
      </c>
      <c r="H133" s="39">
        <v>202832.6</v>
      </c>
      <c r="I133" s="39">
        <v>8977385.5500000007</v>
      </c>
    </row>
    <row r="134" spans="1:9">
      <c r="A134" s="18">
        <f>A133</f>
        <v>43738</v>
      </c>
      <c r="B134" t="s">
        <v>21</v>
      </c>
      <c r="C134" s="25">
        <v>2224106.39</v>
      </c>
      <c r="D134" s="25">
        <v>241617.74</v>
      </c>
      <c r="E134" s="25">
        <v>62314.41</v>
      </c>
      <c r="F134" s="25">
        <v>71119.360000000001</v>
      </c>
      <c r="G134" s="25">
        <v>37041.81</v>
      </c>
      <c r="H134" s="25">
        <v>45139.73</v>
      </c>
      <c r="I134" s="25">
        <v>2681339.44</v>
      </c>
    </row>
    <row r="135" spans="1:9">
      <c r="A135" s="18">
        <f t="shared" ref="A135:A145" si="12">A134</f>
        <v>43738</v>
      </c>
      <c r="B135" t="s">
        <v>22</v>
      </c>
      <c r="C135" s="25">
        <v>882073.63</v>
      </c>
      <c r="D135" s="25">
        <v>46765.64</v>
      </c>
      <c r="E135" s="25">
        <v>3796.78</v>
      </c>
      <c r="F135" s="25">
        <v>148.36000000000001</v>
      </c>
      <c r="G135" s="25">
        <v>790.4</v>
      </c>
      <c r="H135" s="25">
        <v>899.8</v>
      </c>
      <c r="I135" s="25">
        <v>934474.61</v>
      </c>
    </row>
    <row r="136" spans="1:9">
      <c r="A136" s="18">
        <f t="shared" si="12"/>
        <v>43738</v>
      </c>
      <c r="B136" t="s">
        <v>23</v>
      </c>
      <c r="C136" s="25">
        <v>342704.39</v>
      </c>
      <c r="D136" s="25">
        <v>38813.97</v>
      </c>
      <c r="E136" s="25">
        <v>14966.7</v>
      </c>
      <c r="F136" s="25">
        <v>6184.17</v>
      </c>
      <c r="G136" s="25">
        <v>39068.29</v>
      </c>
      <c r="H136" s="25">
        <v>9295.61</v>
      </c>
      <c r="I136" s="25">
        <v>451033.13</v>
      </c>
    </row>
    <row r="137" spans="1:9">
      <c r="A137" s="18">
        <f t="shared" si="12"/>
        <v>43738</v>
      </c>
      <c r="B137" t="s">
        <v>24</v>
      </c>
      <c r="C137" s="25">
        <v>511351.22</v>
      </c>
      <c r="D137" s="25">
        <v>98830.36</v>
      </c>
      <c r="E137" s="25">
        <v>65840.2</v>
      </c>
      <c r="F137" s="25">
        <v>55975.39</v>
      </c>
      <c r="G137" s="25">
        <v>113471.67999999999</v>
      </c>
      <c r="H137" s="25">
        <v>96464.18</v>
      </c>
      <c r="I137" s="25">
        <v>941933.03</v>
      </c>
    </row>
    <row r="138" spans="1:9">
      <c r="A138" s="18">
        <f t="shared" si="12"/>
        <v>43738</v>
      </c>
      <c r="B138" t="s">
        <v>42</v>
      </c>
      <c r="C138" s="25">
        <v>880.03</v>
      </c>
      <c r="D138" s="25">
        <v>0</v>
      </c>
      <c r="E138" s="25">
        <v>0</v>
      </c>
      <c r="F138" s="25">
        <v>0</v>
      </c>
      <c r="G138" s="25">
        <v>0</v>
      </c>
      <c r="H138" s="25">
        <v>0</v>
      </c>
      <c r="I138" s="25">
        <v>880.03</v>
      </c>
    </row>
    <row r="139" spans="1:9">
      <c r="A139" s="18">
        <f t="shared" si="12"/>
        <v>43738</v>
      </c>
      <c r="B139" t="s">
        <v>26</v>
      </c>
      <c r="C139" s="25">
        <v>984.74</v>
      </c>
      <c r="D139" s="25">
        <v>1386.41</v>
      </c>
      <c r="E139" s="25">
        <v>28.63</v>
      </c>
      <c r="F139" s="25">
        <v>0</v>
      </c>
      <c r="G139" s="25">
        <v>0</v>
      </c>
      <c r="H139" s="25">
        <v>0</v>
      </c>
      <c r="I139" s="25">
        <v>2399.7800000000002</v>
      </c>
    </row>
    <row r="140" spans="1:9">
      <c r="A140" s="18">
        <f t="shared" si="12"/>
        <v>43738</v>
      </c>
      <c r="B140" t="s">
        <v>43</v>
      </c>
      <c r="C140" s="25">
        <v>703.65</v>
      </c>
      <c r="D140" s="25">
        <v>465.23</v>
      </c>
      <c r="E140" s="25">
        <v>62.78</v>
      </c>
      <c r="F140" s="25">
        <v>58.28</v>
      </c>
      <c r="G140" s="25">
        <v>0</v>
      </c>
      <c r="H140" s="25">
        <v>0</v>
      </c>
      <c r="I140" s="25">
        <v>1289.94</v>
      </c>
    </row>
    <row r="141" spans="1:9">
      <c r="A141" s="18">
        <f t="shared" si="12"/>
        <v>43738</v>
      </c>
      <c r="B141" t="s">
        <v>44</v>
      </c>
      <c r="C141" s="25">
        <v>168.32</v>
      </c>
      <c r="D141" s="25">
        <v>0</v>
      </c>
      <c r="E141" s="25">
        <v>0</v>
      </c>
      <c r="F141" s="25">
        <v>0</v>
      </c>
      <c r="G141" s="25">
        <v>0</v>
      </c>
      <c r="H141" s="25">
        <v>0</v>
      </c>
      <c r="I141" s="25">
        <v>168.32</v>
      </c>
    </row>
    <row r="142" spans="1:9">
      <c r="A142" s="18">
        <f t="shared" si="12"/>
        <v>43738</v>
      </c>
      <c r="B142" t="s">
        <v>45</v>
      </c>
      <c r="C142" s="25">
        <v>123.51</v>
      </c>
      <c r="D142" s="25">
        <v>0</v>
      </c>
      <c r="E142" s="25">
        <v>0</v>
      </c>
      <c r="F142" s="25">
        <v>0</v>
      </c>
      <c r="G142" s="25">
        <v>0</v>
      </c>
      <c r="H142" s="25">
        <v>0</v>
      </c>
      <c r="I142" s="25">
        <v>123.51</v>
      </c>
    </row>
    <row r="143" spans="1:9">
      <c r="A143" s="18">
        <f t="shared" si="12"/>
        <v>43738</v>
      </c>
      <c r="B143" t="s">
        <v>46</v>
      </c>
      <c r="C143" s="25">
        <v>109872.43</v>
      </c>
      <c r="D143" s="25">
        <v>19608.38</v>
      </c>
      <c r="E143" s="25">
        <v>5164.0200000000004</v>
      </c>
      <c r="F143" s="25">
        <v>3549.64</v>
      </c>
      <c r="G143" s="25">
        <v>6422.43</v>
      </c>
      <c r="H143" s="25">
        <v>26626.51</v>
      </c>
      <c r="I143" s="25">
        <v>171243.41</v>
      </c>
    </row>
    <row r="144" spans="1:9">
      <c r="A144" s="18">
        <f t="shared" si="12"/>
        <v>43738</v>
      </c>
      <c r="B144" t="s">
        <v>47</v>
      </c>
      <c r="C144" s="25">
        <v>21864.560000000001</v>
      </c>
      <c r="D144" s="25">
        <v>0</v>
      </c>
      <c r="E144" s="25">
        <v>0</v>
      </c>
      <c r="F144" s="25">
        <v>0</v>
      </c>
      <c r="G144" s="25">
        <v>0</v>
      </c>
      <c r="H144" s="25">
        <v>0</v>
      </c>
      <c r="I144" s="25">
        <v>21864.560000000001</v>
      </c>
    </row>
    <row r="145" spans="1:9">
      <c r="A145" s="18">
        <f t="shared" si="12"/>
        <v>43738</v>
      </c>
      <c r="B145" s="21" t="s">
        <v>48</v>
      </c>
      <c r="C145" s="40">
        <f t="shared" ref="C145:H145" si="13">SUM(C133:C144)</f>
        <v>10126492.160000002</v>
      </c>
      <c r="D145" s="40">
        <f t="shared" si="13"/>
        <v>2022305.6199999996</v>
      </c>
      <c r="E145" s="40">
        <f t="shared" si="13"/>
        <v>767875.47</v>
      </c>
      <c r="F145" s="40">
        <f t="shared" si="13"/>
        <v>421947.55</v>
      </c>
      <c r="G145" s="40">
        <f t="shared" si="13"/>
        <v>464285.07999999996</v>
      </c>
      <c r="H145" s="40">
        <f t="shared" si="13"/>
        <v>381258.43</v>
      </c>
      <c r="I145" s="40">
        <f>SUM(C145:H145)</f>
        <v>14184164.310000002</v>
      </c>
    </row>
    <row r="146" spans="1:9">
      <c r="A146" s="17"/>
    </row>
    <row r="147" spans="1:9">
      <c r="A147" s="18"/>
      <c r="B147" s="19" t="s">
        <v>35</v>
      </c>
      <c r="C147" s="19" t="s">
        <v>36</v>
      </c>
      <c r="D147" s="19" t="s">
        <v>37</v>
      </c>
      <c r="E147" s="19" t="s">
        <v>38</v>
      </c>
      <c r="F147" s="19" t="s">
        <v>39</v>
      </c>
      <c r="G147" s="19" t="s">
        <v>40</v>
      </c>
      <c r="H147" s="19" t="s">
        <v>41</v>
      </c>
      <c r="I147" s="19" t="s">
        <v>57</v>
      </c>
    </row>
    <row r="148" spans="1:9">
      <c r="A148" s="18">
        <v>43769</v>
      </c>
      <c r="B148" t="s">
        <v>20</v>
      </c>
      <c r="C148" s="39">
        <v>4065016.76</v>
      </c>
      <c r="D148" s="39">
        <v>2238926.91</v>
      </c>
      <c r="E148" s="39">
        <v>640987.42000000004</v>
      </c>
      <c r="F148" s="39">
        <v>304009.95</v>
      </c>
      <c r="G148" s="39">
        <v>269455.33</v>
      </c>
      <c r="H148" s="39">
        <v>207236.53</v>
      </c>
      <c r="I148" s="39">
        <v>7725599.9000000004</v>
      </c>
    </row>
    <row r="149" spans="1:9">
      <c r="A149" s="18">
        <f>A148</f>
        <v>43769</v>
      </c>
      <c r="B149" t="s">
        <v>21</v>
      </c>
      <c r="C149" s="25">
        <v>1341363.68</v>
      </c>
      <c r="D149" s="25">
        <v>320886.15999999997</v>
      </c>
      <c r="E149" s="25">
        <v>57504.959999999999</v>
      </c>
      <c r="F149" s="25">
        <v>31948.05</v>
      </c>
      <c r="G149" s="25">
        <v>31429.77</v>
      </c>
      <c r="H149" s="25">
        <v>46896.58</v>
      </c>
      <c r="I149" s="25">
        <v>1830029.2</v>
      </c>
    </row>
    <row r="150" spans="1:9">
      <c r="A150" s="18">
        <f t="shared" ref="A150:A159" si="14">A149</f>
        <v>43769</v>
      </c>
      <c r="B150" t="s">
        <v>22</v>
      </c>
      <c r="C150" s="25">
        <v>345864.03</v>
      </c>
      <c r="D150" s="25">
        <v>139137.51999999999</v>
      </c>
      <c r="E150" s="25">
        <v>6843.77</v>
      </c>
      <c r="F150" s="25">
        <v>3330.36</v>
      </c>
      <c r="G150" s="25">
        <v>24.37</v>
      </c>
      <c r="H150" s="25">
        <v>0</v>
      </c>
      <c r="I150" s="25">
        <v>495200.05</v>
      </c>
    </row>
    <row r="151" spans="1:9">
      <c r="A151" s="18">
        <f t="shared" si="14"/>
        <v>43769</v>
      </c>
      <c r="B151" t="s">
        <v>23</v>
      </c>
      <c r="C151" s="25">
        <v>131756.25</v>
      </c>
      <c r="D151" s="25">
        <v>46697.78</v>
      </c>
      <c r="E151" s="25">
        <v>20983.18</v>
      </c>
      <c r="F151" s="25">
        <v>7288.76</v>
      </c>
      <c r="G151" s="25">
        <v>10106.64</v>
      </c>
      <c r="H151" s="25">
        <v>7808.58</v>
      </c>
      <c r="I151" s="25">
        <v>224641.19</v>
      </c>
    </row>
    <row r="152" spans="1:9">
      <c r="A152" s="18">
        <f t="shared" si="14"/>
        <v>43769</v>
      </c>
      <c r="B152" t="s">
        <v>24</v>
      </c>
      <c r="C152" s="25">
        <v>247217.32</v>
      </c>
      <c r="D152" s="25">
        <v>0</v>
      </c>
      <c r="E152" s="25">
        <v>0</v>
      </c>
      <c r="F152" s="25">
        <v>0</v>
      </c>
      <c r="G152" s="25">
        <v>0</v>
      </c>
      <c r="H152" s="25">
        <v>0</v>
      </c>
      <c r="I152" s="25">
        <v>247217.32</v>
      </c>
    </row>
    <row r="153" spans="1:9">
      <c r="A153" s="18">
        <f t="shared" si="14"/>
        <v>43769</v>
      </c>
      <c r="B153" t="s">
        <v>42</v>
      </c>
      <c r="C153" s="25">
        <v>-143.87</v>
      </c>
      <c r="D153" s="25">
        <v>0</v>
      </c>
      <c r="E153" s="25">
        <v>0</v>
      </c>
      <c r="F153" s="25">
        <v>0</v>
      </c>
      <c r="G153" s="25">
        <v>0</v>
      </c>
      <c r="H153" s="25">
        <v>0</v>
      </c>
      <c r="I153" s="25">
        <v>-143.87</v>
      </c>
    </row>
    <row r="154" spans="1:9">
      <c r="A154" s="18">
        <f t="shared" si="14"/>
        <v>43769</v>
      </c>
      <c r="B154" t="s">
        <v>26</v>
      </c>
      <c r="C154" s="25">
        <v>-243.27</v>
      </c>
      <c r="D154" s="25">
        <v>1903.03</v>
      </c>
      <c r="E154" s="25">
        <v>364.41</v>
      </c>
      <c r="F154" s="25">
        <v>28.63</v>
      </c>
      <c r="G154" s="25">
        <v>0</v>
      </c>
      <c r="H154" s="25">
        <v>0</v>
      </c>
      <c r="I154" s="25">
        <v>2052.8000000000002</v>
      </c>
    </row>
    <row r="155" spans="1:9">
      <c r="A155" s="18">
        <f t="shared" si="14"/>
        <v>43769</v>
      </c>
      <c r="B155" t="s">
        <v>43</v>
      </c>
      <c r="C155" s="25">
        <v>546.85</v>
      </c>
      <c r="D155" s="25">
        <v>110.61</v>
      </c>
      <c r="E155" s="25">
        <v>0</v>
      </c>
      <c r="F155" s="25">
        <v>0</v>
      </c>
      <c r="G155" s="25">
        <v>0</v>
      </c>
      <c r="H155" s="25">
        <v>0</v>
      </c>
      <c r="I155" s="25">
        <v>657.46</v>
      </c>
    </row>
    <row r="156" spans="1:9">
      <c r="A156" s="18">
        <f t="shared" si="14"/>
        <v>43769</v>
      </c>
      <c r="B156" t="s">
        <v>44</v>
      </c>
      <c r="C156" s="25">
        <v>174.72</v>
      </c>
      <c r="D156" s="25">
        <v>0</v>
      </c>
      <c r="E156" s="25">
        <v>0</v>
      </c>
      <c r="F156" s="25">
        <v>0</v>
      </c>
      <c r="G156" s="25">
        <v>0</v>
      </c>
      <c r="H156" s="25">
        <v>0</v>
      </c>
      <c r="I156" s="25">
        <v>174.72</v>
      </c>
    </row>
    <row r="157" spans="1:9">
      <c r="A157" s="18">
        <f t="shared" si="14"/>
        <v>43769</v>
      </c>
      <c r="B157" t="s">
        <v>45</v>
      </c>
      <c r="C157" s="25">
        <v>-3.47</v>
      </c>
      <c r="D157" s="25">
        <v>0</v>
      </c>
      <c r="E157" s="25">
        <v>0</v>
      </c>
      <c r="F157" s="25">
        <v>0</v>
      </c>
      <c r="G157" s="25">
        <v>0</v>
      </c>
      <c r="H157" s="25">
        <v>0</v>
      </c>
      <c r="I157" s="25">
        <v>-3.47</v>
      </c>
    </row>
    <row r="158" spans="1:9">
      <c r="A158" s="18">
        <f t="shared" si="14"/>
        <v>43769</v>
      </c>
      <c r="B158" t="s">
        <v>46</v>
      </c>
      <c r="C158" s="25">
        <v>71382.960000000006</v>
      </c>
      <c r="D158" s="25">
        <v>18953.009999999998</v>
      </c>
      <c r="E158" s="25">
        <v>6357.83</v>
      </c>
      <c r="F158" s="25">
        <v>3333.02</v>
      </c>
      <c r="G158" s="25">
        <v>4283.5200000000004</v>
      </c>
      <c r="H158" s="25">
        <v>24929.16</v>
      </c>
      <c r="I158" s="25">
        <v>129239.5</v>
      </c>
    </row>
    <row r="159" spans="1:9">
      <c r="A159" s="18">
        <f t="shared" si="14"/>
        <v>43769</v>
      </c>
      <c r="B159" s="21" t="s">
        <v>48</v>
      </c>
      <c r="C159" s="40">
        <f t="shared" ref="C159:I159" si="15">SUM(C148:C158)</f>
        <v>6202931.96</v>
      </c>
      <c r="D159" s="40">
        <f t="shared" si="15"/>
        <v>2766615.0199999996</v>
      </c>
      <c r="E159" s="40">
        <f t="shared" si="15"/>
        <v>733041.57000000007</v>
      </c>
      <c r="F159" s="40">
        <f t="shared" si="15"/>
        <v>349938.77</v>
      </c>
      <c r="G159" s="40">
        <f t="shared" si="15"/>
        <v>315299.63000000006</v>
      </c>
      <c r="H159" s="40">
        <f t="shared" si="15"/>
        <v>286870.84999999998</v>
      </c>
      <c r="I159" s="40">
        <f t="shared" si="15"/>
        <v>10654664.800000003</v>
      </c>
    </row>
    <row r="160" spans="1:9">
      <c r="A160" s="17"/>
    </row>
    <row r="161" spans="1:9">
      <c r="A161" s="18"/>
      <c r="B161" s="19" t="s">
        <v>35</v>
      </c>
      <c r="C161" s="19" t="s">
        <v>36</v>
      </c>
      <c r="D161" s="19" t="s">
        <v>37</v>
      </c>
      <c r="E161" s="19" t="s">
        <v>38</v>
      </c>
      <c r="F161" s="19" t="s">
        <v>39</v>
      </c>
      <c r="G161" s="19" t="s">
        <v>40</v>
      </c>
      <c r="H161" s="19" t="s">
        <v>41</v>
      </c>
      <c r="I161" s="19" t="s">
        <v>57</v>
      </c>
    </row>
    <row r="162" spans="1:9">
      <c r="A162" s="18">
        <v>43799</v>
      </c>
      <c r="B162" t="s">
        <v>20</v>
      </c>
      <c r="C162" s="39">
        <v>5745051.0999999996</v>
      </c>
      <c r="D162" s="39">
        <v>1737280.62</v>
      </c>
      <c r="E162" s="39">
        <v>693208.33</v>
      </c>
      <c r="F162" s="39">
        <v>340388.71</v>
      </c>
      <c r="G162" s="39">
        <v>286086.46000000002</v>
      </c>
      <c r="H162" s="39">
        <v>206184.44</v>
      </c>
      <c r="I162" s="39">
        <v>9008166.6600000001</v>
      </c>
    </row>
    <row r="163" spans="1:9">
      <c r="A163" s="18">
        <f>A162</f>
        <v>43799</v>
      </c>
      <c r="B163" t="s">
        <v>21</v>
      </c>
      <c r="C163" s="25">
        <v>2071039.5</v>
      </c>
      <c r="D163" s="25">
        <v>363035.84</v>
      </c>
      <c r="E163" s="25">
        <v>78302.899999999994</v>
      </c>
      <c r="F163" s="25">
        <v>35221.58</v>
      </c>
      <c r="G163" s="25">
        <v>30374.17</v>
      </c>
      <c r="H163" s="25">
        <v>45918.76</v>
      </c>
      <c r="I163" s="25">
        <v>2623892.75</v>
      </c>
    </row>
    <row r="164" spans="1:9">
      <c r="A164" s="18">
        <f t="shared" ref="A164:A174" si="16">A163</f>
        <v>43799</v>
      </c>
      <c r="B164" t="s">
        <v>22</v>
      </c>
      <c r="C164" s="25">
        <v>535755.43999999994</v>
      </c>
      <c r="D164" s="25">
        <v>28801.54</v>
      </c>
      <c r="E164" s="25">
        <v>5565.66</v>
      </c>
      <c r="F164" s="25">
        <v>451.23</v>
      </c>
      <c r="G164" s="25">
        <v>1745.55</v>
      </c>
      <c r="H164" s="25">
        <v>0</v>
      </c>
      <c r="I164" s="25">
        <v>572319.42000000004</v>
      </c>
    </row>
    <row r="165" spans="1:9">
      <c r="A165" s="18">
        <f t="shared" si="16"/>
        <v>43799</v>
      </c>
      <c r="B165" t="s">
        <v>23</v>
      </c>
      <c r="C165" s="25">
        <v>195306.69</v>
      </c>
      <c r="D165" s="25">
        <v>49842.81</v>
      </c>
      <c r="E165" s="25">
        <v>11991.1</v>
      </c>
      <c r="F165" s="25">
        <v>17603.04</v>
      </c>
      <c r="G165" s="25">
        <v>6707.16</v>
      </c>
      <c r="H165" s="25">
        <v>6625.05</v>
      </c>
      <c r="I165" s="25">
        <v>288075.84999999998</v>
      </c>
    </row>
    <row r="166" spans="1:9">
      <c r="A166" s="18">
        <f t="shared" si="16"/>
        <v>43799</v>
      </c>
      <c r="B166" t="s">
        <v>24</v>
      </c>
      <c r="C166" s="25">
        <v>401658.67</v>
      </c>
      <c r="D166" s="25">
        <v>11905.86</v>
      </c>
      <c r="E166" s="25">
        <v>0</v>
      </c>
      <c r="F166" s="25">
        <v>0</v>
      </c>
      <c r="G166" s="25">
        <v>0</v>
      </c>
      <c r="H166" s="25">
        <v>0</v>
      </c>
      <c r="I166" s="25">
        <v>413564.53</v>
      </c>
    </row>
    <row r="167" spans="1:9">
      <c r="A167" s="18">
        <f t="shared" si="16"/>
        <v>43799</v>
      </c>
      <c r="B167" t="s">
        <v>42</v>
      </c>
      <c r="C167" s="25">
        <v>1026.28</v>
      </c>
      <c r="D167" s="25">
        <v>0</v>
      </c>
      <c r="E167" s="25">
        <v>0</v>
      </c>
      <c r="F167" s="25">
        <v>0</v>
      </c>
      <c r="G167" s="25">
        <v>0</v>
      </c>
      <c r="H167" s="25">
        <v>0</v>
      </c>
      <c r="I167" s="25">
        <v>1026.28</v>
      </c>
    </row>
    <row r="168" spans="1:9">
      <c r="A168" s="18">
        <f t="shared" si="16"/>
        <v>43799</v>
      </c>
      <c r="B168" t="s">
        <v>26</v>
      </c>
      <c r="C168" s="25">
        <v>55322.93</v>
      </c>
      <c r="D168" s="25">
        <v>1473.94</v>
      </c>
      <c r="E168" s="25">
        <v>9.02</v>
      </c>
      <c r="F168" s="25">
        <v>120.14</v>
      </c>
      <c r="G168" s="25">
        <v>0</v>
      </c>
      <c r="H168" s="25">
        <v>0</v>
      </c>
      <c r="I168" s="25">
        <v>56926.03</v>
      </c>
    </row>
    <row r="169" spans="1:9">
      <c r="A169" s="18">
        <f t="shared" si="16"/>
        <v>43799</v>
      </c>
      <c r="B169" t="s">
        <v>43</v>
      </c>
      <c r="C169" s="25">
        <v>558.5</v>
      </c>
      <c r="D169" s="25">
        <v>314.41000000000003</v>
      </c>
      <c r="E169" s="25">
        <v>0</v>
      </c>
      <c r="F169" s="25">
        <v>0</v>
      </c>
      <c r="G169" s="25">
        <v>0</v>
      </c>
      <c r="H169" s="25">
        <v>0</v>
      </c>
      <c r="I169" s="25">
        <v>872.91</v>
      </c>
    </row>
    <row r="170" spans="1:9">
      <c r="A170" s="18">
        <f t="shared" si="16"/>
        <v>43799</v>
      </c>
      <c r="B170" t="s">
        <v>44</v>
      </c>
      <c r="C170" s="25">
        <v>168.32</v>
      </c>
      <c r="D170" s="25">
        <v>0</v>
      </c>
      <c r="E170" s="25">
        <v>0</v>
      </c>
      <c r="F170" s="25">
        <v>0</v>
      </c>
      <c r="G170" s="25">
        <v>0</v>
      </c>
      <c r="H170" s="25">
        <v>0</v>
      </c>
      <c r="I170" s="25">
        <v>168.32</v>
      </c>
    </row>
    <row r="171" spans="1:9">
      <c r="A171" s="18">
        <f t="shared" si="16"/>
        <v>43799</v>
      </c>
      <c r="B171" t="s">
        <v>45</v>
      </c>
      <c r="C171" s="25">
        <v>129.88999999999999</v>
      </c>
      <c r="D171" s="25">
        <v>0</v>
      </c>
      <c r="E171" s="25">
        <v>0</v>
      </c>
      <c r="F171" s="25">
        <v>0</v>
      </c>
      <c r="G171" s="25">
        <v>0</v>
      </c>
      <c r="H171" s="25">
        <v>0</v>
      </c>
      <c r="I171" s="25">
        <v>129.88999999999999</v>
      </c>
    </row>
    <row r="172" spans="1:9">
      <c r="A172" s="18">
        <f t="shared" si="16"/>
        <v>43799</v>
      </c>
      <c r="B172" t="s">
        <v>46</v>
      </c>
      <c r="C172" s="25">
        <v>121495.52</v>
      </c>
      <c r="D172" s="25">
        <v>21064.01</v>
      </c>
      <c r="E172" s="25">
        <v>5039.41</v>
      </c>
      <c r="F172" s="25">
        <v>5256.43</v>
      </c>
      <c r="G172" s="25">
        <v>4732.04</v>
      </c>
      <c r="H172" s="25">
        <v>26312.9</v>
      </c>
      <c r="I172" s="25">
        <v>183900.31</v>
      </c>
    </row>
    <row r="173" spans="1:9">
      <c r="A173" s="18">
        <f t="shared" si="16"/>
        <v>43799</v>
      </c>
      <c r="B173" t="s">
        <v>47</v>
      </c>
      <c r="C173" s="25">
        <v>21864.560000000001</v>
      </c>
      <c r="D173" s="25">
        <v>0</v>
      </c>
      <c r="E173" s="25">
        <v>0</v>
      </c>
      <c r="F173" s="25">
        <v>0</v>
      </c>
      <c r="G173" s="25">
        <v>0</v>
      </c>
      <c r="H173" s="25">
        <v>0</v>
      </c>
      <c r="I173" s="25">
        <v>21864.560000000001</v>
      </c>
    </row>
    <row r="174" spans="1:9">
      <c r="A174" s="18">
        <f t="shared" si="16"/>
        <v>43799</v>
      </c>
      <c r="B174" s="21" t="s">
        <v>48</v>
      </c>
      <c r="C174" s="40">
        <f t="shared" ref="C174:H174" si="17">SUM(C162:C173)</f>
        <v>9149377.3999999985</v>
      </c>
      <c r="D174" s="40">
        <f t="shared" si="17"/>
        <v>2213719.0299999998</v>
      </c>
      <c r="E174" s="40">
        <f t="shared" si="17"/>
        <v>794116.42</v>
      </c>
      <c r="F174" s="40">
        <f t="shared" si="17"/>
        <v>399041.13</v>
      </c>
      <c r="G174" s="40">
        <f t="shared" si="17"/>
        <v>329645.37999999995</v>
      </c>
      <c r="H174" s="40">
        <f t="shared" si="17"/>
        <v>285041.15000000002</v>
      </c>
      <c r="I174" s="40">
        <f>SUM(C174:H174)</f>
        <v>13170940.51</v>
      </c>
    </row>
    <row r="175" spans="1:9">
      <c r="A175" s="17"/>
    </row>
    <row r="176" spans="1:9">
      <c r="A176" s="18"/>
      <c r="B176" s="19" t="s">
        <v>35</v>
      </c>
      <c r="C176" s="19" t="s">
        <v>36</v>
      </c>
      <c r="D176" s="19" t="s">
        <v>37</v>
      </c>
      <c r="E176" s="19" t="s">
        <v>38</v>
      </c>
      <c r="F176" s="19" t="s">
        <v>39</v>
      </c>
      <c r="G176" s="19" t="s">
        <v>40</v>
      </c>
      <c r="H176" s="19" t="s">
        <v>41</v>
      </c>
      <c r="I176" s="19" t="s">
        <v>57</v>
      </c>
    </row>
    <row r="177" spans="1:9">
      <c r="A177" s="18">
        <v>43830</v>
      </c>
      <c r="B177" t="s">
        <v>20</v>
      </c>
      <c r="C177" s="39">
        <v>3850627.14</v>
      </c>
      <c r="D177" s="39">
        <v>2479760.4700000002</v>
      </c>
      <c r="E177" s="39">
        <v>473558.31</v>
      </c>
      <c r="F177" s="39">
        <v>301563.87</v>
      </c>
      <c r="G177" s="39">
        <v>300642.48</v>
      </c>
      <c r="H177" s="39">
        <v>206914.7</v>
      </c>
      <c r="I177" s="39">
        <v>7613037.9699999997</v>
      </c>
    </row>
    <row r="178" spans="1:9">
      <c r="A178" s="18">
        <f>A177</f>
        <v>43830</v>
      </c>
      <c r="B178" t="s">
        <v>21</v>
      </c>
      <c r="C178" s="25">
        <v>1360678.08</v>
      </c>
      <c r="D178" s="25">
        <v>437179.35</v>
      </c>
      <c r="E178" s="25">
        <v>55178.68</v>
      </c>
      <c r="F178" s="25">
        <v>37642.1</v>
      </c>
      <c r="G178" s="25">
        <v>39016.25</v>
      </c>
      <c r="H178" s="25">
        <v>45497.36</v>
      </c>
      <c r="I178" s="25">
        <v>1975191.82</v>
      </c>
    </row>
    <row r="179" spans="1:9">
      <c r="A179" s="18">
        <f t="shared" ref="A179:A189" si="18">A178</f>
        <v>43830</v>
      </c>
      <c r="B179" t="s">
        <v>22</v>
      </c>
      <c r="C179" s="25">
        <v>425971.92</v>
      </c>
      <c r="D179" s="25">
        <v>185996.2</v>
      </c>
      <c r="E179" s="25">
        <v>1519.35</v>
      </c>
      <c r="F179" s="25">
        <v>1267.7</v>
      </c>
      <c r="G179" s="25">
        <v>44.07</v>
      </c>
      <c r="H179" s="25">
        <v>0</v>
      </c>
      <c r="I179" s="25">
        <v>614799.24</v>
      </c>
    </row>
    <row r="180" spans="1:9">
      <c r="A180" s="18">
        <f t="shared" si="18"/>
        <v>43830</v>
      </c>
      <c r="B180" t="s">
        <v>23</v>
      </c>
      <c r="C180" s="25">
        <v>69781.009999999995</v>
      </c>
      <c r="D180" s="25">
        <v>62988.83</v>
      </c>
      <c r="E180" s="25">
        <v>8301.44</v>
      </c>
      <c r="F180" s="25">
        <v>7979.27</v>
      </c>
      <c r="G180" s="25">
        <v>11123.63</v>
      </c>
      <c r="H180" s="25">
        <v>2632.9</v>
      </c>
      <c r="I180" s="25">
        <v>162807.07999999999</v>
      </c>
    </row>
    <row r="181" spans="1:9">
      <c r="A181" s="18">
        <f t="shared" si="18"/>
        <v>43830</v>
      </c>
      <c r="B181" t="s">
        <v>24</v>
      </c>
      <c r="C181" s="25">
        <v>115239.23</v>
      </c>
      <c r="D181" s="25">
        <v>11810.85</v>
      </c>
      <c r="E181" s="25">
        <v>468.09</v>
      </c>
      <c r="F181" s="25">
        <v>0</v>
      </c>
      <c r="G181" s="25">
        <v>0</v>
      </c>
      <c r="H181" s="25">
        <v>0</v>
      </c>
      <c r="I181" s="25">
        <v>127518.17</v>
      </c>
    </row>
    <row r="182" spans="1:9">
      <c r="A182" s="18">
        <f t="shared" si="18"/>
        <v>43830</v>
      </c>
      <c r="B182" t="s">
        <v>42</v>
      </c>
      <c r="C182" s="25">
        <v>819.88</v>
      </c>
      <c r="D182" s="25">
        <v>0</v>
      </c>
      <c r="E182" s="25">
        <v>0</v>
      </c>
      <c r="F182" s="25">
        <v>0</v>
      </c>
      <c r="G182" s="25">
        <v>0</v>
      </c>
      <c r="H182" s="25">
        <v>0</v>
      </c>
      <c r="I182" s="25">
        <v>819.88</v>
      </c>
    </row>
    <row r="183" spans="1:9">
      <c r="A183" s="18">
        <f t="shared" si="18"/>
        <v>43830</v>
      </c>
      <c r="B183" t="s">
        <v>26</v>
      </c>
      <c r="C183" s="25">
        <v>-1209.96</v>
      </c>
      <c r="D183" s="25">
        <v>3375.42</v>
      </c>
      <c r="E183" s="25">
        <v>77.08</v>
      </c>
      <c r="F183" s="25">
        <v>2.88</v>
      </c>
      <c r="G183" s="25">
        <v>0</v>
      </c>
      <c r="H183" s="25">
        <v>0</v>
      </c>
      <c r="I183" s="25">
        <v>2245.42</v>
      </c>
    </row>
    <row r="184" spans="1:9">
      <c r="A184" s="18">
        <f t="shared" si="18"/>
        <v>43830</v>
      </c>
      <c r="B184" t="s">
        <v>43</v>
      </c>
      <c r="C184" s="25">
        <v>743.51</v>
      </c>
      <c r="D184" s="25">
        <v>66.42</v>
      </c>
      <c r="E184" s="25">
        <v>0</v>
      </c>
      <c r="F184" s="25">
        <v>0</v>
      </c>
      <c r="G184" s="25">
        <v>0</v>
      </c>
      <c r="H184" s="25">
        <v>0</v>
      </c>
      <c r="I184" s="25">
        <v>809.93</v>
      </c>
    </row>
    <row r="185" spans="1:9">
      <c r="A185" s="18">
        <f t="shared" si="18"/>
        <v>43830</v>
      </c>
      <c r="B185" t="s">
        <v>44</v>
      </c>
      <c r="C185" s="25">
        <v>174.72</v>
      </c>
      <c r="D185" s="25">
        <v>0</v>
      </c>
      <c r="E185" s="25">
        <v>0</v>
      </c>
      <c r="F185" s="25">
        <v>0</v>
      </c>
      <c r="G185" s="25">
        <v>0</v>
      </c>
      <c r="H185" s="25">
        <v>0</v>
      </c>
      <c r="I185" s="25">
        <v>174.72</v>
      </c>
    </row>
    <row r="186" spans="1:9">
      <c r="A186" s="18">
        <f t="shared" si="18"/>
        <v>43830</v>
      </c>
      <c r="B186" t="s">
        <v>45</v>
      </c>
      <c r="C186" s="25">
        <v>-17.09</v>
      </c>
      <c r="D186" s="25">
        <v>0</v>
      </c>
      <c r="E186" s="25">
        <v>0</v>
      </c>
      <c r="F186" s="25">
        <v>0</v>
      </c>
      <c r="G186" s="25">
        <v>0</v>
      </c>
      <c r="H186" s="25">
        <v>0</v>
      </c>
      <c r="I186" s="25">
        <v>-17.09</v>
      </c>
    </row>
    <row r="187" spans="1:9">
      <c r="A187" s="18">
        <f t="shared" si="18"/>
        <v>43830</v>
      </c>
      <c r="B187" t="s">
        <v>46</v>
      </c>
      <c r="C187" s="25">
        <v>117167.51</v>
      </c>
      <c r="D187" s="25">
        <v>27781.47</v>
      </c>
      <c r="E187" s="25">
        <v>4063.53</v>
      </c>
      <c r="F187" s="25">
        <v>3739.51</v>
      </c>
      <c r="G187" s="25">
        <v>5451.13</v>
      </c>
      <c r="H187" s="25">
        <v>23131.94</v>
      </c>
      <c r="I187" s="25">
        <v>181335.09</v>
      </c>
    </row>
    <row r="188" spans="1:9">
      <c r="A188" s="18">
        <f t="shared" si="18"/>
        <v>43830</v>
      </c>
      <c r="B188" t="s">
        <v>47</v>
      </c>
      <c r="C188" s="25">
        <v>64.88</v>
      </c>
      <c r="D188" s="25">
        <v>0</v>
      </c>
      <c r="E188" s="25">
        <v>0</v>
      </c>
      <c r="F188" s="25">
        <v>0</v>
      </c>
      <c r="G188" s="25">
        <v>0</v>
      </c>
      <c r="H188" s="25">
        <v>0</v>
      </c>
      <c r="I188" s="25">
        <v>64.88</v>
      </c>
    </row>
    <row r="189" spans="1:9">
      <c r="A189" s="18">
        <f t="shared" si="18"/>
        <v>43830</v>
      </c>
      <c r="B189" s="21" t="s">
        <v>48</v>
      </c>
      <c r="C189" s="40">
        <f t="shared" ref="C189:I189" si="19">SUM(C177:C188)</f>
        <v>5940040.8300000001</v>
      </c>
      <c r="D189" s="40">
        <f t="shared" si="19"/>
        <v>3208959.0100000007</v>
      </c>
      <c r="E189" s="40">
        <f t="shared" si="19"/>
        <v>543166.47999999986</v>
      </c>
      <c r="F189" s="40">
        <f t="shared" si="19"/>
        <v>352195.33</v>
      </c>
      <c r="G189" s="40">
        <f t="shared" si="19"/>
        <v>356277.56</v>
      </c>
      <c r="H189" s="40">
        <f t="shared" si="19"/>
        <v>278176.89999999997</v>
      </c>
      <c r="I189" s="40">
        <f t="shared" si="19"/>
        <v>10678787.110000001</v>
      </c>
    </row>
    <row r="190" spans="1:9">
      <c r="A190" s="17"/>
    </row>
    <row r="191" spans="1:9">
      <c r="A191" s="18"/>
      <c r="B191" s="19" t="s">
        <v>35</v>
      </c>
      <c r="C191" s="19" t="s">
        <v>36</v>
      </c>
      <c r="D191" s="19" t="s">
        <v>37</v>
      </c>
      <c r="E191" s="19" t="s">
        <v>38</v>
      </c>
      <c r="F191" s="19" t="s">
        <v>39</v>
      </c>
      <c r="G191" s="19" t="s">
        <v>40</v>
      </c>
      <c r="H191" s="19" t="s">
        <v>41</v>
      </c>
      <c r="I191" s="19" t="s">
        <v>57</v>
      </c>
    </row>
    <row r="192" spans="1:9">
      <c r="A192" s="18">
        <v>43861</v>
      </c>
      <c r="B192" t="s">
        <v>20</v>
      </c>
      <c r="C192" s="39">
        <v>5150872.25</v>
      </c>
      <c r="D192" s="39">
        <v>1535136.11</v>
      </c>
      <c r="E192" s="39">
        <v>683895.43</v>
      </c>
      <c r="F192" s="39">
        <v>204070.95</v>
      </c>
      <c r="G192" s="39">
        <v>295701.5</v>
      </c>
      <c r="H192" s="39">
        <v>185946.55</v>
      </c>
      <c r="I192" s="39">
        <v>8055589.79</v>
      </c>
    </row>
    <row r="193" spans="1:9">
      <c r="A193" s="18">
        <f>A192</f>
        <v>43861</v>
      </c>
      <c r="B193" t="s">
        <v>21</v>
      </c>
      <c r="C193" s="25">
        <v>1706801.19</v>
      </c>
      <c r="D193" s="25">
        <v>308517.84999999998</v>
      </c>
      <c r="E193" s="25">
        <v>79521.56</v>
      </c>
      <c r="F193" s="25">
        <v>28287.1</v>
      </c>
      <c r="G193" s="25">
        <v>36272.22</v>
      </c>
      <c r="H193" s="25">
        <v>45116.7</v>
      </c>
      <c r="I193" s="25">
        <v>2204516.62</v>
      </c>
    </row>
    <row r="194" spans="1:9">
      <c r="A194" s="18">
        <f t="shared" ref="A194:A204" si="20">A193</f>
        <v>43861</v>
      </c>
      <c r="B194" t="s">
        <v>22</v>
      </c>
      <c r="C194" s="25">
        <v>595515.81999999995</v>
      </c>
      <c r="D194" s="25">
        <v>49679.31</v>
      </c>
      <c r="E194" s="25">
        <v>23384.84</v>
      </c>
      <c r="F194" s="25">
        <v>0</v>
      </c>
      <c r="G194" s="25">
        <v>0</v>
      </c>
      <c r="H194" s="25">
        <v>0</v>
      </c>
      <c r="I194" s="25">
        <v>668579.97</v>
      </c>
    </row>
    <row r="195" spans="1:9">
      <c r="A195" s="18">
        <f t="shared" si="20"/>
        <v>43861</v>
      </c>
      <c r="B195" t="s">
        <v>23</v>
      </c>
      <c r="C195" s="25">
        <v>112834.32</v>
      </c>
      <c r="D195" s="25">
        <v>95703.78</v>
      </c>
      <c r="E195" s="25">
        <v>9069.3799999999992</v>
      </c>
      <c r="F195" s="25">
        <v>270.85000000000002</v>
      </c>
      <c r="G195" s="25">
        <v>813.08</v>
      </c>
      <c r="H195" s="25">
        <v>216.74</v>
      </c>
      <c r="I195" s="25">
        <v>218908.15</v>
      </c>
    </row>
    <row r="196" spans="1:9">
      <c r="A196" s="18">
        <f t="shared" si="20"/>
        <v>43861</v>
      </c>
      <c r="B196" t="s">
        <v>24</v>
      </c>
      <c r="C196" s="25">
        <v>116832.74</v>
      </c>
      <c r="D196" s="25">
        <v>1884.93</v>
      </c>
      <c r="E196" s="25">
        <v>0</v>
      </c>
      <c r="F196" s="25">
        <v>0</v>
      </c>
      <c r="G196" s="25">
        <v>0</v>
      </c>
      <c r="H196" s="25">
        <v>0</v>
      </c>
      <c r="I196" s="25">
        <v>118717.67</v>
      </c>
    </row>
    <row r="197" spans="1:9">
      <c r="A197" s="18">
        <f t="shared" si="20"/>
        <v>43861</v>
      </c>
      <c r="B197" t="s">
        <v>42</v>
      </c>
      <c r="C197" s="25">
        <v>-17.91</v>
      </c>
      <c r="D197" s="25">
        <v>0</v>
      </c>
      <c r="E197" s="25">
        <v>0</v>
      </c>
      <c r="F197" s="25">
        <v>0</v>
      </c>
      <c r="G197" s="25">
        <v>0</v>
      </c>
      <c r="H197" s="25">
        <v>0</v>
      </c>
      <c r="I197" s="25">
        <v>-17.91</v>
      </c>
    </row>
    <row r="198" spans="1:9">
      <c r="A198" s="18">
        <f t="shared" si="20"/>
        <v>43861</v>
      </c>
      <c r="B198" t="s">
        <v>26</v>
      </c>
      <c r="C198" s="25">
        <v>-385.96</v>
      </c>
      <c r="D198" s="25">
        <v>1568</v>
      </c>
      <c r="E198" s="25">
        <v>1396.32</v>
      </c>
      <c r="F198" s="25">
        <v>77.08</v>
      </c>
      <c r="G198" s="25">
        <v>0</v>
      </c>
      <c r="H198" s="25">
        <v>0</v>
      </c>
      <c r="I198" s="25">
        <v>2655.44</v>
      </c>
    </row>
    <row r="199" spans="1:9">
      <c r="A199" s="18">
        <f t="shared" si="20"/>
        <v>43861</v>
      </c>
      <c r="B199" t="s">
        <v>43</v>
      </c>
      <c r="C199" s="25">
        <v>688.73</v>
      </c>
      <c r="D199" s="25">
        <v>426.39</v>
      </c>
      <c r="E199" s="25">
        <v>0</v>
      </c>
      <c r="F199" s="25">
        <v>0</v>
      </c>
      <c r="G199" s="25">
        <v>0</v>
      </c>
      <c r="H199" s="25">
        <v>0</v>
      </c>
      <c r="I199" s="25">
        <v>1115.1199999999999</v>
      </c>
    </row>
    <row r="200" spans="1:9">
      <c r="A200" s="18">
        <f t="shared" si="20"/>
        <v>43861</v>
      </c>
      <c r="B200" t="s">
        <v>44</v>
      </c>
      <c r="C200" s="25">
        <v>168.32</v>
      </c>
      <c r="D200" s="25">
        <v>0</v>
      </c>
      <c r="E200" s="25">
        <v>0</v>
      </c>
      <c r="F200" s="25">
        <v>0</v>
      </c>
      <c r="G200" s="25">
        <v>0</v>
      </c>
      <c r="H200" s="25">
        <v>0</v>
      </c>
      <c r="I200" s="25">
        <v>168.32</v>
      </c>
    </row>
    <row r="201" spans="1:9">
      <c r="A201" s="18">
        <f t="shared" si="20"/>
        <v>43861</v>
      </c>
      <c r="B201" t="s">
        <v>45</v>
      </c>
      <c r="C201" s="25">
        <v>116.27</v>
      </c>
      <c r="D201" s="25">
        <v>0</v>
      </c>
      <c r="E201" s="25">
        <v>0</v>
      </c>
      <c r="F201" s="25">
        <v>0</v>
      </c>
      <c r="G201" s="25">
        <v>0</v>
      </c>
      <c r="H201" s="25">
        <v>0</v>
      </c>
      <c r="I201" s="25">
        <v>116.27</v>
      </c>
    </row>
    <row r="202" spans="1:9">
      <c r="A202" s="18">
        <f t="shared" si="20"/>
        <v>43861</v>
      </c>
      <c r="B202" t="s">
        <v>46</v>
      </c>
      <c r="C202" s="25">
        <v>92221.98</v>
      </c>
      <c r="D202" s="25">
        <v>24255.31</v>
      </c>
      <c r="E202" s="25">
        <v>5284.81</v>
      </c>
      <c r="F202" s="25">
        <v>2039.84</v>
      </c>
      <c r="G202" s="25">
        <v>5406.09</v>
      </c>
      <c r="H202" s="25">
        <v>23529.37</v>
      </c>
      <c r="I202" s="25">
        <v>152737.4</v>
      </c>
    </row>
    <row r="203" spans="1:9">
      <c r="A203" s="18">
        <f t="shared" si="20"/>
        <v>43861</v>
      </c>
      <c r="B203" t="s">
        <v>47</v>
      </c>
      <c r="C203" s="25">
        <v>21864.560000000001</v>
      </c>
      <c r="D203" s="25">
        <v>1557.12</v>
      </c>
      <c r="E203" s="25">
        <v>0</v>
      </c>
      <c r="F203" s="25">
        <v>0</v>
      </c>
      <c r="G203" s="25">
        <v>0</v>
      </c>
      <c r="H203" s="25">
        <v>0</v>
      </c>
      <c r="I203" s="25">
        <v>23421.68</v>
      </c>
    </row>
    <row r="204" spans="1:9">
      <c r="A204" s="18">
        <f t="shared" si="20"/>
        <v>43861</v>
      </c>
      <c r="B204" s="21" t="s">
        <v>48</v>
      </c>
      <c r="C204" s="40">
        <f t="shared" ref="C204:H204" si="21">SUM(C192:C203)</f>
        <v>7797512.3100000005</v>
      </c>
      <c r="D204" s="40">
        <f t="shared" si="21"/>
        <v>2018728.8</v>
      </c>
      <c r="E204" s="40">
        <f t="shared" si="21"/>
        <v>802552.34</v>
      </c>
      <c r="F204" s="40">
        <f t="shared" si="21"/>
        <v>234745.82</v>
      </c>
      <c r="G204" s="40">
        <f t="shared" si="21"/>
        <v>338192.89</v>
      </c>
      <c r="H204" s="40">
        <f t="shared" si="21"/>
        <v>254809.36</v>
      </c>
      <c r="I204" s="40">
        <f>SUM(C204:H204)</f>
        <v>11446541.520000001</v>
      </c>
    </row>
    <row r="205" spans="1:9">
      <c r="A205" s="17"/>
    </row>
    <row r="206" spans="1:9">
      <c r="A206" s="18"/>
      <c r="B206" s="19" t="s">
        <v>35</v>
      </c>
      <c r="C206" s="19" t="s">
        <v>36</v>
      </c>
      <c r="D206" s="19" t="s">
        <v>37</v>
      </c>
      <c r="E206" s="19" t="s">
        <v>38</v>
      </c>
      <c r="F206" s="19" t="s">
        <v>39</v>
      </c>
      <c r="G206" s="19" t="s">
        <v>40</v>
      </c>
      <c r="H206" s="19" t="s">
        <v>41</v>
      </c>
      <c r="I206" s="19" t="s">
        <v>57</v>
      </c>
    </row>
    <row r="207" spans="1:9">
      <c r="A207" s="18">
        <v>43890</v>
      </c>
      <c r="B207" t="s">
        <v>20</v>
      </c>
      <c r="C207" s="39">
        <v>5666179.5099999998</v>
      </c>
      <c r="D207" s="39">
        <v>1763711.1</v>
      </c>
      <c r="E207" s="39">
        <v>459791.63</v>
      </c>
      <c r="F207" s="39">
        <v>300693.45</v>
      </c>
      <c r="G207" s="39">
        <v>228686.73</v>
      </c>
      <c r="H207" s="39">
        <v>210333.69</v>
      </c>
      <c r="I207" s="39">
        <v>8629367.1099999994</v>
      </c>
    </row>
    <row r="208" spans="1:9">
      <c r="A208" s="18">
        <f>A207</f>
        <v>43890</v>
      </c>
      <c r="B208" t="s">
        <v>21</v>
      </c>
      <c r="C208" s="25">
        <v>2009199.74</v>
      </c>
      <c r="D208" s="25">
        <v>342375.33</v>
      </c>
      <c r="E208" s="25">
        <v>52929.65</v>
      </c>
      <c r="F208" s="25">
        <v>42664.47</v>
      </c>
      <c r="G208" s="25">
        <v>26514.52</v>
      </c>
      <c r="H208" s="25">
        <v>49340.31</v>
      </c>
      <c r="I208" s="25">
        <v>2523024.02</v>
      </c>
    </row>
    <row r="209" spans="1:9">
      <c r="A209" s="18">
        <f t="shared" ref="A209:A219" si="22">A208</f>
        <v>43890</v>
      </c>
      <c r="B209" t="s">
        <v>22</v>
      </c>
      <c r="C209" s="25">
        <v>774397.94</v>
      </c>
      <c r="D209" s="25">
        <v>73599.11</v>
      </c>
      <c r="E209" s="25">
        <v>1124.22</v>
      </c>
      <c r="F209" s="25">
        <v>23194.74</v>
      </c>
      <c r="G209" s="25">
        <v>0</v>
      </c>
      <c r="H209" s="25">
        <v>0</v>
      </c>
      <c r="I209" s="25">
        <v>872316.01</v>
      </c>
    </row>
    <row r="210" spans="1:9">
      <c r="A210" s="18">
        <f t="shared" si="22"/>
        <v>43890</v>
      </c>
      <c r="B210" t="s">
        <v>23</v>
      </c>
      <c r="C210" s="25">
        <v>254015.16</v>
      </c>
      <c r="D210" s="25">
        <v>45310.92</v>
      </c>
      <c r="E210" s="25">
        <v>17317.259999999998</v>
      </c>
      <c r="F210" s="25">
        <v>7631.89</v>
      </c>
      <c r="G210" s="25">
        <v>38.299999999999997</v>
      </c>
      <c r="H210" s="25">
        <v>127.47</v>
      </c>
      <c r="I210" s="25">
        <v>324441</v>
      </c>
    </row>
    <row r="211" spans="1:9">
      <c r="A211" s="18">
        <f t="shared" si="22"/>
        <v>43890</v>
      </c>
      <c r="B211" t="s">
        <v>24</v>
      </c>
      <c r="C211" s="25">
        <v>453501.89</v>
      </c>
      <c r="D211" s="25">
        <v>336.45</v>
      </c>
      <c r="E211" s="25">
        <v>0</v>
      </c>
      <c r="F211" s="25">
        <v>0</v>
      </c>
      <c r="G211" s="25">
        <v>0</v>
      </c>
      <c r="H211" s="25">
        <v>0</v>
      </c>
      <c r="I211" s="25">
        <v>453838.34</v>
      </c>
    </row>
    <row r="212" spans="1:9">
      <c r="A212" s="18">
        <f t="shared" si="22"/>
        <v>43890</v>
      </c>
      <c r="B212" t="s">
        <v>42</v>
      </c>
      <c r="C212" s="25">
        <v>1004.32</v>
      </c>
      <c r="D212" s="25">
        <v>0</v>
      </c>
      <c r="E212" s="25">
        <v>0</v>
      </c>
      <c r="F212" s="25">
        <v>0</v>
      </c>
      <c r="G212" s="25">
        <v>0</v>
      </c>
      <c r="H212" s="25">
        <v>0</v>
      </c>
      <c r="I212" s="25">
        <v>1004.32</v>
      </c>
    </row>
    <row r="213" spans="1:9">
      <c r="A213" s="18">
        <f t="shared" si="22"/>
        <v>43890</v>
      </c>
      <c r="B213" t="s">
        <v>26</v>
      </c>
      <c r="C213" s="25">
        <v>150.22999999999999</v>
      </c>
      <c r="D213" s="25">
        <v>999.24</v>
      </c>
      <c r="E213" s="25">
        <v>289.35000000000002</v>
      </c>
      <c r="F213" s="25">
        <v>1396.32</v>
      </c>
      <c r="G213" s="25">
        <v>0</v>
      </c>
      <c r="H213" s="25">
        <v>0</v>
      </c>
      <c r="I213" s="25">
        <v>2835.14</v>
      </c>
    </row>
    <row r="214" spans="1:9">
      <c r="A214" s="18">
        <f t="shared" si="22"/>
        <v>43890</v>
      </c>
      <c r="B214" t="s">
        <v>43</v>
      </c>
      <c r="C214" s="25">
        <v>747.19</v>
      </c>
      <c r="D214" s="25">
        <v>616.48</v>
      </c>
      <c r="E214" s="25">
        <v>61.06</v>
      </c>
      <c r="F214" s="25">
        <v>0</v>
      </c>
      <c r="G214" s="25">
        <v>0</v>
      </c>
      <c r="H214" s="25">
        <v>0</v>
      </c>
      <c r="I214" s="25">
        <v>1424.73</v>
      </c>
    </row>
    <row r="215" spans="1:9">
      <c r="A215" s="18">
        <f t="shared" si="22"/>
        <v>43890</v>
      </c>
      <c r="B215" t="s">
        <v>44</v>
      </c>
      <c r="C215" s="25">
        <v>168.32</v>
      </c>
      <c r="D215" s="25">
        <v>0</v>
      </c>
      <c r="E215" s="25">
        <v>0</v>
      </c>
      <c r="F215" s="25">
        <v>0</v>
      </c>
      <c r="G215" s="25">
        <v>0</v>
      </c>
      <c r="H215" s="25">
        <v>0</v>
      </c>
      <c r="I215" s="25">
        <v>168.32</v>
      </c>
    </row>
    <row r="216" spans="1:9">
      <c r="A216" s="18">
        <f t="shared" si="22"/>
        <v>43890</v>
      </c>
      <c r="B216" t="s">
        <v>45</v>
      </c>
      <c r="C216" s="25">
        <v>119.46</v>
      </c>
      <c r="D216" s="25">
        <v>0</v>
      </c>
      <c r="E216" s="25">
        <v>0</v>
      </c>
      <c r="F216" s="25">
        <v>0</v>
      </c>
      <c r="G216" s="25">
        <v>0</v>
      </c>
      <c r="H216" s="25">
        <v>0</v>
      </c>
      <c r="I216" s="25">
        <v>119.46</v>
      </c>
    </row>
    <row r="217" spans="1:9">
      <c r="A217" s="18">
        <f t="shared" si="22"/>
        <v>43890</v>
      </c>
      <c r="B217" t="s">
        <v>46</v>
      </c>
      <c r="C217" s="25">
        <v>109814.35</v>
      </c>
      <c r="D217" s="25">
        <v>31609.15</v>
      </c>
      <c r="E217" s="25">
        <v>4483.8500000000004</v>
      </c>
      <c r="F217" s="25">
        <v>3671.78</v>
      </c>
      <c r="G217" s="25">
        <v>2476.89</v>
      </c>
      <c r="H217" s="25">
        <v>20396.38</v>
      </c>
      <c r="I217" s="25">
        <v>172452.4</v>
      </c>
    </row>
    <row r="218" spans="1:9">
      <c r="A218" s="18">
        <f t="shared" si="22"/>
        <v>43890</v>
      </c>
      <c r="B218" t="s">
        <v>47</v>
      </c>
      <c r="C218" s="25">
        <v>21864.560000000001</v>
      </c>
      <c r="D218" s="25">
        <v>1604.04</v>
      </c>
      <c r="E218" s="25">
        <v>1557.12</v>
      </c>
      <c r="F218" s="25">
        <v>0</v>
      </c>
      <c r="G218" s="25">
        <v>0</v>
      </c>
      <c r="H218" s="25">
        <v>0</v>
      </c>
      <c r="I218" s="25">
        <v>25025.72</v>
      </c>
    </row>
    <row r="219" spans="1:9">
      <c r="A219" s="18">
        <f t="shared" si="22"/>
        <v>43890</v>
      </c>
      <c r="B219" s="21" t="s">
        <v>48</v>
      </c>
      <c r="C219" s="40">
        <f t="shared" ref="C219:I219" si="23">SUM(C207:C218)</f>
        <v>9291162.6700000018</v>
      </c>
      <c r="D219" s="40">
        <f t="shared" si="23"/>
        <v>2260161.8200000003</v>
      </c>
      <c r="E219" s="40">
        <f t="shared" si="23"/>
        <v>537554.14</v>
      </c>
      <c r="F219" s="40">
        <f t="shared" si="23"/>
        <v>379252.65000000008</v>
      </c>
      <c r="G219" s="40">
        <f t="shared" si="23"/>
        <v>257716.44</v>
      </c>
      <c r="H219" s="40">
        <f t="shared" si="23"/>
        <v>280197.84999999998</v>
      </c>
      <c r="I219" s="40">
        <f t="shared" si="23"/>
        <v>13006016.570000002</v>
      </c>
    </row>
    <row r="220" spans="1:9">
      <c r="A220" s="17"/>
    </row>
    <row r="221" spans="1:9">
      <c r="A221" s="18"/>
      <c r="B221" s="19" t="s">
        <v>35</v>
      </c>
      <c r="C221" s="19" t="s">
        <v>36</v>
      </c>
      <c r="D221" s="19" t="s">
        <v>37</v>
      </c>
      <c r="E221" s="19" t="s">
        <v>38</v>
      </c>
      <c r="F221" s="19" t="s">
        <v>39</v>
      </c>
      <c r="G221" s="19" t="s">
        <v>40</v>
      </c>
      <c r="H221" s="19" t="s">
        <v>41</v>
      </c>
      <c r="I221" s="19" t="s">
        <v>57</v>
      </c>
    </row>
    <row r="222" spans="1:9">
      <c r="A222" s="18">
        <v>43921</v>
      </c>
      <c r="B222" t="s">
        <v>20</v>
      </c>
      <c r="C222" s="39">
        <v>3674372.9099999368</v>
      </c>
      <c r="D222" s="39">
        <v>2395890.6900000665</v>
      </c>
      <c r="E222" s="39">
        <v>578926.87000000058</v>
      </c>
      <c r="F222" s="39">
        <v>222326.81999999913</v>
      </c>
      <c r="G222" s="39">
        <v>263232.86999999941</v>
      </c>
      <c r="H222" s="39">
        <v>209562.25999999969</v>
      </c>
      <c r="I222" s="39">
        <v>7346537.6399999997</v>
      </c>
    </row>
    <row r="223" spans="1:9">
      <c r="A223" s="18">
        <f>A222</f>
        <v>43921</v>
      </c>
      <c r="B223" t="s">
        <v>21</v>
      </c>
      <c r="C223" s="25">
        <v>1473462.3999999845</v>
      </c>
      <c r="D223" s="25">
        <v>644256.46999999986</v>
      </c>
      <c r="E223" s="25">
        <v>53950.720000000008</v>
      </c>
      <c r="F223" s="25">
        <v>37734.589999999989</v>
      </c>
      <c r="G223" s="25">
        <v>36099.700000000019</v>
      </c>
      <c r="H223" s="25">
        <v>50235.71</v>
      </c>
      <c r="I223" s="25">
        <v>2244388.04</v>
      </c>
    </row>
    <row r="224" spans="1:9">
      <c r="A224" s="18">
        <f t="shared" ref="A224:A234" si="24">A223</f>
        <v>43921</v>
      </c>
      <c r="B224" t="s">
        <v>22</v>
      </c>
      <c r="C224" s="25">
        <v>631742.04000000062</v>
      </c>
      <c r="D224" s="25">
        <v>113516.83000000002</v>
      </c>
      <c r="E224" s="25">
        <v>17430.72</v>
      </c>
      <c r="F224" s="25">
        <v>1124.2199999999998</v>
      </c>
      <c r="G224" s="25">
        <v>23194.739999999998</v>
      </c>
      <c r="H224" s="25">
        <v>0</v>
      </c>
      <c r="I224" s="25">
        <v>843831.11</v>
      </c>
    </row>
    <row r="225" spans="1:9">
      <c r="A225" s="18">
        <f t="shared" si="24"/>
        <v>43921</v>
      </c>
      <c r="B225" t="s">
        <v>23</v>
      </c>
      <c r="C225" s="25">
        <v>169810.80000000072</v>
      </c>
      <c r="D225" s="25">
        <v>87036.219999999987</v>
      </c>
      <c r="E225" s="25">
        <v>4450.2300000000005</v>
      </c>
      <c r="F225" s="25">
        <v>2111.98</v>
      </c>
      <c r="G225" s="25">
        <v>271.02000000000004</v>
      </c>
      <c r="H225" s="25">
        <v>123.77</v>
      </c>
      <c r="I225" s="25">
        <v>298226.19</v>
      </c>
    </row>
    <row r="226" spans="1:9">
      <c r="A226" s="18">
        <f t="shared" si="24"/>
        <v>43921</v>
      </c>
      <c r="B226" t="s">
        <v>24</v>
      </c>
      <c r="C226" s="25">
        <v>490924.17000000004</v>
      </c>
      <c r="D226" s="25">
        <v>29099.24</v>
      </c>
      <c r="E226" s="25">
        <v>0</v>
      </c>
      <c r="F226" s="25">
        <v>0</v>
      </c>
      <c r="G226" s="25">
        <v>0</v>
      </c>
      <c r="H226" s="25">
        <v>0</v>
      </c>
      <c r="I226" s="25">
        <v>520023.41</v>
      </c>
    </row>
    <row r="227" spans="1:9">
      <c r="A227" s="18">
        <f t="shared" si="24"/>
        <v>43921</v>
      </c>
      <c r="B227" t="s">
        <v>42</v>
      </c>
      <c r="C227" s="25">
        <v>786.34</v>
      </c>
      <c r="D227" s="25">
        <v>0</v>
      </c>
      <c r="E227" s="25">
        <v>0</v>
      </c>
      <c r="F227" s="25">
        <v>0</v>
      </c>
      <c r="G227" s="25">
        <v>0</v>
      </c>
      <c r="H227" s="25">
        <v>0</v>
      </c>
      <c r="I227" s="25">
        <v>969.52</v>
      </c>
    </row>
    <row r="228" spans="1:9">
      <c r="A228" s="18">
        <f t="shared" si="24"/>
        <v>43921</v>
      </c>
      <c r="B228" t="s">
        <v>26</v>
      </c>
      <c r="C228" s="25">
        <v>182.19</v>
      </c>
      <c r="D228" s="25">
        <v>562.33000000000004</v>
      </c>
      <c r="E228" s="25">
        <v>272.27</v>
      </c>
      <c r="F228" s="25">
        <v>12.03</v>
      </c>
      <c r="G228" s="25">
        <v>0</v>
      </c>
      <c r="H228" s="25">
        <v>0</v>
      </c>
      <c r="I228" s="25">
        <v>967.26</v>
      </c>
    </row>
    <row r="229" spans="1:9">
      <c r="A229" s="18">
        <f t="shared" si="24"/>
        <v>43921</v>
      </c>
      <c r="B229" t="s">
        <v>43</v>
      </c>
      <c r="C229" s="25">
        <v>-1825.8</v>
      </c>
      <c r="D229" s="25">
        <v>319.42</v>
      </c>
      <c r="E229" s="25">
        <v>76.2</v>
      </c>
      <c r="F229" s="25">
        <v>61.06</v>
      </c>
      <c r="G229" s="25">
        <v>0</v>
      </c>
      <c r="H229" s="25">
        <v>0</v>
      </c>
      <c r="I229" s="25">
        <v>-1707.38</v>
      </c>
    </row>
    <row r="230" spans="1:9">
      <c r="A230" s="18">
        <f t="shared" si="24"/>
        <v>43921</v>
      </c>
      <c r="B230" t="s">
        <v>44</v>
      </c>
      <c r="C230" s="25">
        <v>168.31999999999996</v>
      </c>
      <c r="D230" s="25">
        <v>0</v>
      </c>
      <c r="E230" s="25">
        <v>0</v>
      </c>
      <c r="F230" s="25">
        <v>0</v>
      </c>
      <c r="G230" s="25">
        <v>0</v>
      </c>
      <c r="H230" s="25">
        <v>0</v>
      </c>
      <c r="I230" s="25">
        <v>168.32</v>
      </c>
    </row>
    <row r="231" spans="1:9">
      <c r="A231" s="18">
        <f t="shared" si="24"/>
        <v>43921</v>
      </c>
      <c r="B231" t="s">
        <v>45</v>
      </c>
      <c r="C231" s="25">
        <v>-7.52</v>
      </c>
      <c r="D231" s="25">
        <v>0</v>
      </c>
      <c r="E231" s="25">
        <v>0</v>
      </c>
      <c r="F231" s="25">
        <v>0</v>
      </c>
      <c r="G231" s="25">
        <v>0</v>
      </c>
      <c r="H231" s="25">
        <v>0</v>
      </c>
      <c r="I231" s="25">
        <v>122.65</v>
      </c>
    </row>
    <row r="232" spans="1:9">
      <c r="A232" s="18">
        <f t="shared" si="24"/>
        <v>43921</v>
      </c>
      <c r="B232" t="s">
        <v>46</v>
      </c>
      <c r="C232" s="25">
        <v>129685.63999999984</v>
      </c>
      <c r="D232" s="25">
        <v>69496.429999999949</v>
      </c>
      <c r="E232" s="25">
        <v>8437.9699999999993</v>
      </c>
      <c r="F232" s="25">
        <v>3043.32</v>
      </c>
      <c r="G232" s="25">
        <v>3248.2199999999993</v>
      </c>
      <c r="H232" s="25">
        <v>20936.260000000002</v>
      </c>
      <c r="I232" s="25">
        <v>192786.8</v>
      </c>
    </row>
    <row r="233" spans="1:9">
      <c r="A233" s="18">
        <f t="shared" si="24"/>
        <v>43921</v>
      </c>
      <c r="B233" t="s">
        <v>47</v>
      </c>
      <c r="C233" s="25">
        <v>0</v>
      </c>
      <c r="D233" s="25">
        <v>1605.45</v>
      </c>
      <c r="E233" s="25">
        <v>1604.04</v>
      </c>
      <c r="F233" s="25">
        <v>1557.12</v>
      </c>
      <c r="G233" s="25">
        <v>0</v>
      </c>
      <c r="H233" s="25">
        <v>0</v>
      </c>
      <c r="I233" s="25">
        <v>4766.6099999999997</v>
      </c>
    </row>
    <row r="234" spans="1:9">
      <c r="A234" s="18">
        <f t="shared" si="24"/>
        <v>43921</v>
      </c>
      <c r="B234" s="21" t="s">
        <v>48</v>
      </c>
      <c r="C234" s="40">
        <f t="shared" ref="C234:H234" si="25">SUM(C222:C233)</f>
        <v>6569301.4899999239</v>
      </c>
      <c r="D234" s="40">
        <f t="shared" si="25"/>
        <v>3341783.0800000671</v>
      </c>
      <c r="E234" s="40">
        <f t="shared" si="25"/>
        <v>665149.02000000048</v>
      </c>
      <c r="F234" s="40">
        <f t="shared" si="25"/>
        <v>267971.13999999914</v>
      </c>
      <c r="G234" s="40">
        <f t="shared" si="25"/>
        <v>326046.54999999941</v>
      </c>
      <c r="H234" s="40">
        <f t="shared" si="25"/>
        <v>280857.99999999965</v>
      </c>
      <c r="I234" s="40">
        <f>SUM(C234:H234)</f>
        <v>11451109.27999999</v>
      </c>
    </row>
    <row r="235" spans="1:9">
      <c r="A235" s="17"/>
    </row>
    <row r="236" spans="1:9">
      <c r="A236" s="18"/>
      <c r="B236" s="19" t="s">
        <v>35</v>
      </c>
      <c r="C236" s="19" t="s">
        <v>36</v>
      </c>
      <c r="D236" s="19" t="s">
        <v>37</v>
      </c>
      <c r="E236" s="19" t="s">
        <v>38</v>
      </c>
      <c r="F236" s="19" t="s">
        <v>39</v>
      </c>
      <c r="G236" s="19" t="s">
        <v>40</v>
      </c>
      <c r="H236" s="19" t="s">
        <v>41</v>
      </c>
      <c r="I236" s="19" t="s">
        <v>57</v>
      </c>
    </row>
    <row r="237" spans="1:9">
      <c r="A237" s="18">
        <v>43951</v>
      </c>
      <c r="B237" t="s">
        <v>20</v>
      </c>
      <c r="C237" s="39">
        <v>4433251.9799998542</v>
      </c>
      <c r="D237" s="39">
        <v>1689025.2600000768</v>
      </c>
      <c r="E237" s="39">
        <v>889752.16000000888</v>
      </c>
      <c r="F237" s="39">
        <v>368242.39999999793</v>
      </c>
      <c r="G237" s="39">
        <v>288158.5799999981</v>
      </c>
      <c r="H237" s="39">
        <v>253745.50999999978</v>
      </c>
      <c r="I237" s="39">
        <v>7915291.4400000004</v>
      </c>
    </row>
    <row r="238" spans="1:9">
      <c r="A238" s="18">
        <f>A237</f>
        <v>43951</v>
      </c>
      <c r="B238" t="s">
        <v>21</v>
      </c>
      <c r="C238" s="25">
        <v>1631470.7099999648</v>
      </c>
      <c r="D238" s="25">
        <v>663062.26999999548</v>
      </c>
      <c r="E238" s="25">
        <v>134842.6699999999</v>
      </c>
      <c r="F238" s="25">
        <v>29233.360000000001</v>
      </c>
      <c r="G238" s="25">
        <v>38646.800000000025</v>
      </c>
      <c r="H238" s="25">
        <v>48648.349999999991</v>
      </c>
      <c r="I238" s="25">
        <v>2484320.9300000002</v>
      </c>
    </row>
    <row r="239" spans="1:9">
      <c r="A239" s="18">
        <f t="shared" ref="A239:A249" si="26">A238</f>
        <v>43951</v>
      </c>
      <c r="B239" t="s">
        <v>22</v>
      </c>
      <c r="C239" s="25">
        <v>427265.37000000029</v>
      </c>
      <c r="D239" s="25">
        <v>442389.72000000009</v>
      </c>
      <c r="E239" s="25">
        <v>56040.400000000009</v>
      </c>
      <c r="F239" s="25">
        <v>14825.81</v>
      </c>
      <c r="G239" s="25">
        <v>23831.649999999998</v>
      </c>
      <c r="H239" s="25">
        <v>65.819999999999993</v>
      </c>
      <c r="I239" s="25">
        <v>1032908.41</v>
      </c>
    </row>
    <row r="240" spans="1:9">
      <c r="A240" s="18">
        <f t="shared" si="26"/>
        <v>43951</v>
      </c>
      <c r="B240" t="s">
        <v>23</v>
      </c>
      <c r="C240" s="25">
        <v>116000.31000000013</v>
      </c>
      <c r="D240" s="25">
        <v>72655.729999999952</v>
      </c>
      <c r="E240" s="25">
        <v>8000.9200000000019</v>
      </c>
      <c r="F240" s="25">
        <v>2529.33</v>
      </c>
      <c r="G240" s="25">
        <v>885.31999999999971</v>
      </c>
      <c r="H240" s="25">
        <v>38.299999999999997</v>
      </c>
      <c r="I240" s="25">
        <v>239726.29</v>
      </c>
    </row>
    <row r="241" spans="1:9">
      <c r="A241" s="18">
        <f t="shared" si="26"/>
        <v>43951</v>
      </c>
      <c r="B241" t="s">
        <v>24</v>
      </c>
      <c r="C241" s="25">
        <v>286571.95</v>
      </c>
      <c r="D241" s="25">
        <v>67027.81</v>
      </c>
      <c r="E241" s="25">
        <v>0</v>
      </c>
      <c r="F241" s="25">
        <v>0</v>
      </c>
      <c r="G241" s="25">
        <v>0</v>
      </c>
      <c r="H241" s="25">
        <v>0</v>
      </c>
      <c r="I241" s="25">
        <v>353599.76</v>
      </c>
    </row>
    <row r="242" spans="1:9">
      <c r="A242" s="18">
        <f t="shared" si="26"/>
        <v>43951</v>
      </c>
      <c r="B242" t="s">
        <v>42</v>
      </c>
      <c r="C242" s="25">
        <v>-143.87</v>
      </c>
      <c r="D242" s="25">
        <v>0</v>
      </c>
      <c r="E242" s="25">
        <v>0</v>
      </c>
      <c r="F242" s="25">
        <v>0</v>
      </c>
      <c r="G242" s="25">
        <v>0</v>
      </c>
      <c r="H242" s="25">
        <v>0</v>
      </c>
      <c r="I242" s="25">
        <v>-21.75</v>
      </c>
    </row>
    <row r="243" spans="1:9">
      <c r="A243" s="18">
        <f t="shared" si="26"/>
        <v>43951</v>
      </c>
      <c r="B243" t="s">
        <v>26</v>
      </c>
      <c r="C243" s="25">
        <v>-260.29000000000002</v>
      </c>
      <c r="D243" s="25">
        <v>1667.22</v>
      </c>
      <c r="E243" s="25">
        <v>11.27</v>
      </c>
      <c r="F243" s="25">
        <v>0</v>
      </c>
      <c r="G243" s="25">
        <v>0</v>
      </c>
      <c r="H243" s="25">
        <v>0</v>
      </c>
      <c r="I243" s="25">
        <v>1324.21</v>
      </c>
    </row>
    <row r="244" spans="1:9">
      <c r="A244" s="18">
        <f t="shared" si="26"/>
        <v>43951</v>
      </c>
      <c r="B244" t="s">
        <v>43</v>
      </c>
      <c r="C244" s="25">
        <v>2599.61</v>
      </c>
      <c r="D244" s="25">
        <v>1795.56</v>
      </c>
      <c r="E244" s="25">
        <v>62.86</v>
      </c>
      <c r="F244" s="25">
        <v>0</v>
      </c>
      <c r="G244" s="25">
        <v>0</v>
      </c>
      <c r="H244" s="25">
        <v>0</v>
      </c>
      <c r="I244" s="25">
        <v>-1084.53</v>
      </c>
    </row>
    <row r="245" spans="1:9">
      <c r="A245" s="18">
        <f t="shared" si="26"/>
        <v>43951</v>
      </c>
      <c r="B245" t="s">
        <v>44</v>
      </c>
      <c r="C245" s="25">
        <v>168.31999999999996</v>
      </c>
      <c r="D245" s="25">
        <v>0</v>
      </c>
      <c r="E245" s="25">
        <v>0</v>
      </c>
      <c r="F245" s="25">
        <v>0</v>
      </c>
      <c r="G245" s="25">
        <v>0</v>
      </c>
      <c r="H245" s="25">
        <v>0</v>
      </c>
      <c r="I245" s="25">
        <v>168.32</v>
      </c>
    </row>
    <row r="246" spans="1:9">
      <c r="A246" s="18">
        <f t="shared" si="26"/>
        <v>43951</v>
      </c>
      <c r="B246" t="s">
        <v>45</v>
      </c>
      <c r="C246" s="25">
        <v>-4.33</v>
      </c>
      <c r="D246" s="25">
        <v>0</v>
      </c>
      <c r="E246" s="25">
        <v>0</v>
      </c>
      <c r="F246" s="25">
        <v>0</v>
      </c>
      <c r="G246" s="25">
        <v>0</v>
      </c>
      <c r="H246" s="25">
        <v>0</v>
      </c>
      <c r="I246" s="25">
        <v>125.84</v>
      </c>
    </row>
    <row r="247" spans="1:9">
      <c r="A247" s="18">
        <f t="shared" si="26"/>
        <v>43951</v>
      </c>
      <c r="B247" t="s">
        <v>46</v>
      </c>
      <c r="C247" s="25">
        <v>120756.56999999982</v>
      </c>
      <c r="D247" s="25">
        <v>78928.059999999896</v>
      </c>
      <c r="E247" s="25">
        <v>12823.28000000001</v>
      </c>
      <c r="F247" s="25">
        <v>6441.3499999999995</v>
      </c>
      <c r="G247" s="25">
        <v>4961.1299999999983</v>
      </c>
      <c r="H247" s="25">
        <v>21717.899999999998</v>
      </c>
      <c r="I247" s="25">
        <v>211345.1</v>
      </c>
    </row>
    <row r="248" spans="1:9">
      <c r="A248" s="18">
        <f t="shared" si="26"/>
        <v>43951</v>
      </c>
      <c r="B248" t="s">
        <v>47</v>
      </c>
      <c r="C248" s="25">
        <v>0</v>
      </c>
      <c r="D248" s="25">
        <v>1557.12</v>
      </c>
      <c r="E248" s="25">
        <v>1605.45</v>
      </c>
      <c r="F248" s="25">
        <v>1604.04</v>
      </c>
      <c r="G248" s="25">
        <v>1557.12</v>
      </c>
      <c r="H248" s="25">
        <v>0</v>
      </c>
      <c r="I248" s="25">
        <v>6323.73</v>
      </c>
    </row>
    <row r="249" spans="1:9">
      <c r="A249" s="18">
        <f t="shared" si="26"/>
        <v>43951</v>
      </c>
      <c r="B249" s="21" t="s">
        <v>48</v>
      </c>
      <c r="C249" s="40">
        <f t="shared" ref="C249:I249" si="27">SUM(C237:C248)</f>
        <v>7017676.3299998194</v>
      </c>
      <c r="D249" s="40">
        <f t="shared" si="27"/>
        <v>3018108.7500000731</v>
      </c>
      <c r="E249" s="40">
        <f t="shared" si="27"/>
        <v>1103139.0100000089</v>
      </c>
      <c r="F249" s="40">
        <f t="shared" si="27"/>
        <v>422876.28999999788</v>
      </c>
      <c r="G249" s="40">
        <f t="shared" si="27"/>
        <v>358040.59999999817</v>
      </c>
      <c r="H249" s="40">
        <f t="shared" si="27"/>
        <v>324215.87999999977</v>
      </c>
      <c r="I249" s="40">
        <f t="shared" si="27"/>
        <v>12244027.750000002</v>
      </c>
    </row>
    <row r="250" spans="1:9">
      <c r="A250" s="17"/>
    </row>
    <row r="251" spans="1:9">
      <c r="A251" s="18"/>
      <c r="B251" s="19" t="s">
        <v>35</v>
      </c>
      <c r="C251" s="19" t="s">
        <v>36</v>
      </c>
      <c r="D251" s="19" t="s">
        <v>37</v>
      </c>
      <c r="E251" s="19" t="s">
        <v>38</v>
      </c>
      <c r="F251" s="19" t="s">
        <v>39</v>
      </c>
      <c r="G251" s="19" t="s">
        <v>40</v>
      </c>
      <c r="H251" s="19" t="s">
        <v>41</v>
      </c>
      <c r="I251" s="19" t="s">
        <v>57</v>
      </c>
    </row>
    <row r="252" spans="1:9">
      <c r="A252" s="18">
        <v>43982</v>
      </c>
      <c r="B252" t="s">
        <v>20</v>
      </c>
      <c r="C252" s="39">
        <v>5760839.7700006235</v>
      </c>
      <c r="D252" s="39">
        <v>1543048.5000000158</v>
      </c>
      <c r="E252" s="39">
        <v>659189.50000000547</v>
      </c>
      <c r="F252" s="39">
        <v>556479.06000000157</v>
      </c>
      <c r="G252" s="39">
        <v>338237.00999999588</v>
      </c>
      <c r="H252" s="39">
        <v>255807.55999999921</v>
      </c>
      <c r="I252" s="39">
        <v>9129593.7799999993</v>
      </c>
    </row>
    <row r="253" spans="1:9">
      <c r="A253" s="18">
        <f>A252</f>
        <v>43982</v>
      </c>
      <c r="B253" t="s">
        <v>21</v>
      </c>
      <c r="C253" s="25">
        <v>2128664.2000000165</v>
      </c>
      <c r="D253" s="25">
        <v>309003.32999999949</v>
      </c>
      <c r="E253" s="25">
        <v>150171.27999999962</v>
      </c>
      <c r="F253" s="25">
        <v>66094.050000000017</v>
      </c>
      <c r="G253" s="25">
        <v>38042.939999999995</v>
      </c>
      <c r="H253" s="25">
        <v>44345.640000000007</v>
      </c>
      <c r="I253" s="25">
        <v>2615047.92</v>
      </c>
    </row>
    <row r="254" spans="1:9">
      <c r="A254" s="18">
        <f t="shared" ref="A254:A263" si="28">A253</f>
        <v>43982</v>
      </c>
      <c r="B254" t="s">
        <v>22</v>
      </c>
      <c r="C254" s="25">
        <v>696428.92000000051</v>
      </c>
      <c r="D254" s="25">
        <v>73088.419999999984</v>
      </c>
      <c r="E254" s="25">
        <v>49191.999999999993</v>
      </c>
      <c r="F254" s="25">
        <v>24185.850000000002</v>
      </c>
      <c r="G254" s="25">
        <v>15857.109999999999</v>
      </c>
      <c r="H254" s="25">
        <v>22866.17</v>
      </c>
      <c r="I254" s="25">
        <v>939265.45</v>
      </c>
    </row>
    <row r="255" spans="1:9">
      <c r="A255" s="18">
        <f t="shared" si="28"/>
        <v>43982</v>
      </c>
      <c r="B255" t="s">
        <v>23</v>
      </c>
      <c r="C255" s="25">
        <v>203739.2900000001</v>
      </c>
      <c r="D255" s="25">
        <v>36515.530000000006</v>
      </c>
      <c r="E255" s="25">
        <v>3784.0999999999995</v>
      </c>
      <c r="F255" s="25">
        <v>4229.1500000000005</v>
      </c>
      <c r="G255" s="25">
        <v>1644.7899999999995</v>
      </c>
      <c r="H255" s="25">
        <v>214.15000000000003</v>
      </c>
      <c r="I255" s="25">
        <v>302476.03999999998</v>
      </c>
    </row>
    <row r="256" spans="1:9">
      <c r="A256" s="18">
        <f t="shared" si="28"/>
        <v>43982</v>
      </c>
      <c r="B256" t="s">
        <v>24</v>
      </c>
      <c r="C256" s="25">
        <v>195707.91</v>
      </c>
      <c r="D256" s="25">
        <v>0</v>
      </c>
      <c r="E256" s="25">
        <v>0</v>
      </c>
      <c r="F256" s="25">
        <v>0</v>
      </c>
      <c r="G256" s="25">
        <v>0</v>
      </c>
      <c r="H256" s="25">
        <v>0</v>
      </c>
      <c r="I256" s="25">
        <v>195707.91</v>
      </c>
    </row>
    <row r="257" spans="1:9">
      <c r="A257" s="18">
        <f t="shared" si="28"/>
        <v>43982</v>
      </c>
      <c r="B257" t="s">
        <v>42</v>
      </c>
      <c r="C257" s="25">
        <v>3380.23</v>
      </c>
      <c r="D257" s="25">
        <v>0</v>
      </c>
      <c r="E257" s="25">
        <v>43.96</v>
      </c>
      <c r="F257" s="25">
        <v>0</v>
      </c>
      <c r="G257" s="25">
        <v>0</v>
      </c>
      <c r="H257" s="25">
        <v>0</v>
      </c>
      <c r="I257" s="25">
        <v>904.61</v>
      </c>
    </row>
    <row r="258" spans="1:9">
      <c r="A258" s="18">
        <f t="shared" si="28"/>
        <v>43982</v>
      </c>
      <c r="B258" t="s">
        <v>26</v>
      </c>
      <c r="C258" s="25">
        <v>4377.2300000000005</v>
      </c>
      <c r="D258" s="25">
        <v>745.96</v>
      </c>
      <c r="E258" s="25">
        <v>92.53</v>
      </c>
      <c r="F258" s="25">
        <v>0</v>
      </c>
      <c r="G258" s="25">
        <v>0</v>
      </c>
      <c r="H258" s="25">
        <v>0</v>
      </c>
      <c r="I258" s="25">
        <v>5243.57</v>
      </c>
    </row>
    <row r="259" spans="1:9">
      <c r="A259" s="18">
        <f t="shared" si="28"/>
        <v>43982</v>
      </c>
      <c r="B259" t="s">
        <v>43</v>
      </c>
      <c r="C259" s="25">
        <v>5890.02</v>
      </c>
      <c r="D259" s="25">
        <v>540.07999999999993</v>
      </c>
      <c r="E259" s="25">
        <v>327.62</v>
      </c>
      <c r="F259" s="25">
        <v>42.38</v>
      </c>
      <c r="G259" s="25">
        <v>0</v>
      </c>
      <c r="H259" s="25">
        <v>0</v>
      </c>
      <c r="I259" s="25">
        <v>-29.96</v>
      </c>
    </row>
    <row r="260" spans="1:9">
      <c r="A260" s="18">
        <f t="shared" si="28"/>
        <v>43982</v>
      </c>
      <c r="B260" t="s">
        <v>44</v>
      </c>
      <c r="C260" s="25">
        <v>169.52</v>
      </c>
      <c r="D260" s="25">
        <v>0</v>
      </c>
      <c r="E260" s="25">
        <v>0</v>
      </c>
      <c r="F260" s="25">
        <v>0</v>
      </c>
      <c r="G260" s="25">
        <v>0</v>
      </c>
      <c r="H260" s="25">
        <v>0</v>
      </c>
      <c r="I260" s="25">
        <v>169.52</v>
      </c>
    </row>
    <row r="261" spans="1:9">
      <c r="A261" s="18">
        <f t="shared" si="28"/>
        <v>43982</v>
      </c>
      <c r="B261" t="s">
        <v>46</v>
      </c>
      <c r="C261" s="25">
        <v>142950.11999999962</v>
      </c>
      <c r="D261" s="25">
        <v>35307.30999999991</v>
      </c>
      <c r="E261" s="25">
        <v>10917.740000000002</v>
      </c>
      <c r="F261" s="25">
        <v>5605.4499999999989</v>
      </c>
      <c r="G261" s="25">
        <v>8196.0200000000023</v>
      </c>
      <c r="H261" s="25">
        <v>23540.660000000011</v>
      </c>
      <c r="I261" s="25">
        <v>230960.92</v>
      </c>
    </row>
    <row r="262" spans="1:9">
      <c r="A262" s="18">
        <f t="shared" si="28"/>
        <v>43982</v>
      </c>
      <c r="B262" t="s">
        <v>47</v>
      </c>
      <c r="C262" s="25">
        <v>23620.129999999997</v>
      </c>
      <c r="D262" s="25">
        <v>0</v>
      </c>
      <c r="E262" s="25">
        <v>1557.12</v>
      </c>
      <c r="F262" s="25">
        <v>1605.45</v>
      </c>
      <c r="G262" s="25">
        <v>3161.16</v>
      </c>
      <c r="H262" s="25">
        <v>0</v>
      </c>
      <c r="I262" s="25">
        <v>29943.86</v>
      </c>
    </row>
    <row r="263" spans="1:9">
      <c r="A263" s="18">
        <f t="shared" si="28"/>
        <v>43982</v>
      </c>
      <c r="B263" s="21" t="s">
        <v>48</v>
      </c>
      <c r="C263" s="40">
        <f t="shared" ref="C263:H263" si="29">SUM(C252:C262)</f>
        <v>9165767.3400006406</v>
      </c>
      <c r="D263" s="40">
        <f t="shared" si="29"/>
        <v>1998249.1300000153</v>
      </c>
      <c r="E263" s="40">
        <f t="shared" si="29"/>
        <v>875275.8500000051</v>
      </c>
      <c r="F263" s="40">
        <f t="shared" si="29"/>
        <v>658241.39000000153</v>
      </c>
      <c r="G263" s="40">
        <f t="shared" si="29"/>
        <v>405139.02999999584</v>
      </c>
      <c r="H263" s="40">
        <f t="shared" si="29"/>
        <v>346774.17999999924</v>
      </c>
      <c r="I263" s="40">
        <f>SUM(C263:H263)</f>
        <v>13449446.920000659</v>
      </c>
    </row>
    <row r="264" spans="1:9">
      <c r="A264" s="17"/>
    </row>
    <row r="265" spans="1:9">
      <c r="A265" s="18"/>
      <c r="B265" s="19" t="s">
        <v>35</v>
      </c>
      <c r="C265" s="19" t="s">
        <v>36</v>
      </c>
      <c r="D265" s="19" t="s">
        <v>37</v>
      </c>
      <c r="E265" s="19" t="s">
        <v>38</v>
      </c>
      <c r="F265" s="19" t="s">
        <v>39</v>
      </c>
      <c r="G265" s="19" t="s">
        <v>40</v>
      </c>
      <c r="H265" s="19" t="s">
        <v>41</v>
      </c>
      <c r="I265" s="19" t="s">
        <v>57</v>
      </c>
    </row>
    <row r="266" spans="1:9">
      <c r="A266" s="18">
        <v>44012</v>
      </c>
      <c r="B266" t="s">
        <v>20</v>
      </c>
      <c r="C266" s="39">
        <v>4514682.3900003396</v>
      </c>
      <c r="D266" s="39">
        <v>2242722.4600001052</v>
      </c>
      <c r="E266" s="39">
        <v>613451.03999998758</v>
      </c>
      <c r="F266" s="39">
        <v>402294.05999998655</v>
      </c>
      <c r="G266" s="39">
        <v>519313.4600000002</v>
      </c>
      <c r="H266" s="39">
        <v>282144.51999999885</v>
      </c>
      <c r="I266" s="39">
        <v>8594850.129999999</v>
      </c>
    </row>
    <row r="267" spans="1:9">
      <c r="A267" s="18">
        <f>A266</f>
        <v>44012</v>
      </c>
      <c r="B267" t="s">
        <v>21</v>
      </c>
      <c r="C267" s="25">
        <v>1351901.4599999804</v>
      </c>
      <c r="D267" s="25">
        <v>417105.04999999923</v>
      </c>
      <c r="E267" s="25">
        <v>70718.090000000157</v>
      </c>
      <c r="F267" s="25">
        <v>71037.24000000018</v>
      </c>
      <c r="G267" s="25">
        <v>56707.980000000018</v>
      </c>
      <c r="H267" s="25">
        <v>54546.529999999984</v>
      </c>
      <c r="I267" s="25">
        <v>2048459.2</v>
      </c>
    </row>
    <row r="268" spans="1:9">
      <c r="A268" s="18">
        <f t="shared" ref="A268:A277" si="30">A267</f>
        <v>44012</v>
      </c>
      <c r="B268" t="s">
        <v>22</v>
      </c>
      <c r="C268" s="25">
        <v>330984.59000000008</v>
      </c>
      <c r="D268" s="25">
        <v>148574.29999999999</v>
      </c>
      <c r="E268" s="25">
        <v>16669.7</v>
      </c>
      <c r="F268" s="25">
        <v>326.85000000000002</v>
      </c>
      <c r="G268" s="25">
        <v>0</v>
      </c>
      <c r="H268" s="25">
        <v>65.819999999999993</v>
      </c>
      <c r="I268" s="25">
        <v>529061.55999999994</v>
      </c>
    </row>
    <row r="269" spans="1:9">
      <c r="A269" s="18">
        <f t="shared" si="30"/>
        <v>44012</v>
      </c>
      <c r="B269" t="s">
        <v>23</v>
      </c>
      <c r="C269" s="25">
        <v>113879.96</v>
      </c>
      <c r="D269" s="25">
        <v>51936.969999999987</v>
      </c>
      <c r="E269" s="25">
        <v>2055.9999999999995</v>
      </c>
      <c r="F269" s="25">
        <v>1117.7199999999998</v>
      </c>
      <c r="G269" s="25">
        <v>2768.3700000000008</v>
      </c>
      <c r="H269" s="25">
        <v>583.27</v>
      </c>
      <c r="I269" s="25">
        <v>253762.49999999994</v>
      </c>
    </row>
    <row r="270" spans="1:9">
      <c r="A270" s="18">
        <f t="shared" si="30"/>
        <v>44012</v>
      </c>
      <c r="B270" t="s">
        <v>24</v>
      </c>
      <c r="C270" s="25">
        <v>14638.259999999998</v>
      </c>
      <c r="D270" s="25">
        <v>0</v>
      </c>
      <c r="E270" s="25">
        <v>0</v>
      </c>
      <c r="F270" s="25">
        <v>0</v>
      </c>
      <c r="G270" s="25">
        <v>0</v>
      </c>
      <c r="H270" s="25">
        <v>0</v>
      </c>
      <c r="I270" s="25">
        <v>14638.28</v>
      </c>
    </row>
    <row r="271" spans="1:9">
      <c r="A271" s="18">
        <f t="shared" si="30"/>
        <v>44012</v>
      </c>
      <c r="B271" t="s">
        <v>42</v>
      </c>
      <c r="C271" s="25">
        <v>3549.05</v>
      </c>
      <c r="D271" s="25">
        <v>0</v>
      </c>
      <c r="E271" s="25">
        <v>0</v>
      </c>
      <c r="F271" s="25">
        <v>0</v>
      </c>
      <c r="G271" s="25">
        <v>0</v>
      </c>
      <c r="H271" s="25">
        <v>0</v>
      </c>
      <c r="I271" s="25">
        <v>5759.81</v>
      </c>
    </row>
    <row r="272" spans="1:9">
      <c r="A272" s="18">
        <f t="shared" si="30"/>
        <v>44012</v>
      </c>
      <c r="B272" t="s">
        <v>26</v>
      </c>
      <c r="C272" s="25">
        <v>346.92000000000007</v>
      </c>
      <c r="D272" s="25">
        <v>5330.45</v>
      </c>
      <c r="E272" s="25">
        <v>235.34</v>
      </c>
      <c r="F272" s="25">
        <v>12.03</v>
      </c>
      <c r="G272" s="25">
        <v>0</v>
      </c>
      <c r="H272" s="25">
        <v>0</v>
      </c>
      <c r="I272" s="25">
        <v>5457.84</v>
      </c>
    </row>
    <row r="273" spans="1:9">
      <c r="A273" s="18">
        <f t="shared" si="30"/>
        <v>44012</v>
      </c>
      <c r="B273" t="s">
        <v>43</v>
      </c>
      <c r="C273" s="25">
        <v>5336.12</v>
      </c>
      <c r="D273" s="25">
        <v>395.71000000000004</v>
      </c>
      <c r="E273" s="25">
        <v>394.01</v>
      </c>
      <c r="F273" s="25">
        <v>327.62</v>
      </c>
      <c r="G273" s="25">
        <v>42.38</v>
      </c>
      <c r="H273" s="25">
        <v>0</v>
      </c>
      <c r="I273" s="25">
        <v>-1243.3900000000001</v>
      </c>
    </row>
    <row r="274" spans="1:9">
      <c r="A274" s="18">
        <f t="shared" si="30"/>
        <v>44012</v>
      </c>
      <c r="B274" t="s">
        <v>46</v>
      </c>
      <c r="C274" s="25">
        <v>104148.71999999977</v>
      </c>
      <c r="D274" s="25">
        <v>47517.85999999995</v>
      </c>
      <c r="E274" s="25">
        <v>5569.38</v>
      </c>
      <c r="F274" s="25">
        <v>7187.2200000000039</v>
      </c>
      <c r="G274" s="25">
        <v>11541.25</v>
      </c>
      <c r="H274" s="25">
        <v>25867.730000000007</v>
      </c>
      <c r="I274" s="25">
        <v>149951.08999999997</v>
      </c>
    </row>
    <row r="275" spans="1:9">
      <c r="A275" s="18">
        <f t="shared" si="30"/>
        <v>44012</v>
      </c>
      <c r="B275" t="s">
        <v>47</v>
      </c>
      <c r="C275" s="25">
        <v>0</v>
      </c>
      <c r="D275" s="25">
        <v>1557.12</v>
      </c>
      <c r="E275" s="25">
        <v>0</v>
      </c>
      <c r="F275" s="25">
        <v>1557.12</v>
      </c>
      <c r="G275" s="25">
        <v>3209.49</v>
      </c>
      <c r="H275" s="25">
        <v>1557.12</v>
      </c>
      <c r="I275" s="25">
        <v>7880.8499999999995</v>
      </c>
    </row>
    <row r="276" spans="1:9">
      <c r="A276" s="18">
        <f t="shared" si="30"/>
        <v>44012</v>
      </c>
      <c r="B276" t="s">
        <v>49</v>
      </c>
      <c r="C276" s="25">
        <v>306.10000000000002</v>
      </c>
      <c r="D276" s="25">
        <v>0</v>
      </c>
      <c r="E276" s="25">
        <v>0</v>
      </c>
      <c r="F276" s="25">
        <v>0</v>
      </c>
      <c r="G276" s="25">
        <v>0</v>
      </c>
      <c r="H276" s="25">
        <v>0</v>
      </c>
      <c r="I276" s="25">
        <v>306.10000000000002</v>
      </c>
    </row>
    <row r="277" spans="1:9">
      <c r="A277" s="18">
        <f t="shared" si="30"/>
        <v>44012</v>
      </c>
      <c r="B277" s="21" t="s">
        <v>48</v>
      </c>
      <c r="C277" s="40">
        <f t="shared" ref="C277:I277" si="31">SUM(C266:C276)</f>
        <v>6439773.5700003188</v>
      </c>
      <c r="D277" s="40">
        <f t="shared" si="31"/>
        <v>2915139.9200001047</v>
      </c>
      <c r="E277" s="40">
        <f t="shared" si="31"/>
        <v>709093.55999998772</v>
      </c>
      <c r="F277" s="40">
        <f t="shared" si="31"/>
        <v>483859.85999998671</v>
      </c>
      <c r="G277" s="40">
        <f t="shared" si="31"/>
        <v>593582.93000000017</v>
      </c>
      <c r="H277" s="40">
        <f t="shared" si="31"/>
        <v>364764.98999999883</v>
      </c>
      <c r="I277" s="40">
        <f t="shared" si="31"/>
        <v>11608883.969999997</v>
      </c>
    </row>
    <row r="278" spans="1:9">
      <c r="A278" s="17"/>
    </row>
    <row r="279" spans="1:9">
      <c r="A279" s="18"/>
      <c r="B279" s="19" t="s">
        <v>35</v>
      </c>
      <c r="C279" s="19" t="s">
        <v>36</v>
      </c>
      <c r="D279" s="19" t="s">
        <v>37</v>
      </c>
      <c r="E279" s="19" t="s">
        <v>38</v>
      </c>
      <c r="F279" s="19" t="s">
        <v>39</v>
      </c>
      <c r="G279" s="19" t="s">
        <v>40</v>
      </c>
      <c r="H279" s="19" t="s">
        <v>41</v>
      </c>
      <c r="I279" s="19" t="s">
        <v>57</v>
      </c>
    </row>
    <row r="280" spans="1:9">
      <c r="A280" s="18">
        <v>44043</v>
      </c>
      <c r="B280" t="s">
        <v>20</v>
      </c>
      <c r="C280" s="39">
        <v>5834765.5499999207</v>
      </c>
      <c r="D280" s="39">
        <v>1909886.2099999525</v>
      </c>
      <c r="E280" s="39">
        <v>1083404.0700000057</v>
      </c>
      <c r="F280" s="39">
        <v>421342.08999998751</v>
      </c>
      <c r="G280" s="39">
        <v>582925.59000000171</v>
      </c>
      <c r="H280" s="39">
        <v>409765.3199999989</v>
      </c>
      <c r="I280" s="39">
        <v>10244986.76</v>
      </c>
    </row>
    <row r="281" spans="1:9">
      <c r="A281" s="18">
        <f>A280</f>
        <v>44043</v>
      </c>
      <c r="B281" t="s">
        <v>21</v>
      </c>
      <c r="C281" s="25">
        <v>1764122.099999968</v>
      </c>
      <c r="D281" s="25">
        <v>446457.36000000103</v>
      </c>
      <c r="E281" s="25">
        <v>144945.85999999984</v>
      </c>
      <c r="F281" s="25">
        <v>44451.210000000086</v>
      </c>
      <c r="G281" s="25">
        <v>75630.610000000044</v>
      </c>
      <c r="H281" s="25">
        <v>66837.099999999962</v>
      </c>
      <c r="I281" s="25">
        <v>2541012.04</v>
      </c>
    </row>
    <row r="282" spans="1:9">
      <c r="A282" s="18">
        <f t="shared" ref="A282:A292" si="32">A281</f>
        <v>44043</v>
      </c>
      <c r="B282" t="s">
        <v>22</v>
      </c>
      <c r="C282" s="25">
        <v>462747.29000000027</v>
      </c>
      <c r="D282" s="25">
        <v>301447.19000000006</v>
      </c>
      <c r="E282" s="25">
        <v>17270.730000000003</v>
      </c>
      <c r="F282" s="25">
        <v>6665.61</v>
      </c>
      <c r="G282" s="25">
        <v>326.85000000000002</v>
      </c>
      <c r="H282" s="25">
        <v>65.819999999999993</v>
      </c>
      <c r="I282" s="25">
        <v>842337.52</v>
      </c>
    </row>
    <row r="283" spans="1:9">
      <c r="A283" s="18">
        <f t="shared" si="32"/>
        <v>44043</v>
      </c>
      <c r="B283" t="s">
        <v>23</v>
      </c>
      <c r="C283" s="25">
        <v>202643.92000000007</v>
      </c>
      <c r="D283" s="25">
        <v>102048.8599999999</v>
      </c>
      <c r="E283" s="25">
        <v>5004.05</v>
      </c>
      <c r="F283" s="25">
        <v>1760.4699999999998</v>
      </c>
      <c r="G283" s="25">
        <v>2489.64</v>
      </c>
      <c r="H283" s="25">
        <v>1580.19</v>
      </c>
      <c r="I283" s="25">
        <v>354614.68</v>
      </c>
    </row>
    <row r="284" spans="1:9">
      <c r="A284" s="18">
        <f t="shared" si="32"/>
        <v>44043</v>
      </c>
      <c r="B284" t="s">
        <v>24</v>
      </c>
      <c r="C284" s="25">
        <v>366059.38</v>
      </c>
      <c r="D284" s="25">
        <v>40450.51</v>
      </c>
      <c r="E284" s="25">
        <v>539.37</v>
      </c>
      <c r="F284" s="25">
        <v>0</v>
      </c>
      <c r="G284" s="25">
        <v>0</v>
      </c>
      <c r="H284" s="25">
        <v>0</v>
      </c>
      <c r="I284" s="25">
        <v>407049.26</v>
      </c>
    </row>
    <row r="285" spans="1:9">
      <c r="A285" s="18">
        <f t="shared" si="32"/>
        <v>44043</v>
      </c>
      <c r="B285" t="s">
        <v>42</v>
      </c>
      <c r="C285" s="25">
        <v>407.56</v>
      </c>
      <c r="D285" s="25">
        <v>2855.15</v>
      </c>
      <c r="E285" s="25">
        <v>0</v>
      </c>
      <c r="F285" s="25">
        <v>0</v>
      </c>
      <c r="G285" s="25">
        <v>0</v>
      </c>
      <c r="H285" s="25">
        <v>0</v>
      </c>
      <c r="I285" s="25">
        <v>3211.68</v>
      </c>
    </row>
    <row r="286" spans="1:9">
      <c r="A286" s="18">
        <f t="shared" si="32"/>
        <v>44043</v>
      </c>
      <c r="B286" t="s">
        <v>26</v>
      </c>
      <c r="C286" s="25">
        <v>1338.05</v>
      </c>
      <c r="D286" s="25">
        <v>844.91000000000008</v>
      </c>
      <c r="E286" s="25">
        <v>0</v>
      </c>
      <c r="F286" s="25">
        <v>0</v>
      </c>
      <c r="G286" s="25">
        <v>12.03</v>
      </c>
      <c r="H286" s="25">
        <v>0</v>
      </c>
      <c r="I286" s="25">
        <v>2341.9299999999998</v>
      </c>
    </row>
    <row r="287" spans="1:9">
      <c r="A287" s="18">
        <f t="shared" si="32"/>
        <v>44043</v>
      </c>
      <c r="B287" t="s">
        <v>43</v>
      </c>
      <c r="C287" s="25">
        <v>107.31</v>
      </c>
      <c r="D287" s="25">
        <v>128.30000000000001</v>
      </c>
      <c r="E287" s="25">
        <v>109.4</v>
      </c>
      <c r="F287" s="25">
        <v>103.44</v>
      </c>
      <c r="G287" s="25">
        <v>84.76</v>
      </c>
      <c r="H287" s="25">
        <v>0</v>
      </c>
      <c r="I287" s="25">
        <v>-1631.07</v>
      </c>
    </row>
    <row r="288" spans="1:9">
      <c r="A288" s="18">
        <f t="shared" si="32"/>
        <v>44043</v>
      </c>
      <c r="B288" t="s">
        <v>44</v>
      </c>
      <c r="C288" s="25">
        <v>273.64999999999998</v>
      </c>
      <c r="D288" s="25">
        <v>0</v>
      </c>
      <c r="E288" s="25">
        <v>0</v>
      </c>
      <c r="F288" s="25">
        <v>0</v>
      </c>
      <c r="G288" s="25">
        <v>0</v>
      </c>
      <c r="H288" s="25">
        <v>0</v>
      </c>
      <c r="I288" s="25">
        <v>273.64999999999998</v>
      </c>
    </row>
    <row r="289" spans="1:9">
      <c r="A289" s="18">
        <f t="shared" si="32"/>
        <v>44043</v>
      </c>
      <c r="B289" t="s">
        <v>45</v>
      </c>
      <c r="C289" s="25">
        <v>-14.68</v>
      </c>
      <c r="D289" s="25">
        <v>0</v>
      </c>
      <c r="E289" s="25">
        <v>0</v>
      </c>
      <c r="F289" s="25">
        <v>0</v>
      </c>
      <c r="G289" s="25">
        <v>0</v>
      </c>
      <c r="H289" s="25">
        <v>0</v>
      </c>
      <c r="I289" s="25">
        <v>116.77</v>
      </c>
    </row>
    <row r="290" spans="1:9">
      <c r="A290" s="18">
        <f t="shared" si="32"/>
        <v>44043</v>
      </c>
      <c r="B290" t="s">
        <v>46</v>
      </c>
      <c r="C290" s="25">
        <v>143087.34999999995</v>
      </c>
      <c r="D290" s="25">
        <v>48704.42999999984</v>
      </c>
      <c r="E290" s="25">
        <v>14892.069999999998</v>
      </c>
      <c r="F290" s="25">
        <v>3310.79</v>
      </c>
      <c r="G290" s="25">
        <v>5754.5999999999985</v>
      </c>
      <c r="H290" s="25">
        <v>27135.860000000011</v>
      </c>
      <c r="I290" s="25">
        <v>150417.45000000001</v>
      </c>
    </row>
    <row r="291" spans="1:9">
      <c r="A291" s="18">
        <f t="shared" si="32"/>
        <v>44043</v>
      </c>
      <c r="B291" t="s">
        <v>47</v>
      </c>
      <c r="C291" s="25">
        <v>0</v>
      </c>
      <c r="D291" s="25">
        <v>0</v>
      </c>
      <c r="E291" s="25">
        <v>1557.12</v>
      </c>
      <c r="F291" s="25">
        <v>0</v>
      </c>
      <c r="G291" s="25">
        <v>3162.57</v>
      </c>
      <c r="H291" s="25">
        <v>3161.16</v>
      </c>
      <c r="I291" s="25">
        <v>7880.85</v>
      </c>
    </row>
    <row r="292" spans="1:9">
      <c r="A292" s="18">
        <f t="shared" si="32"/>
        <v>44043</v>
      </c>
      <c r="B292" s="21" t="s">
        <v>48</v>
      </c>
      <c r="C292" s="40">
        <f t="shared" ref="C292:H292" si="33">SUM(C280:C291)</f>
        <v>8775537.4799998906</v>
      </c>
      <c r="D292" s="40">
        <f t="shared" si="33"/>
        <v>2852822.9199999529</v>
      </c>
      <c r="E292" s="40">
        <f t="shared" si="33"/>
        <v>1267722.6700000057</v>
      </c>
      <c r="F292" s="40">
        <f t="shared" si="33"/>
        <v>477633.60999998753</v>
      </c>
      <c r="G292" s="40">
        <f t="shared" si="33"/>
        <v>670386.65000000177</v>
      </c>
      <c r="H292" s="40">
        <f t="shared" si="33"/>
        <v>508545.44999999885</v>
      </c>
      <c r="I292" s="40">
        <f>SUM(C292:H292)</f>
        <v>14552648.779999839</v>
      </c>
    </row>
    <row r="293" spans="1:9">
      <c r="A293" s="17"/>
    </row>
    <row r="294" spans="1:9">
      <c r="A294" s="18"/>
      <c r="B294" s="18"/>
      <c r="C294" s="24" t="s">
        <v>36</v>
      </c>
      <c r="D294" s="24" t="s">
        <v>37</v>
      </c>
      <c r="E294" s="24" t="s">
        <v>38</v>
      </c>
      <c r="F294" s="24" t="s">
        <v>39</v>
      </c>
      <c r="G294" s="24" t="s">
        <v>40</v>
      </c>
      <c r="H294" s="24" t="s">
        <v>41</v>
      </c>
      <c r="I294" s="24" t="s">
        <v>57</v>
      </c>
    </row>
    <row r="295" spans="1:9">
      <c r="A295" s="18">
        <v>44074</v>
      </c>
      <c r="B295" t="s">
        <v>20</v>
      </c>
      <c r="C295" s="25">
        <v>5494984.2000000002</v>
      </c>
      <c r="D295" s="25">
        <v>1866115.47</v>
      </c>
      <c r="E295" s="25">
        <v>934897.95</v>
      </c>
      <c r="F295" s="25">
        <v>632898.97</v>
      </c>
      <c r="G295" s="25">
        <v>685208.66</v>
      </c>
      <c r="H295" s="25">
        <v>604459.81000000006</v>
      </c>
      <c r="I295" s="25">
        <f>SUM(C295:H295)</f>
        <v>10218565.060000001</v>
      </c>
    </row>
    <row r="296" spans="1:9">
      <c r="A296" s="18">
        <f>A295</f>
        <v>44074</v>
      </c>
      <c r="B296" t="s">
        <v>21</v>
      </c>
      <c r="C296" s="25">
        <v>1879716.15</v>
      </c>
      <c r="D296" s="25">
        <v>330129.31</v>
      </c>
      <c r="E296" s="25">
        <v>126074.7</v>
      </c>
      <c r="F296" s="25">
        <v>58710.37</v>
      </c>
      <c r="G296" s="25">
        <v>76056.460000000006</v>
      </c>
      <c r="H296" s="25">
        <v>92016.1</v>
      </c>
      <c r="I296" s="25">
        <f t="shared" ref="I296:I307" si="34">SUM(C296:H296)</f>
        <v>2562703.0900000003</v>
      </c>
    </row>
    <row r="297" spans="1:9">
      <c r="A297" s="18">
        <f t="shared" ref="A297:A308" si="35">A296</f>
        <v>44074</v>
      </c>
      <c r="B297" t="s">
        <v>22</v>
      </c>
      <c r="C297" s="25">
        <v>747369.05</v>
      </c>
      <c r="D297" s="25">
        <v>78276.67</v>
      </c>
      <c r="E297" s="25">
        <v>29911.87</v>
      </c>
      <c r="F297" s="25">
        <v>306.81</v>
      </c>
      <c r="G297" s="25">
        <v>182.51</v>
      </c>
      <c r="H297" s="25">
        <v>188.27</v>
      </c>
      <c r="I297" s="25">
        <f t="shared" si="34"/>
        <v>856235.18000000017</v>
      </c>
    </row>
    <row r="298" spans="1:9">
      <c r="A298" s="18">
        <f t="shared" si="35"/>
        <v>44074</v>
      </c>
      <c r="B298" t="s">
        <v>23</v>
      </c>
      <c r="C298" s="25">
        <v>263399.59000000003</v>
      </c>
      <c r="D298" s="25">
        <v>80526.460000000006</v>
      </c>
      <c r="E298" s="25">
        <v>18964.310000000001</v>
      </c>
      <c r="F298" s="25">
        <v>1426.68</v>
      </c>
      <c r="G298" s="25">
        <v>2479.1</v>
      </c>
      <c r="H298" s="25">
        <v>2981.63</v>
      </c>
      <c r="I298" s="25">
        <f t="shared" si="34"/>
        <v>369777.77</v>
      </c>
    </row>
    <row r="299" spans="1:9">
      <c r="A299" s="18">
        <f t="shared" si="35"/>
        <v>44074</v>
      </c>
      <c r="B299" t="s">
        <v>24</v>
      </c>
      <c r="C299" s="25">
        <v>466139.3</v>
      </c>
      <c r="D299" s="25">
        <v>0</v>
      </c>
      <c r="E299" s="25">
        <v>0</v>
      </c>
      <c r="F299" s="25">
        <v>0</v>
      </c>
      <c r="G299" s="25">
        <v>0</v>
      </c>
      <c r="H299" s="25">
        <v>0</v>
      </c>
      <c r="I299" s="25">
        <f t="shared" si="34"/>
        <v>466139.3</v>
      </c>
    </row>
    <row r="300" spans="1:9">
      <c r="A300" s="18">
        <f t="shared" si="35"/>
        <v>44074</v>
      </c>
      <c r="B300" t="s">
        <v>42</v>
      </c>
      <c r="C300" s="25">
        <v>1059.1099999999999</v>
      </c>
      <c r="D300" s="25">
        <v>0</v>
      </c>
      <c r="E300" s="25">
        <v>0</v>
      </c>
      <c r="F300" s="25">
        <v>0</v>
      </c>
      <c r="G300" s="25">
        <v>0</v>
      </c>
      <c r="H300" s="25">
        <v>0</v>
      </c>
      <c r="I300" s="25">
        <f t="shared" si="34"/>
        <v>1059.1099999999999</v>
      </c>
    </row>
    <row r="301" spans="1:9">
      <c r="A301" s="18">
        <f t="shared" si="35"/>
        <v>44074</v>
      </c>
      <c r="B301" t="s">
        <v>26</v>
      </c>
      <c r="C301" s="25">
        <v>997.73</v>
      </c>
      <c r="D301" s="25">
        <v>1175.24</v>
      </c>
      <c r="E301" s="25">
        <v>578.72</v>
      </c>
      <c r="F301" s="25">
        <v>0</v>
      </c>
      <c r="G301" s="25">
        <v>0</v>
      </c>
      <c r="H301" s="25">
        <v>0</v>
      </c>
      <c r="I301" s="25">
        <f t="shared" si="34"/>
        <v>2751.6900000000005</v>
      </c>
    </row>
    <row r="302" spans="1:9">
      <c r="A302" s="18">
        <f t="shared" si="35"/>
        <v>44074</v>
      </c>
      <c r="B302" t="s">
        <v>43</v>
      </c>
      <c r="C302" s="25">
        <v>-2092.15</v>
      </c>
      <c r="D302" s="25">
        <v>464.15</v>
      </c>
      <c r="E302" s="25">
        <v>61.67</v>
      </c>
      <c r="F302" s="25">
        <v>61.71</v>
      </c>
      <c r="G302" s="25">
        <v>61.06</v>
      </c>
      <c r="H302" s="25">
        <v>0</v>
      </c>
      <c r="I302" s="25">
        <f t="shared" si="34"/>
        <v>-1443.56</v>
      </c>
    </row>
    <row r="303" spans="1:9">
      <c r="A303" s="18">
        <f t="shared" si="35"/>
        <v>44074</v>
      </c>
      <c r="B303" t="s">
        <v>44</v>
      </c>
      <c r="C303" s="25">
        <v>301.37</v>
      </c>
      <c r="D303" s="25">
        <v>0.03</v>
      </c>
      <c r="E303" s="25">
        <v>0</v>
      </c>
      <c r="F303" s="25">
        <v>0</v>
      </c>
      <c r="G303" s="25">
        <v>0</v>
      </c>
      <c r="H303" s="25">
        <v>0</v>
      </c>
      <c r="I303" s="25">
        <f t="shared" si="34"/>
        <v>301.39999999999998</v>
      </c>
    </row>
    <row r="304" spans="1:9">
      <c r="A304" s="18">
        <f t="shared" si="35"/>
        <v>44074</v>
      </c>
      <c r="B304" t="s">
        <v>45</v>
      </c>
      <c r="C304" s="25">
        <v>-11.46</v>
      </c>
      <c r="D304" s="25">
        <v>0</v>
      </c>
      <c r="E304" s="25">
        <v>0</v>
      </c>
      <c r="F304" s="25">
        <v>0</v>
      </c>
      <c r="G304" s="25">
        <v>0</v>
      </c>
      <c r="H304" s="25">
        <v>0</v>
      </c>
      <c r="I304" s="25">
        <f t="shared" si="34"/>
        <v>-11.46</v>
      </c>
    </row>
    <row r="305" spans="1:9">
      <c r="A305" s="18">
        <f t="shared" si="35"/>
        <v>44074</v>
      </c>
      <c r="B305" t="s">
        <v>46</v>
      </c>
      <c r="C305" s="25">
        <v>89450.49</v>
      </c>
      <c r="D305" s="25">
        <v>39747.51</v>
      </c>
      <c r="E305" s="25">
        <v>11210.02</v>
      </c>
      <c r="F305" s="25">
        <v>7014.1</v>
      </c>
      <c r="G305" s="25">
        <v>7701.81</v>
      </c>
      <c r="H305" s="25">
        <v>26570.79</v>
      </c>
      <c r="I305" s="25">
        <f t="shared" si="34"/>
        <v>181694.72</v>
      </c>
    </row>
    <row r="306" spans="1:9">
      <c r="A306" s="18">
        <f t="shared" si="35"/>
        <v>44074</v>
      </c>
      <c r="B306" t="s">
        <v>47</v>
      </c>
      <c r="C306" s="25">
        <v>0</v>
      </c>
      <c r="D306" s="25">
        <v>0</v>
      </c>
      <c r="E306" s="25">
        <v>0</v>
      </c>
      <c r="F306" s="25">
        <v>1557.12</v>
      </c>
      <c r="G306" s="25">
        <v>1557.12</v>
      </c>
      <c r="H306" s="25">
        <v>4766.6099999999997</v>
      </c>
      <c r="I306" s="25">
        <f t="shared" si="34"/>
        <v>7880.8499999999995</v>
      </c>
    </row>
    <row r="307" spans="1:9">
      <c r="A307" s="18">
        <f t="shared" si="35"/>
        <v>44074</v>
      </c>
      <c r="B307" s="18"/>
      <c r="C307" s="25"/>
      <c r="D307" s="25"/>
      <c r="E307" s="25"/>
      <c r="F307" s="25"/>
      <c r="G307" s="25"/>
      <c r="H307" s="25"/>
      <c r="I307" s="25">
        <f t="shared" si="34"/>
        <v>0</v>
      </c>
    </row>
    <row r="308" spans="1:9">
      <c r="A308" s="18">
        <f t="shared" si="35"/>
        <v>44074</v>
      </c>
      <c r="B308" s="21" t="s">
        <v>48</v>
      </c>
      <c r="C308" s="40">
        <f>SUM(C295:C307)</f>
        <v>8941313.3799999971</v>
      </c>
      <c r="D308" s="40">
        <f t="shared" ref="D308:H308" si="36">SUM(D295:D307)</f>
        <v>2396434.8399999994</v>
      </c>
      <c r="E308" s="40">
        <f t="shared" si="36"/>
        <v>1121699.24</v>
      </c>
      <c r="F308" s="40">
        <f t="shared" si="36"/>
        <v>701975.76</v>
      </c>
      <c r="G308" s="40">
        <f t="shared" si="36"/>
        <v>773246.72000000009</v>
      </c>
      <c r="H308" s="40">
        <f t="shared" si="36"/>
        <v>730983.21000000008</v>
      </c>
      <c r="I308" s="40">
        <f>SUM(C308:H308)</f>
        <v>14665653.149999999</v>
      </c>
    </row>
    <row r="309" spans="1:9">
      <c r="A309" s="17"/>
      <c r="B309" s="17"/>
    </row>
    <row r="310" spans="1:9">
      <c r="A310" s="18"/>
      <c r="B310" s="18"/>
      <c r="C310" s="24" t="s">
        <v>36</v>
      </c>
      <c r="D310" s="24" t="s">
        <v>37</v>
      </c>
      <c r="E310" s="24" t="s">
        <v>38</v>
      </c>
      <c r="F310" s="24" t="s">
        <v>39</v>
      </c>
      <c r="G310" s="24" t="s">
        <v>40</v>
      </c>
      <c r="H310" s="24" t="s">
        <v>41</v>
      </c>
      <c r="I310" s="24" t="s">
        <v>57</v>
      </c>
    </row>
    <row r="311" spans="1:9">
      <c r="A311" s="18">
        <v>44104</v>
      </c>
      <c r="B311" t="s">
        <v>20</v>
      </c>
      <c r="C311" s="25">
        <v>5279161.71</v>
      </c>
      <c r="D311" s="25">
        <v>2635357.84</v>
      </c>
      <c r="E311" s="25">
        <v>895774.68</v>
      </c>
      <c r="F311" s="25">
        <v>629030.57999999996</v>
      </c>
      <c r="G311" s="25">
        <v>842241.36</v>
      </c>
      <c r="H311" s="25">
        <v>760422.3</v>
      </c>
      <c r="I311" s="25">
        <f>SUM(C311:H311)</f>
        <v>11041988.470000001</v>
      </c>
    </row>
    <row r="312" spans="1:9">
      <c r="A312" s="18">
        <f>A311</f>
        <v>44104</v>
      </c>
      <c r="B312" t="s">
        <v>21</v>
      </c>
      <c r="C312" s="25">
        <v>1879351.67</v>
      </c>
      <c r="D312" s="25">
        <v>540867.05000000005</v>
      </c>
      <c r="E312" s="25">
        <v>106006.34</v>
      </c>
      <c r="F312" s="25">
        <v>84032.93</v>
      </c>
      <c r="G312" s="25">
        <v>76374.75</v>
      </c>
      <c r="H312" s="25">
        <v>110219.44</v>
      </c>
      <c r="I312" s="25">
        <f t="shared" ref="I312:I322" si="37">SUM(C312:H312)</f>
        <v>2796852.1799999997</v>
      </c>
    </row>
    <row r="313" spans="1:9">
      <c r="A313" s="18">
        <f t="shared" ref="A313:A323" si="38">A312</f>
        <v>44104</v>
      </c>
      <c r="B313" t="s">
        <v>22</v>
      </c>
      <c r="C313" s="25">
        <v>379602.04</v>
      </c>
      <c r="D313" s="25">
        <v>309885.07</v>
      </c>
      <c r="E313" s="25">
        <v>25254.39</v>
      </c>
      <c r="F313" s="25">
        <v>427.05</v>
      </c>
      <c r="G313" s="25">
        <v>170.93</v>
      </c>
      <c r="H313" s="25">
        <v>65.819999999999993</v>
      </c>
      <c r="I313" s="25">
        <f t="shared" si="37"/>
        <v>715405.3</v>
      </c>
    </row>
    <row r="314" spans="1:9">
      <c r="A314" s="18">
        <f t="shared" si="38"/>
        <v>44104</v>
      </c>
      <c r="B314" t="s">
        <v>23</v>
      </c>
      <c r="C314" s="25">
        <v>212346.33</v>
      </c>
      <c r="D314" s="25">
        <v>110354.75</v>
      </c>
      <c r="E314" s="25">
        <v>25802.2</v>
      </c>
      <c r="F314" s="25">
        <v>10155.64</v>
      </c>
      <c r="G314" s="25">
        <v>1312.16</v>
      </c>
      <c r="H314" s="25">
        <v>3657.49</v>
      </c>
      <c r="I314" s="25">
        <f t="shared" si="37"/>
        <v>363628.56999999995</v>
      </c>
    </row>
    <row r="315" spans="1:9">
      <c r="A315" s="18">
        <f t="shared" si="38"/>
        <v>44104</v>
      </c>
      <c r="B315" t="s">
        <v>24</v>
      </c>
      <c r="C315" s="25">
        <v>295819.68</v>
      </c>
      <c r="D315" s="25">
        <v>151389.16</v>
      </c>
      <c r="E315" s="25">
        <v>0</v>
      </c>
      <c r="F315" s="25">
        <v>0</v>
      </c>
      <c r="G315" s="25">
        <v>0</v>
      </c>
      <c r="H315" s="25">
        <v>0</v>
      </c>
      <c r="I315" s="25">
        <f t="shared" si="37"/>
        <v>447208.83999999997</v>
      </c>
    </row>
    <row r="316" spans="1:9">
      <c r="A316" s="18">
        <f t="shared" si="38"/>
        <v>44104</v>
      </c>
      <c r="B316" t="s">
        <v>42</v>
      </c>
      <c r="C316" s="25">
        <v>-317.17</v>
      </c>
      <c r="D316" s="25">
        <v>0</v>
      </c>
      <c r="E316" s="25">
        <v>0</v>
      </c>
      <c r="F316" s="25">
        <v>0</v>
      </c>
      <c r="G316" s="25">
        <v>0</v>
      </c>
      <c r="H316" s="25">
        <v>0</v>
      </c>
      <c r="I316" s="25">
        <f t="shared" si="37"/>
        <v>-317.17</v>
      </c>
    </row>
    <row r="317" spans="1:9">
      <c r="A317" s="18">
        <f t="shared" si="38"/>
        <v>44104</v>
      </c>
      <c r="B317" t="s">
        <v>26</v>
      </c>
      <c r="C317" s="25">
        <v>877.58</v>
      </c>
      <c r="D317" s="25">
        <v>634.19000000000005</v>
      </c>
      <c r="E317" s="25">
        <v>12.03</v>
      </c>
      <c r="F317" s="25">
        <v>0.13</v>
      </c>
      <c r="G317" s="25">
        <v>0</v>
      </c>
      <c r="H317" s="25">
        <v>0</v>
      </c>
      <c r="I317" s="25">
        <f t="shared" si="37"/>
        <v>1523.93</v>
      </c>
    </row>
    <row r="318" spans="1:9">
      <c r="A318" s="18">
        <f t="shared" si="38"/>
        <v>44104</v>
      </c>
      <c r="B318" t="s">
        <v>43</v>
      </c>
      <c r="C318" s="25">
        <v>761.71</v>
      </c>
      <c r="D318" s="25">
        <v>320.54000000000002</v>
      </c>
      <c r="E318" s="25">
        <v>8.1300000000000008</v>
      </c>
      <c r="F318" s="25">
        <v>0</v>
      </c>
      <c r="G318" s="25">
        <v>0</v>
      </c>
      <c r="H318" s="25">
        <v>0</v>
      </c>
      <c r="I318" s="25">
        <f t="shared" si="37"/>
        <v>1090.3800000000001</v>
      </c>
    </row>
    <row r="319" spans="1:9">
      <c r="A319" s="18">
        <f t="shared" si="38"/>
        <v>44104</v>
      </c>
      <c r="B319" t="s">
        <v>44</v>
      </c>
      <c r="C319" s="25">
        <v>301.37</v>
      </c>
      <c r="D319" s="25">
        <v>0</v>
      </c>
      <c r="E319" s="25">
        <v>0</v>
      </c>
      <c r="F319" s="25">
        <v>0</v>
      </c>
      <c r="G319" s="25">
        <v>0</v>
      </c>
      <c r="H319" s="25">
        <v>0</v>
      </c>
      <c r="I319" s="25">
        <f t="shared" si="37"/>
        <v>301.37</v>
      </c>
    </row>
    <row r="320" spans="1:9">
      <c r="A320" s="18">
        <f t="shared" si="38"/>
        <v>44104</v>
      </c>
      <c r="B320" t="s">
        <v>45</v>
      </c>
      <c r="C320" s="25">
        <v>123.21</v>
      </c>
      <c r="D320" s="25">
        <v>0</v>
      </c>
      <c r="E320" s="25">
        <v>0</v>
      </c>
      <c r="F320" s="25">
        <v>0</v>
      </c>
      <c r="G320" s="25">
        <v>0</v>
      </c>
      <c r="H320" s="25">
        <v>0</v>
      </c>
      <c r="I320" s="25">
        <f t="shared" si="37"/>
        <v>123.21</v>
      </c>
    </row>
    <row r="321" spans="1:19">
      <c r="A321" s="18">
        <f t="shared" si="38"/>
        <v>44104</v>
      </c>
      <c r="B321" t="s">
        <v>46</v>
      </c>
      <c r="C321" s="25">
        <v>86261.23</v>
      </c>
      <c r="D321" s="25">
        <v>46785.16</v>
      </c>
      <c r="E321" s="25">
        <v>12577.41</v>
      </c>
      <c r="F321" s="25">
        <v>7760.56</v>
      </c>
      <c r="G321" s="25">
        <v>9022.77</v>
      </c>
      <c r="H321" s="25">
        <v>29457.06</v>
      </c>
      <c r="I321" s="25">
        <f t="shared" si="37"/>
        <v>191864.19</v>
      </c>
    </row>
    <row r="322" spans="1:19">
      <c r="A322" s="18">
        <f t="shared" si="38"/>
        <v>44104</v>
      </c>
      <c r="B322" t="s">
        <v>47</v>
      </c>
      <c r="C322" s="25"/>
      <c r="D322" s="25"/>
      <c r="E322" s="25"/>
      <c r="F322" s="25"/>
      <c r="G322" s="25"/>
      <c r="H322" s="25"/>
      <c r="I322" s="25">
        <f t="shared" si="37"/>
        <v>0</v>
      </c>
    </row>
    <row r="323" spans="1:19">
      <c r="A323" s="18">
        <f t="shared" si="38"/>
        <v>44104</v>
      </c>
      <c r="B323" s="21" t="s">
        <v>48</v>
      </c>
      <c r="C323" s="40">
        <f t="shared" ref="C323:H323" si="39">SUM(C311:C322)</f>
        <v>8134289.3600000003</v>
      </c>
      <c r="D323" s="40">
        <f t="shared" si="39"/>
        <v>3795593.76</v>
      </c>
      <c r="E323" s="40">
        <f t="shared" si="39"/>
        <v>1065435.18</v>
      </c>
      <c r="F323" s="40">
        <f t="shared" si="39"/>
        <v>731406.89000000013</v>
      </c>
      <c r="G323" s="40">
        <f t="shared" si="39"/>
        <v>929121.97000000009</v>
      </c>
      <c r="H323" s="40">
        <f t="shared" si="39"/>
        <v>903822.11</v>
      </c>
      <c r="I323" s="40">
        <f>SUM(C323:H323)</f>
        <v>15559669.270000001</v>
      </c>
    </row>
    <row r="324" spans="1:19">
      <c r="A324" s="17"/>
    </row>
    <row r="325" spans="1:19">
      <c r="A325" s="27"/>
      <c r="B325" s="19" t="s">
        <v>35</v>
      </c>
      <c r="C325" s="26" t="s">
        <v>36</v>
      </c>
      <c r="D325" s="26" t="s">
        <v>37</v>
      </c>
      <c r="E325" s="26" t="s">
        <v>38</v>
      </c>
      <c r="F325" s="26" t="s">
        <v>39</v>
      </c>
      <c r="G325" s="26" t="s">
        <v>40</v>
      </c>
      <c r="H325" s="26" t="s">
        <v>41</v>
      </c>
      <c r="I325" s="26" t="s">
        <v>57</v>
      </c>
    </row>
    <row r="326" spans="1:19">
      <c r="A326" s="27">
        <v>44135</v>
      </c>
      <c r="B326" t="s">
        <v>20</v>
      </c>
      <c r="C326" s="28">
        <v>5190725</v>
      </c>
      <c r="D326" s="28">
        <v>2297818</v>
      </c>
      <c r="E326" s="28">
        <v>1083531</v>
      </c>
      <c r="F326" s="28">
        <v>800754</v>
      </c>
      <c r="G326" s="28">
        <v>879273</v>
      </c>
      <c r="H326" s="28">
        <v>1022943</v>
      </c>
      <c r="I326" s="28">
        <v>11275044</v>
      </c>
      <c r="M326" s="68"/>
      <c r="N326" s="68"/>
      <c r="O326" s="68"/>
      <c r="P326" s="68"/>
      <c r="Q326" s="68"/>
      <c r="R326" s="68"/>
      <c r="S326" s="68"/>
    </row>
    <row r="327" spans="1:19">
      <c r="A327" s="27">
        <v>44135</v>
      </c>
      <c r="B327" t="s">
        <v>21</v>
      </c>
      <c r="C327" s="28">
        <v>1881424</v>
      </c>
      <c r="D327" s="28">
        <v>443225</v>
      </c>
      <c r="E327" s="28">
        <v>157285</v>
      </c>
      <c r="F327" s="28">
        <v>72080</v>
      </c>
      <c r="G327" s="28">
        <v>93216</v>
      </c>
      <c r="H327" s="28">
        <v>127044</v>
      </c>
      <c r="I327" s="28">
        <v>2774274</v>
      </c>
      <c r="M327" s="68"/>
      <c r="N327" s="68"/>
      <c r="O327" s="68"/>
      <c r="P327" s="68"/>
      <c r="Q327" s="68"/>
      <c r="R327" s="68"/>
      <c r="S327" s="68"/>
    </row>
    <row r="328" spans="1:19">
      <c r="A328" s="27">
        <v>44135</v>
      </c>
      <c r="B328" t="s">
        <v>22</v>
      </c>
      <c r="C328" s="28">
        <v>546745</v>
      </c>
      <c r="D328" s="28">
        <v>119442</v>
      </c>
      <c r="E328" s="28">
        <v>8021</v>
      </c>
      <c r="F328" s="29">
        <v>990</v>
      </c>
      <c r="G328" s="29">
        <v>598</v>
      </c>
      <c r="H328" s="29">
        <v>66</v>
      </c>
      <c r="I328" s="28">
        <v>675863</v>
      </c>
      <c r="M328" s="68"/>
      <c r="N328" s="68"/>
      <c r="O328" s="68"/>
      <c r="P328" s="68"/>
      <c r="Q328" s="68"/>
      <c r="R328" s="68"/>
      <c r="S328" s="68"/>
    </row>
    <row r="329" spans="1:19">
      <c r="A329" s="27">
        <v>44135</v>
      </c>
      <c r="B329" t="s">
        <v>23</v>
      </c>
      <c r="C329" s="28">
        <v>229542</v>
      </c>
      <c r="D329" s="28">
        <v>126973</v>
      </c>
      <c r="E329" s="28">
        <v>61990</v>
      </c>
      <c r="F329" s="28">
        <v>15377</v>
      </c>
      <c r="G329" s="28">
        <v>8968</v>
      </c>
      <c r="H329" s="28">
        <v>9030</v>
      </c>
      <c r="I329" s="28">
        <v>451881</v>
      </c>
      <c r="M329" s="68"/>
      <c r="N329" s="68"/>
      <c r="O329" s="68"/>
      <c r="P329" s="68"/>
      <c r="Q329" s="68"/>
      <c r="R329" s="68"/>
      <c r="S329" s="68"/>
    </row>
    <row r="330" spans="1:19">
      <c r="A330" s="27">
        <v>44135</v>
      </c>
      <c r="B330" t="s">
        <v>24</v>
      </c>
      <c r="C330" s="28">
        <v>374340</v>
      </c>
      <c r="D330" s="28">
        <v>30172</v>
      </c>
      <c r="E330" s="29" t="s">
        <v>58</v>
      </c>
      <c r="F330" s="29" t="s">
        <v>58</v>
      </c>
      <c r="G330" s="29" t="s">
        <v>58</v>
      </c>
      <c r="H330" s="29" t="s">
        <v>58</v>
      </c>
      <c r="I330" s="28">
        <v>404512</v>
      </c>
      <c r="M330" s="68"/>
      <c r="N330" s="68"/>
      <c r="O330" s="68"/>
      <c r="P330" s="68"/>
      <c r="Q330" s="68"/>
      <c r="R330" s="68"/>
      <c r="S330" s="68"/>
    </row>
    <row r="331" spans="1:19">
      <c r="A331" s="27">
        <v>44135</v>
      </c>
      <c r="B331" t="s">
        <v>42</v>
      </c>
      <c r="C331" s="29">
        <v>-132</v>
      </c>
      <c r="D331" s="29">
        <v>236</v>
      </c>
      <c r="E331" s="29" t="s">
        <v>58</v>
      </c>
      <c r="F331" s="29" t="s">
        <v>58</v>
      </c>
      <c r="G331" s="29" t="s">
        <v>58</v>
      </c>
      <c r="H331" s="29" t="s">
        <v>58</v>
      </c>
      <c r="I331" s="29">
        <v>104</v>
      </c>
      <c r="M331" s="68"/>
      <c r="N331" s="68"/>
      <c r="O331" s="68"/>
      <c r="P331" s="68"/>
      <c r="Q331" s="68"/>
      <c r="R331" s="68"/>
      <c r="S331" s="68"/>
    </row>
    <row r="332" spans="1:19">
      <c r="A332" s="27">
        <v>44135</v>
      </c>
      <c r="B332" t="s">
        <v>26</v>
      </c>
      <c r="C332" s="28">
        <v>1976</v>
      </c>
      <c r="D332" s="28">
        <v>1452</v>
      </c>
      <c r="E332" s="29">
        <v>233</v>
      </c>
      <c r="F332" s="29">
        <v>12</v>
      </c>
      <c r="G332" s="29" t="s">
        <v>58</v>
      </c>
      <c r="H332" s="29" t="s">
        <v>58</v>
      </c>
      <c r="I332" s="28">
        <v>3673</v>
      </c>
      <c r="M332" s="68"/>
      <c r="N332" s="68"/>
      <c r="O332" s="68"/>
      <c r="P332" s="68"/>
      <c r="Q332" s="68"/>
      <c r="R332" s="68"/>
      <c r="S332" s="68"/>
    </row>
    <row r="333" spans="1:19">
      <c r="A333" s="27">
        <v>44135</v>
      </c>
      <c r="B333" t="s">
        <v>43</v>
      </c>
      <c r="C333" s="29">
        <v>739</v>
      </c>
      <c r="D333" s="29">
        <v>510</v>
      </c>
      <c r="E333" s="29" t="s">
        <v>58</v>
      </c>
      <c r="F333" s="29" t="s">
        <v>58</v>
      </c>
      <c r="G333" s="29" t="s">
        <v>58</v>
      </c>
      <c r="H333" s="29" t="s">
        <v>58</v>
      </c>
      <c r="I333" s="28">
        <v>1249</v>
      </c>
      <c r="M333" s="68"/>
      <c r="N333" s="68"/>
      <c r="O333" s="68"/>
      <c r="P333" s="68"/>
      <c r="Q333" s="68"/>
      <c r="R333" s="68"/>
      <c r="S333" s="68"/>
    </row>
    <row r="334" spans="1:19">
      <c r="A334" s="27">
        <v>44135</v>
      </c>
      <c r="B334" t="s">
        <v>44</v>
      </c>
      <c r="C334" s="29">
        <v>-78</v>
      </c>
      <c r="D334" s="29" t="s">
        <v>59</v>
      </c>
      <c r="E334" s="29" t="s">
        <v>58</v>
      </c>
      <c r="F334" s="29" t="s">
        <v>58</v>
      </c>
      <c r="G334" s="29" t="s">
        <v>58</v>
      </c>
      <c r="H334" s="29" t="s">
        <v>58</v>
      </c>
      <c r="I334" s="29">
        <v>-78</v>
      </c>
      <c r="M334" s="68"/>
      <c r="N334" s="68"/>
      <c r="O334" s="68"/>
      <c r="P334" s="68"/>
      <c r="Q334" s="68"/>
      <c r="R334" s="68"/>
      <c r="S334" s="68"/>
    </row>
    <row r="335" spans="1:19">
      <c r="A335" s="27">
        <v>44135</v>
      </c>
      <c r="B335" t="s">
        <v>45</v>
      </c>
      <c r="C335" s="29">
        <v>126</v>
      </c>
      <c r="D335" s="29" t="s">
        <v>59</v>
      </c>
      <c r="E335" s="29" t="s">
        <v>58</v>
      </c>
      <c r="F335" s="29" t="s">
        <v>58</v>
      </c>
      <c r="G335" s="29" t="s">
        <v>58</v>
      </c>
      <c r="H335" s="29" t="s">
        <v>58</v>
      </c>
      <c r="I335" s="29">
        <v>126</v>
      </c>
      <c r="M335" s="68"/>
      <c r="N335" s="68"/>
      <c r="O335" s="68"/>
      <c r="P335" s="68"/>
      <c r="Q335" s="68"/>
      <c r="R335" s="68"/>
      <c r="S335" s="68"/>
    </row>
    <row r="336" spans="1:19">
      <c r="A336" s="27">
        <v>44135</v>
      </c>
      <c r="B336" t="s">
        <v>46</v>
      </c>
      <c r="C336" s="28">
        <v>91425</v>
      </c>
      <c r="D336" s="28">
        <v>30539</v>
      </c>
      <c r="E336" s="28">
        <v>10572</v>
      </c>
      <c r="F336" s="28">
        <v>6751</v>
      </c>
      <c r="G336" s="28">
        <v>9685</v>
      </c>
      <c r="H336" s="28">
        <v>30989</v>
      </c>
      <c r="I336" s="28">
        <v>179960</v>
      </c>
      <c r="M336" s="68"/>
      <c r="N336" s="68"/>
      <c r="O336" s="68"/>
      <c r="P336" s="68"/>
      <c r="Q336" s="68"/>
      <c r="R336" s="68"/>
      <c r="S336" s="68"/>
    </row>
    <row r="337" spans="1:19">
      <c r="A337" s="27">
        <v>44135</v>
      </c>
      <c r="B337" t="s">
        <v>47</v>
      </c>
      <c r="C337" s="29" t="s">
        <v>59</v>
      </c>
      <c r="D337" s="29" t="s">
        <v>59</v>
      </c>
      <c r="E337" s="29" t="s">
        <v>58</v>
      </c>
      <c r="F337" s="29" t="s">
        <v>58</v>
      </c>
      <c r="G337" s="29" t="s">
        <v>58</v>
      </c>
      <c r="H337" s="29" t="s">
        <v>58</v>
      </c>
      <c r="I337" s="29" t="s">
        <v>60</v>
      </c>
      <c r="M337" s="68"/>
      <c r="N337" s="68"/>
      <c r="O337" s="68"/>
      <c r="P337" s="68"/>
      <c r="Q337" s="68"/>
      <c r="R337" s="68"/>
      <c r="S337" s="68"/>
    </row>
    <row r="338" spans="1:19">
      <c r="A338" s="27">
        <v>44135</v>
      </c>
      <c r="B338" s="21" t="s">
        <v>48</v>
      </c>
      <c r="C338" s="40">
        <v>8316832</v>
      </c>
      <c r="D338" s="40">
        <v>3050367</v>
      </c>
      <c r="E338" s="40">
        <v>1321632</v>
      </c>
      <c r="F338" s="40">
        <v>895965</v>
      </c>
      <c r="G338" s="40">
        <v>991741</v>
      </c>
      <c r="H338" s="40">
        <v>1190072</v>
      </c>
      <c r="I338" s="40">
        <v>15766608</v>
      </c>
    </row>
    <row r="339" spans="1:19">
      <c r="A339" s="17"/>
    </row>
    <row r="340" spans="1:19">
      <c r="A340" s="17"/>
      <c r="B340" s="19" t="s">
        <v>35</v>
      </c>
      <c r="C340" s="26" t="s">
        <v>36</v>
      </c>
      <c r="D340" s="26" t="s">
        <v>37</v>
      </c>
      <c r="E340" s="26" t="s">
        <v>38</v>
      </c>
      <c r="F340" s="26" t="s">
        <v>39</v>
      </c>
      <c r="G340" s="26" t="s">
        <v>40</v>
      </c>
      <c r="H340" s="26" t="s">
        <v>41</v>
      </c>
      <c r="I340" s="26" t="s">
        <v>57</v>
      </c>
    </row>
    <row r="341" spans="1:19">
      <c r="A341" s="27">
        <v>44165</v>
      </c>
      <c r="B341" t="s">
        <v>20</v>
      </c>
      <c r="C341" s="28">
        <v>5337252.42</v>
      </c>
      <c r="D341" s="28">
        <v>1659433.36</v>
      </c>
      <c r="E341" s="28">
        <v>949492.83000000007</v>
      </c>
      <c r="F341" s="28">
        <v>643054.96</v>
      </c>
      <c r="G341" s="28">
        <v>875833.22</v>
      </c>
      <c r="H341" s="28">
        <v>1089918.94</v>
      </c>
      <c r="I341" s="28">
        <v>10554985.73</v>
      </c>
    </row>
    <row r="342" spans="1:19">
      <c r="A342" s="27">
        <v>44165</v>
      </c>
      <c r="B342" t="s">
        <v>21</v>
      </c>
      <c r="C342" s="28">
        <v>1714564.96</v>
      </c>
      <c r="D342" s="28">
        <v>433347.33</v>
      </c>
      <c r="E342" s="28">
        <v>87023.48</v>
      </c>
      <c r="F342" s="28">
        <v>72747.37</v>
      </c>
      <c r="G342" s="28">
        <v>89049.79</v>
      </c>
      <c r="H342" s="28">
        <v>129690.62</v>
      </c>
      <c r="I342" s="28">
        <v>2526423.5500000003</v>
      </c>
    </row>
    <row r="343" spans="1:19">
      <c r="A343" s="27">
        <v>44165</v>
      </c>
      <c r="B343" t="s">
        <v>22</v>
      </c>
      <c r="C343" s="28">
        <v>603711.69999999995</v>
      </c>
      <c r="D343" s="28">
        <v>80442.25</v>
      </c>
      <c r="E343" s="28">
        <v>2935.37</v>
      </c>
      <c r="F343" s="29">
        <v>1168.08</v>
      </c>
      <c r="G343" s="29">
        <v>1065.08</v>
      </c>
      <c r="H343" s="29">
        <v>0</v>
      </c>
      <c r="I343" s="28">
        <v>689322.47999999986</v>
      </c>
    </row>
    <row r="344" spans="1:19">
      <c r="A344" s="27">
        <v>44165</v>
      </c>
      <c r="B344" t="s">
        <v>23</v>
      </c>
      <c r="C344" s="28">
        <v>205890.02</v>
      </c>
      <c r="D344" s="28">
        <v>47279.5</v>
      </c>
      <c r="E344" s="28">
        <v>15997.06</v>
      </c>
      <c r="F344" s="28">
        <v>3429.19</v>
      </c>
      <c r="G344" s="28">
        <v>2920.58</v>
      </c>
      <c r="H344" s="28">
        <v>4427.79</v>
      </c>
      <c r="I344" s="28">
        <v>279944.14</v>
      </c>
    </row>
    <row r="345" spans="1:19">
      <c r="A345" s="27">
        <v>44165</v>
      </c>
      <c r="B345" t="s">
        <v>24</v>
      </c>
      <c r="C345" s="28">
        <v>259263.69</v>
      </c>
      <c r="D345" s="28">
        <v>0</v>
      </c>
      <c r="E345" s="29">
        <v>538.63</v>
      </c>
      <c r="F345" s="29">
        <v>0</v>
      </c>
      <c r="G345" s="29">
        <v>0</v>
      </c>
      <c r="H345" s="29">
        <v>0</v>
      </c>
      <c r="I345" s="28">
        <v>259802.32</v>
      </c>
    </row>
    <row r="346" spans="1:19">
      <c r="A346" s="27">
        <v>44165</v>
      </c>
      <c r="B346" t="s">
        <v>42</v>
      </c>
      <c r="C346" s="29">
        <v>673.76</v>
      </c>
      <c r="D346" s="29">
        <v>243.21</v>
      </c>
      <c r="E346" s="29">
        <v>236.37</v>
      </c>
      <c r="F346" s="29">
        <v>0</v>
      </c>
      <c r="G346" s="29">
        <v>0</v>
      </c>
      <c r="H346" s="29">
        <v>0</v>
      </c>
      <c r="I346" s="29">
        <v>1153.3400000000001</v>
      </c>
    </row>
    <row r="347" spans="1:19">
      <c r="A347" s="27">
        <v>44165</v>
      </c>
      <c r="B347" t="s">
        <v>26</v>
      </c>
      <c r="C347" s="28">
        <v>446.58</v>
      </c>
      <c r="D347" s="28">
        <v>1028.18</v>
      </c>
      <c r="E347" s="29">
        <v>286.20999999999998</v>
      </c>
      <c r="F347" s="29">
        <v>233.45</v>
      </c>
      <c r="G347" s="29">
        <v>12.03</v>
      </c>
      <c r="H347" s="29">
        <v>0</v>
      </c>
      <c r="I347" s="28">
        <v>2006.45</v>
      </c>
    </row>
    <row r="348" spans="1:19">
      <c r="A348" s="27">
        <v>44165</v>
      </c>
      <c r="B348" t="s">
        <v>43</v>
      </c>
      <c r="C348" s="29">
        <v>762.69</v>
      </c>
      <c r="D348" s="29">
        <v>121.4</v>
      </c>
      <c r="E348" s="29">
        <v>61.67</v>
      </c>
      <c r="F348" s="29">
        <v>0</v>
      </c>
      <c r="G348" s="29">
        <v>0</v>
      </c>
      <c r="H348" s="29">
        <v>0</v>
      </c>
      <c r="I348" s="28">
        <v>945.76</v>
      </c>
    </row>
    <row r="349" spans="1:19">
      <c r="A349" s="27">
        <v>44165</v>
      </c>
      <c r="B349" t="s">
        <v>44</v>
      </c>
      <c r="C349" s="29">
        <v>211.93</v>
      </c>
      <c r="D349" s="29">
        <v>0</v>
      </c>
      <c r="E349" s="29">
        <v>0</v>
      </c>
      <c r="F349" s="29">
        <v>0</v>
      </c>
      <c r="G349" s="29">
        <v>0</v>
      </c>
      <c r="H349" s="29">
        <v>0</v>
      </c>
      <c r="I349" s="29">
        <v>211.93</v>
      </c>
    </row>
    <row r="350" spans="1:19">
      <c r="A350" s="27">
        <v>44165</v>
      </c>
      <c r="B350" t="s">
        <v>45</v>
      </c>
      <c r="C350" s="29">
        <v>129.65</v>
      </c>
      <c r="D350" s="29">
        <v>0</v>
      </c>
      <c r="E350" s="29">
        <v>0</v>
      </c>
      <c r="F350" s="29">
        <v>0</v>
      </c>
      <c r="G350" s="29">
        <v>0</v>
      </c>
      <c r="H350" s="29">
        <v>0</v>
      </c>
      <c r="I350" s="29">
        <v>129.65</v>
      </c>
    </row>
    <row r="351" spans="1:19">
      <c r="A351" s="27">
        <v>44165</v>
      </c>
      <c r="B351" t="s">
        <v>46</v>
      </c>
      <c r="C351" s="28">
        <v>103316.58</v>
      </c>
      <c r="D351" s="28">
        <v>29201.39</v>
      </c>
      <c r="E351" s="28">
        <v>7735.18</v>
      </c>
      <c r="F351" s="28">
        <v>5382.72</v>
      </c>
      <c r="G351" s="28">
        <v>7544.8</v>
      </c>
      <c r="H351" s="28">
        <v>32610.59</v>
      </c>
      <c r="I351" s="28">
        <v>185791.25999999998</v>
      </c>
    </row>
    <row r="352" spans="1:19">
      <c r="A352" s="27">
        <v>44165</v>
      </c>
      <c r="B352" t="s">
        <v>47</v>
      </c>
      <c r="C352" s="29">
        <v>0</v>
      </c>
      <c r="D352" s="29">
        <v>0</v>
      </c>
      <c r="E352" s="29">
        <v>0</v>
      </c>
      <c r="F352" s="29">
        <v>0</v>
      </c>
      <c r="G352" s="29">
        <v>0</v>
      </c>
      <c r="H352" s="29">
        <v>0</v>
      </c>
      <c r="I352" s="29">
        <v>0</v>
      </c>
    </row>
    <row r="353" spans="1:9">
      <c r="A353" s="27">
        <v>44165</v>
      </c>
      <c r="B353" s="21" t="s">
        <v>48</v>
      </c>
      <c r="C353" s="41">
        <v>8226223.9800000004</v>
      </c>
      <c r="D353" s="41">
        <v>2251096.6200000006</v>
      </c>
      <c r="E353" s="41">
        <v>1064306.7999999998</v>
      </c>
      <c r="F353" s="41">
        <v>726015.76999999979</v>
      </c>
      <c r="G353" s="41">
        <v>976425.5</v>
      </c>
      <c r="H353" s="41">
        <v>1256647.9400000002</v>
      </c>
      <c r="I353" s="41">
        <v>14500716.610000001</v>
      </c>
    </row>
    <row r="354" spans="1:9">
      <c r="A354" s="17"/>
    </row>
    <row r="355" spans="1:9">
      <c r="A355" s="17"/>
    </row>
    <row r="356" spans="1:9">
      <c r="A356" s="18"/>
      <c r="B356" s="19" t="s">
        <v>35</v>
      </c>
      <c r="C356" s="24" t="s">
        <v>36</v>
      </c>
      <c r="D356" s="24" t="s">
        <v>37</v>
      </c>
      <c r="E356" s="24" t="s">
        <v>38</v>
      </c>
      <c r="F356" s="24" t="s">
        <v>39</v>
      </c>
      <c r="G356" s="24" t="s">
        <v>40</v>
      </c>
      <c r="H356" s="24" t="s">
        <v>41</v>
      </c>
      <c r="I356" s="24" t="s">
        <v>57</v>
      </c>
    </row>
    <row r="357" spans="1:9">
      <c r="A357" s="18">
        <v>44196</v>
      </c>
      <c r="B357" t="s">
        <v>20</v>
      </c>
      <c r="C357" s="25">
        <v>3999845.08</v>
      </c>
      <c r="D357" s="25">
        <v>2351821.0999999996</v>
      </c>
      <c r="E357" s="25">
        <v>996217.92999999993</v>
      </c>
      <c r="F357" s="25">
        <v>588771.03999999992</v>
      </c>
      <c r="G357" s="25">
        <v>820717.65</v>
      </c>
      <c r="H357" s="25">
        <v>1092798.05</v>
      </c>
      <c r="I357" s="25">
        <v>9850170.8499999996</v>
      </c>
    </row>
    <row r="358" spans="1:9">
      <c r="A358" s="18">
        <f>A357</f>
        <v>44196</v>
      </c>
      <c r="B358" t="s">
        <v>21</v>
      </c>
      <c r="C358" s="25">
        <v>1369020.52</v>
      </c>
      <c r="D358" s="25">
        <v>445541.25</v>
      </c>
      <c r="E358" s="25">
        <v>222817.06</v>
      </c>
      <c r="F358" s="25">
        <v>43601.67</v>
      </c>
      <c r="G358" s="25">
        <v>71009.8</v>
      </c>
      <c r="H358" s="25">
        <v>118101.72</v>
      </c>
      <c r="I358" s="25">
        <v>2270092.02</v>
      </c>
    </row>
    <row r="359" spans="1:9">
      <c r="A359" s="18">
        <f t="shared" ref="A359:A369" si="40">A358</f>
        <v>44196</v>
      </c>
      <c r="B359" t="s">
        <v>22</v>
      </c>
      <c r="C359" s="25">
        <v>656386.46</v>
      </c>
      <c r="D359" s="25">
        <v>67429.36</v>
      </c>
      <c r="E359" s="25">
        <v>7780.63</v>
      </c>
      <c r="F359" s="25">
        <v>886.15</v>
      </c>
      <c r="G359" s="25">
        <v>1646.87</v>
      </c>
      <c r="H359" s="25">
        <v>285.07</v>
      </c>
      <c r="I359" s="25">
        <v>734414.53999999992</v>
      </c>
    </row>
    <row r="360" spans="1:9">
      <c r="A360" s="18">
        <f t="shared" si="40"/>
        <v>44196</v>
      </c>
      <c r="B360" t="s">
        <v>23</v>
      </c>
      <c r="C360" s="25">
        <v>160912.44</v>
      </c>
      <c r="D360" s="25">
        <v>76673.570000000007</v>
      </c>
      <c r="E360" s="25">
        <v>28120.01</v>
      </c>
      <c r="F360" s="25">
        <v>7028.09</v>
      </c>
      <c r="G360" s="25">
        <v>4237.63</v>
      </c>
      <c r="H360" s="25">
        <v>5308.68</v>
      </c>
      <c r="I360" s="25">
        <v>282280.42000000004</v>
      </c>
    </row>
    <row r="361" spans="1:9">
      <c r="A361" s="18">
        <f t="shared" si="40"/>
        <v>44196</v>
      </c>
      <c r="B361" t="s">
        <v>24</v>
      </c>
      <c r="C361" s="25">
        <v>521843.82</v>
      </c>
      <c r="D361" s="25">
        <v>24761.54</v>
      </c>
      <c r="E361" s="25">
        <v>0</v>
      </c>
      <c r="F361" s="25">
        <v>0</v>
      </c>
      <c r="G361" s="25">
        <v>0</v>
      </c>
      <c r="H361" s="25">
        <v>0</v>
      </c>
      <c r="I361" s="25">
        <v>546605.36</v>
      </c>
    </row>
    <row r="362" spans="1:9">
      <c r="A362" s="18">
        <f t="shared" si="40"/>
        <v>44196</v>
      </c>
      <c r="B362" t="s">
        <v>42</v>
      </c>
      <c r="C362" s="25">
        <v>11.71</v>
      </c>
      <c r="D362" s="25">
        <v>0.2</v>
      </c>
      <c r="E362" s="25">
        <v>0</v>
      </c>
      <c r="F362" s="25">
        <v>0</v>
      </c>
      <c r="G362" s="25">
        <v>0</v>
      </c>
      <c r="H362" s="25">
        <v>0</v>
      </c>
      <c r="I362" s="25">
        <v>11.91</v>
      </c>
    </row>
    <row r="363" spans="1:9">
      <c r="A363" s="18">
        <f t="shared" si="40"/>
        <v>44196</v>
      </c>
      <c r="B363" t="s">
        <v>26</v>
      </c>
      <c r="C363" s="25">
        <v>1408.35</v>
      </c>
      <c r="D363" s="25">
        <v>757.07</v>
      </c>
      <c r="E363" s="25">
        <v>752.71</v>
      </c>
      <c r="F363" s="25">
        <v>286.14999999999998</v>
      </c>
      <c r="G363" s="25">
        <v>233.45</v>
      </c>
      <c r="H363" s="25">
        <v>0</v>
      </c>
      <c r="I363" s="25">
        <v>3437.73</v>
      </c>
    </row>
    <row r="364" spans="1:9">
      <c r="A364" s="18">
        <f t="shared" si="40"/>
        <v>44196</v>
      </c>
      <c r="B364" t="s">
        <v>43</v>
      </c>
      <c r="C364" s="25">
        <v>831.4</v>
      </c>
      <c r="D364" s="25">
        <v>304.27</v>
      </c>
      <c r="E364" s="25">
        <v>61.67</v>
      </c>
      <c r="F364" s="25">
        <v>61.67</v>
      </c>
      <c r="G364" s="25">
        <v>0</v>
      </c>
      <c r="H364" s="25">
        <v>0</v>
      </c>
      <c r="I364" s="25">
        <v>1259.0100000000002</v>
      </c>
    </row>
    <row r="365" spans="1:9">
      <c r="A365" s="18">
        <f t="shared" si="40"/>
        <v>44196</v>
      </c>
      <c r="B365" t="s">
        <v>44</v>
      </c>
      <c r="C365" s="25">
        <v>294.14999999999998</v>
      </c>
      <c r="D365" s="25">
        <v>0</v>
      </c>
      <c r="E365" s="25">
        <v>0</v>
      </c>
      <c r="F365" s="25">
        <v>0</v>
      </c>
      <c r="G365" s="25">
        <v>0</v>
      </c>
      <c r="H365" s="25">
        <v>0</v>
      </c>
      <c r="I365" s="25">
        <v>294.14999999999998</v>
      </c>
    </row>
    <row r="366" spans="1:9">
      <c r="A366" s="18">
        <f t="shared" si="40"/>
        <v>44196</v>
      </c>
      <c r="B366" t="s">
        <v>45</v>
      </c>
      <c r="C366" s="25">
        <v>132.87</v>
      </c>
      <c r="D366" s="25">
        <v>0</v>
      </c>
      <c r="E366" s="25">
        <v>0</v>
      </c>
      <c r="F366" s="25">
        <v>0</v>
      </c>
      <c r="G366" s="25">
        <v>0</v>
      </c>
      <c r="H366" s="25">
        <v>0</v>
      </c>
      <c r="I366" s="25">
        <v>132.87</v>
      </c>
    </row>
    <row r="367" spans="1:9">
      <c r="A367" s="18">
        <f t="shared" si="40"/>
        <v>44196</v>
      </c>
      <c r="B367" t="s">
        <v>46</v>
      </c>
      <c r="C367" s="25">
        <v>111914.13</v>
      </c>
      <c r="D367" s="25">
        <v>44444.76</v>
      </c>
      <c r="E367" s="25">
        <v>7268.93</v>
      </c>
      <c r="F367" s="25">
        <v>3914.49</v>
      </c>
      <c r="G367" s="25">
        <v>5511.77</v>
      </c>
      <c r="H367" s="25">
        <v>26130.49</v>
      </c>
      <c r="I367" s="25">
        <v>199184.56999999998</v>
      </c>
    </row>
    <row r="368" spans="1:9">
      <c r="A368" s="18">
        <f t="shared" si="40"/>
        <v>44196</v>
      </c>
      <c r="B368" t="s">
        <v>47</v>
      </c>
      <c r="C368" s="25">
        <v>66.680000000000007</v>
      </c>
      <c r="D368" s="25">
        <v>0</v>
      </c>
      <c r="E368" s="25">
        <v>0</v>
      </c>
      <c r="F368" s="25">
        <v>0</v>
      </c>
      <c r="G368" s="25">
        <v>0</v>
      </c>
      <c r="H368" s="25">
        <v>0</v>
      </c>
      <c r="I368" s="25">
        <v>66.680000000000007</v>
      </c>
    </row>
    <row r="369" spans="1:9">
      <c r="A369" s="18">
        <f t="shared" si="40"/>
        <v>44196</v>
      </c>
      <c r="B369" s="21" t="s">
        <v>48</v>
      </c>
      <c r="C369" s="40">
        <v>6822667.6100000003</v>
      </c>
      <c r="D369" s="40">
        <v>3011733.1199999992</v>
      </c>
      <c r="E369" s="40">
        <v>1263018.9399999997</v>
      </c>
      <c r="F369" s="40">
        <v>644549.26</v>
      </c>
      <c r="G369" s="40">
        <v>903357.17</v>
      </c>
      <c r="H369" s="40">
        <v>1242624.01</v>
      </c>
      <c r="I369" s="40">
        <v>13887950.109999999</v>
      </c>
    </row>
    <row r="370" spans="1:9">
      <c r="A370" s="17"/>
    </row>
    <row r="371" spans="1:9" ht="18.75">
      <c r="A371" s="69"/>
      <c r="B371" s="19" t="s">
        <v>35</v>
      </c>
      <c r="C371" s="24" t="s">
        <v>36</v>
      </c>
      <c r="D371" s="24" t="s">
        <v>37</v>
      </c>
      <c r="E371" s="24" t="s">
        <v>38</v>
      </c>
      <c r="F371" s="24" t="s">
        <v>39</v>
      </c>
      <c r="G371" s="24" t="s">
        <v>40</v>
      </c>
      <c r="H371" s="24" t="s">
        <v>41</v>
      </c>
      <c r="I371" s="24" t="s">
        <v>57</v>
      </c>
    </row>
    <row r="372" spans="1:9">
      <c r="A372" s="18">
        <v>44227</v>
      </c>
      <c r="B372" t="s">
        <v>20</v>
      </c>
      <c r="C372" s="25">
        <v>5514627.8799999999</v>
      </c>
      <c r="D372" s="25">
        <v>1597632.49</v>
      </c>
      <c r="E372" s="25">
        <v>823274.45</v>
      </c>
      <c r="F372" s="25">
        <v>586156.55000000005</v>
      </c>
      <c r="G372" s="25">
        <v>737463.6</v>
      </c>
      <c r="H372" s="25">
        <v>1202246.3899999999</v>
      </c>
      <c r="I372" s="25">
        <f>SUM(C372:H372)</f>
        <v>10461401.360000001</v>
      </c>
    </row>
    <row r="373" spans="1:9">
      <c r="A373" s="18">
        <f>A372</f>
        <v>44227</v>
      </c>
      <c r="B373" t="s">
        <v>21</v>
      </c>
      <c r="C373" s="25">
        <v>1703028.95</v>
      </c>
      <c r="D373" s="25">
        <v>299267.12</v>
      </c>
      <c r="E373" s="25">
        <v>76515.149999999994</v>
      </c>
      <c r="F373" s="25">
        <v>202601.86</v>
      </c>
      <c r="G373" s="25">
        <v>63783.92</v>
      </c>
      <c r="H373" s="25">
        <v>129470.01</v>
      </c>
      <c r="I373" s="25">
        <f t="shared" ref="I373:I383" si="41">SUM(C373:H373)</f>
        <v>2474667.0099999993</v>
      </c>
    </row>
    <row r="374" spans="1:9">
      <c r="A374" s="18">
        <f t="shared" ref="A374:A384" si="42">A373</f>
        <v>44227</v>
      </c>
      <c r="B374" t="s">
        <v>22</v>
      </c>
      <c r="C374" s="25">
        <v>774536.9</v>
      </c>
      <c r="D374" s="25">
        <v>57090.06</v>
      </c>
      <c r="E374" s="25">
        <v>7980.16</v>
      </c>
      <c r="F374" s="25">
        <v>7302.46</v>
      </c>
      <c r="G374" s="25">
        <v>1625.5</v>
      </c>
      <c r="H374" s="25">
        <v>1065.08</v>
      </c>
      <c r="I374" s="25">
        <f t="shared" si="41"/>
        <v>849600.15999999992</v>
      </c>
    </row>
    <row r="375" spans="1:9">
      <c r="A375" s="18">
        <f t="shared" si="42"/>
        <v>44227</v>
      </c>
      <c r="B375" t="s">
        <v>23</v>
      </c>
      <c r="C375" s="25">
        <v>159300.12</v>
      </c>
      <c r="D375" s="25">
        <v>60440.5</v>
      </c>
      <c r="E375" s="25">
        <v>7136.36</v>
      </c>
      <c r="F375" s="25">
        <v>3204.41</v>
      </c>
      <c r="G375" s="25">
        <v>2884.51</v>
      </c>
      <c r="H375" s="25">
        <v>6692.9</v>
      </c>
      <c r="I375" s="25">
        <f t="shared" si="41"/>
        <v>239658.8</v>
      </c>
    </row>
    <row r="376" spans="1:9">
      <c r="A376" s="18">
        <f t="shared" si="42"/>
        <v>44227</v>
      </c>
      <c r="B376" t="s">
        <v>24</v>
      </c>
      <c r="C376" s="25">
        <v>419216.16</v>
      </c>
      <c r="D376" s="25">
        <v>350.09</v>
      </c>
      <c r="E376" s="25">
        <v>24761.54</v>
      </c>
      <c r="F376" s="25">
        <v>0</v>
      </c>
      <c r="G376" s="25">
        <v>0</v>
      </c>
      <c r="H376" s="25">
        <v>0</v>
      </c>
      <c r="I376" s="25">
        <f t="shared" si="41"/>
        <v>444327.79</v>
      </c>
    </row>
    <row r="377" spans="1:9">
      <c r="A377" s="18">
        <f t="shared" si="42"/>
        <v>44227</v>
      </c>
      <c r="B377" t="s">
        <v>42</v>
      </c>
      <c r="C377" s="25">
        <v>1284.95</v>
      </c>
      <c r="D377" s="25">
        <v>0</v>
      </c>
      <c r="E377" s="25">
        <v>0</v>
      </c>
      <c r="F377" s="25">
        <v>0</v>
      </c>
      <c r="G377" s="25">
        <v>0</v>
      </c>
      <c r="H377" s="25">
        <v>0</v>
      </c>
      <c r="I377" s="25">
        <f t="shared" si="41"/>
        <v>1284.95</v>
      </c>
    </row>
    <row r="378" spans="1:9">
      <c r="A378" s="18">
        <f t="shared" si="42"/>
        <v>44227</v>
      </c>
      <c r="B378" t="s">
        <v>26</v>
      </c>
      <c r="C378" s="25">
        <v>15654.66</v>
      </c>
      <c r="D378" s="25">
        <v>1376.99</v>
      </c>
      <c r="E378" s="25">
        <v>500.21</v>
      </c>
      <c r="F378" s="25">
        <v>532.92999999999995</v>
      </c>
      <c r="G378" s="25">
        <v>466.9</v>
      </c>
      <c r="H378" s="25">
        <v>0</v>
      </c>
      <c r="I378" s="25">
        <f t="shared" si="41"/>
        <v>18531.690000000002</v>
      </c>
    </row>
    <row r="379" spans="1:9">
      <c r="A379" s="18">
        <f t="shared" si="42"/>
        <v>44227</v>
      </c>
      <c r="B379" t="s">
        <v>43</v>
      </c>
      <c r="C379" s="25">
        <v>498.01</v>
      </c>
      <c r="D379" s="25">
        <v>181.95</v>
      </c>
      <c r="E379" s="25">
        <v>63.61</v>
      </c>
      <c r="F379" s="25">
        <v>61.67</v>
      </c>
      <c r="G379" s="25">
        <v>61.67</v>
      </c>
      <c r="H379" s="25">
        <v>0</v>
      </c>
      <c r="I379" s="25">
        <f t="shared" si="41"/>
        <v>866.91</v>
      </c>
    </row>
    <row r="380" spans="1:9">
      <c r="A380" s="18">
        <f t="shared" si="42"/>
        <v>44227</v>
      </c>
      <c r="B380" t="s">
        <v>44</v>
      </c>
      <c r="C380" s="25">
        <v>294.26</v>
      </c>
      <c r="D380" s="25">
        <v>0</v>
      </c>
      <c r="E380" s="25">
        <v>0</v>
      </c>
      <c r="F380" s="25">
        <v>0</v>
      </c>
      <c r="G380" s="25">
        <v>0</v>
      </c>
      <c r="H380" s="25">
        <v>0</v>
      </c>
      <c r="I380" s="25">
        <f t="shared" si="41"/>
        <v>294.26</v>
      </c>
    </row>
    <row r="381" spans="1:9">
      <c r="A381" s="18">
        <f t="shared" si="42"/>
        <v>44227</v>
      </c>
      <c r="B381" t="s">
        <v>45</v>
      </c>
      <c r="C381" s="25">
        <v>118.15</v>
      </c>
      <c r="D381" s="25">
        <v>262.58999999999997</v>
      </c>
      <c r="E381" s="25">
        <v>288.39</v>
      </c>
      <c r="F381" s="25">
        <v>942.41</v>
      </c>
      <c r="G381" s="25">
        <v>0</v>
      </c>
      <c r="H381" s="25">
        <v>0</v>
      </c>
      <c r="I381" s="25">
        <f t="shared" si="41"/>
        <v>1611.54</v>
      </c>
    </row>
    <row r="382" spans="1:9">
      <c r="A382" s="18">
        <f t="shared" si="42"/>
        <v>44227</v>
      </c>
      <c r="B382" t="s">
        <v>46</v>
      </c>
      <c r="C382" s="25">
        <v>106715.17</v>
      </c>
      <c r="D382" s="25">
        <v>31774.62</v>
      </c>
      <c r="E382" s="25">
        <v>7560.39</v>
      </c>
      <c r="F382" s="25">
        <v>4799.96</v>
      </c>
      <c r="G382" s="25">
        <v>5584.94</v>
      </c>
      <c r="H382" s="25">
        <v>27768.26</v>
      </c>
      <c r="I382" s="25">
        <f t="shared" si="41"/>
        <v>184203.34000000003</v>
      </c>
    </row>
    <row r="383" spans="1:9">
      <c r="A383" s="18">
        <f t="shared" si="42"/>
        <v>44227</v>
      </c>
      <c r="B383" t="s">
        <v>47</v>
      </c>
      <c r="C383" s="25">
        <v>0</v>
      </c>
      <c r="D383" s="25">
        <v>0</v>
      </c>
      <c r="E383" s="25">
        <v>0</v>
      </c>
      <c r="F383" s="25">
        <v>0</v>
      </c>
      <c r="G383" s="25">
        <v>0</v>
      </c>
      <c r="H383" s="25">
        <v>0</v>
      </c>
      <c r="I383" s="25">
        <f t="shared" si="41"/>
        <v>0</v>
      </c>
    </row>
    <row r="384" spans="1:9">
      <c r="A384" s="18">
        <f t="shared" si="42"/>
        <v>44227</v>
      </c>
      <c r="B384" s="21" t="s">
        <v>48</v>
      </c>
      <c r="C384" s="40">
        <f t="shared" ref="C384:H384" si="43">SUM(C372:C383)</f>
        <v>8695275.209999999</v>
      </c>
      <c r="D384" s="40">
        <f t="shared" si="43"/>
        <v>2048376.4100000001</v>
      </c>
      <c r="E384" s="40">
        <f t="shared" si="43"/>
        <v>948080.26</v>
      </c>
      <c r="F384" s="40">
        <f t="shared" si="43"/>
        <v>805602.25000000012</v>
      </c>
      <c r="G384" s="40">
        <f t="shared" si="43"/>
        <v>811871.04</v>
      </c>
      <c r="H384" s="40">
        <f t="shared" si="43"/>
        <v>1367242.64</v>
      </c>
      <c r="I384" s="40">
        <f>SUM(C384:H384)</f>
        <v>14676447.809999999</v>
      </c>
    </row>
    <row r="386" spans="1:9" ht="18.75">
      <c r="A386" s="69"/>
      <c r="B386" s="19" t="s">
        <v>35</v>
      </c>
      <c r="C386" s="24" t="s">
        <v>36</v>
      </c>
      <c r="D386" s="24" t="s">
        <v>37</v>
      </c>
      <c r="E386" s="24" t="s">
        <v>38</v>
      </c>
      <c r="F386" s="24" t="s">
        <v>39</v>
      </c>
      <c r="G386" s="24" t="s">
        <v>40</v>
      </c>
      <c r="H386" s="24" t="s">
        <v>41</v>
      </c>
      <c r="I386" s="24" t="s">
        <v>57</v>
      </c>
    </row>
    <row r="387" spans="1:9">
      <c r="A387" s="74">
        <v>44255</v>
      </c>
      <c r="B387" t="s">
        <v>20</v>
      </c>
      <c r="C387" s="25">
        <v>5072780.96</v>
      </c>
      <c r="D387" s="25">
        <v>1988070.03</v>
      </c>
      <c r="E387" s="25">
        <v>566455.46000000008</v>
      </c>
      <c r="F387" s="25">
        <v>604837.19999999995</v>
      </c>
      <c r="G387" s="25">
        <v>657357.05000000005</v>
      </c>
      <c r="H387" s="25">
        <v>1255344.05</v>
      </c>
      <c r="I387" s="25">
        <v>10144844.75</v>
      </c>
    </row>
    <row r="388" spans="1:9">
      <c r="A388" s="74">
        <v>44255</v>
      </c>
      <c r="B388" t="s">
        <v>21</v>
      </c>
      <c r="C388" s="25">
        <v>1608710.75</v>
      </c>
      <c r="D388" s="25">
        <v>371279.46</v>
      </c>
      <c r="E388" s="25">
        <v>43843.73</v>
      </c>
      <c r="F388" s="25">
        <v>56624.25</v>
      </c>
      <c r="G388" s="25">
        <v>194175.08</v>
      </c>
      <c r="H388" s="25">
        <v>138097.38</v>
      </c>
      <c r="I388" s="25">
        <f t="shared" ref="I388:I398" si="44">SUM(C388:H388)</f>
        <v>2412730.65</v>
      </c>
    </row>
    <row r="389" spans="1:9">
      <c r="A389" s="74">
        <v>44255</v>
      </c>
      <c r="B389" t="s">
        <v>22</v>
      </c>
      <c r="C389" s="25">
        <v>842516.35</v>
      </c>
      <c r="D389" s="25">
        <v>74309.56</v>
      </c>
      <c r="E389" s="25">
        <v>1818.62</v>
      </c>
      <c r="F389" s="25">
        <v>791.83</v>
      </c>
      <c r="G389" s="25">
        <v>1544.88</v>
      </c>
      <c r="H389" s="25">
        <v>1931.94</v>
      </c>
      <c r="I389" s="25">
        <f t="shared" si="44"/>
        <v>922913.17999999982</v>
      </c>
    </row>
    <row r="390" spans="1:9">
      <c r="A390" s="74">
        <v>44255</v>
      </c>
      <c r="B390" t="s">
        <v>23</v>
      </c>
      <c r="C390" s="25">
        <v>181125.85</v>
      </c>
      <c r="D390" s="25">
        <v>58923.02</v>
      </c>
      <c r="E390" s="25">
        <v>4480.3</v>
      </c>
      <c r="F390" s="25">
        <v>4931.05</v>
      </c>
      <c r="G390" s="25">
        <v>2402.2399999999998</v>
      </c>
      <c r="H390" s="25">
        <v>4506.2700000000004</v>
      </c>
      <c r="I390" s="25">
        <f t="shared" si="44"/>
        <v>256368.72999999995</v>
      </c>
    </row>
    <row r="391" spans="1:9">
      <c r="A391" s="74">
        <v>44255</v>
      </c>
      <c r="B391" t="s">
        <v>24</v>
      </c>
      <c r="C391" s="25">
        <v>369313.21</v>
      </c>
      <c r="D391" s="25">
        <v>458.02</v>
      </c>
      <c r="E391" s="25">
        <v>0</v>
      </c>
      <c r="F391" s="25">
        <v>0</v>
      </c>
      <c r="G391" s="25">
        <v>0</v>
      </c>
      <c r="H391" s="25">
        <v>0</v>
      </c>
      <c r="I391" s="25">
        <f t="shared" si="44"/>
        <v>369771.23000000004</v>
      </c>
    </row>
    <row r="392" spans="1:9">
      <c r="A392" s="74">
        <v>44255</v>
      </c>
      <c r="B392" t="s">
        <v>42</v>
      </c>
      <c r="C392" s="25">
        <v>2858.86</v>
      </c>
      <c r="D392" s="25">
        <v>173.93</v>
      </c>
      <c r="E392" s="25">
        <v>0</v>
      </c>
      <c r="F392" s="25">
        <v>0</v>
      </c>
      <c r="G392" s="25">
        <v>0</v>
      </c>
      <c r="H392" s="25">
        <v>0</v>
      </c>
      <c r="I392" s="25">
        <f t="shared" si="44"/>
        <v>3032.79</v>
      </c>
    </row>
    <row r="393" spans="1:9">
      <c r="A393" s="74">
        <v>44255</v>
      </c>
      <c r="B393" t="s">
        <v>26</v>
      </c>
      <c r="C393" s="25">
        <v>12256.34</v>
      </c>
      <c r="D393" s="25">
        <v>5220.37</v>
      </c>
      <c r="E393" s="25">
        <v>867.38</v>
      </c>
      <c r="F393" s="25">
        <v>499.94</v>
      </c>
      <c r="G393" s="25">
        <v>457.85</v>
      </c>
      <c r="H393" s="25">
        <v>0</v>
      </c>
      <c r="I393" s="25">
        <f t="shared" si="44"/>
        <v>19301.879999999997</v>
      </c>
    </row>
    <row r="394" spans="1:9">
      <c r="A394" s="74">
        <v>44255</v>
      </c>
      <c r="B394" t="s">
        <v>43</v>
      </c>
      <c r="C394" s="25">
        <v>718.18</v>
      </c>
      <c r="D394" s="25">
        <v>273.74</v>
      </c>
      <c r="E394" s="25">
        <v>124.31</v>
      </c>
      <c r="F394" s="25">
        <v>63.61</v>
      </c>
      <c r="G394" s="25">
        <v>123.34</v>
      </c>
      <c r="H394" s="25">
        <v>0</v>
      </c>
      <c r="I394" s="25">
        <f t="shared" si="44"/>
        <v>1303.1799999999998</v>
      </c>
    </row>
    <row r="395" spans="1:9">
      <c r="A395" s="74">
        <v>44255</v>
      </c>
      <c r="B395" t="s">
        <v>44</v>
      </c>
      <c r="C395" s="25">
        <v>290.25</v>
      </c>
      <c r="D395" s="25">
        <v>0</v>
      </c>
      <c r="E395" s="25">
        <v>0</v>
      </c>
      <c r="F395" s="25">
        <v>0</v>
      </c>
      <c r="G395" s="25">
        <v>0</v>
      </c>
      <c r="H395" s="25">
        <v>0</v>
      </c>
      <c r="I395" s="25">
        <f t="shared" si="44"/>
        <v>290.25</v>
      </c>
    </row>
    <row r="396" spans="1:9">
      <c r="A396" s="74">
        <v>44255</v>
      </c>
      <c r="B396" t="s">
        <v>45</v>
      </c>
      <c r="C396" s="25">
        <v>132.46</v>
      </c>
      <c r="D396" s="25">
        <v>7.91</v>
      </c>
      <c r="E396" s="25">
        <v>262.58999999999997</v>
      </c>
      <c r="F396" s="25">
        <v>288.39</v>
      </c>
      <c r="G396" s="25">
        <v>942.41</v>
      </c>
      <c r="H396" s="25">
        <v>0</v>
      </c>
      <c r="I396" s="25">
        <f t="shared" si="44"/>
        <v>1633.7599999999998</v>
      </c>
    </row>
    <row r="397" spans="1:9">
      <c r="A397" s="74">
        <v>44255</v>
      </c>
      <c r="B397" t="s">
        <v>46</v>
      </c>
      <c r="C397" s="25">
        <v>106109.45</v>
      </c>
      <c r="D397" s="25">
        <v>36692.03</v>
      </c>
      <c r="E397" s="25">
        <v>6835.71</v>
      </c>
      <c r="F397" s="25">
        <v>4649.84</v>
      </c>
      <c r="G397" s="25">
        <v>4384.6000000000004</v>
      </c>
      <c r="H397" s="25">
        <v>28637.95</v>
      </c>
      <c r="I397" s="25">
        <f t="shared" si="44"/>
        <v>187309.58</v>
      </c>
    </row>
    <row r="398" spans="1:9">
      <c r="A398" s="74">
        <v>44255</v>
      </c>
      <c r="B398" t="s">
        <v>47</v>
      </c>
      <c r="C398" s="25">
        <v>0</v>
      </c>
      <c r="D398" s="25">
        <v>0</v>
      </c>
      <c r="E398" s="25">
        <v>0</v>
      </c>
      <c r="F398" s="25">
        <v>0</v>
      </c>
      <c r="G398" s="25">
        <v>0</v>
      </c>
      <c r="H398" s="25">
        <v>0</v>
      </c>
      <c r="I398" s="25">
        <f t="shared" si="44"/>
        <v>0</v>
      </c>
    </row>
    <row r="399" spans="1:9">
      <c r="A399" s="74">
        <v>44255</v>
      </c>
      <c r="B399" s="21" t="s">
        <v>48</v>
      </c>
      <c r="C399" s="40">
        <f t="shared" ref="C399:H399" si="45">SUM(C387:C398)</f>
        <v>8196812.6599999992</v>
      </c>
      <c r="D399" s="40">
        <f t="shared" si="45"/>
        <v>2535408.0700000008</v>
      </c>
      <c r="E399" s="40">
        <f t="shared" si="45"/>
        <v>624688.10000000009</v>
      </c>
      <c r="F399" s="40">
        <f t="shared" si="45"/>
        <v>672686.10999999987</v>
      </c>
      <c r="G399" s="40">
        <f t="shared" si="45"/>
        <v>861387.45</v>
      </c>
      <c r="H399" s="40">
        <f t="shared" si="45"/>
        <v>1428517.59</v>
      </c>
      <c r="I399" s="40">
        <f>SUM(C399:H399)</f>
        <v>14319499.979999999</v>
      </c>
    </row>
    <row r="401" spans="1:9">
      <c r="B401" s="19" t="s">
        <v>35</v>
      </c>
      <c r="C401" s="24" t="s">
        <v>36</v>
      </c>
      <c r="D401" s="24" t="s">
        <v>37</v>
      </c>
      <c r="E401" s="24" t="s">
        <v>38</v>
      </c>
      <c r="F401" s="24" t="s">
        <v>39</v>
      </c>
      <c r="G401" s="24" t="s">
        <v>40</v>
      </c>
      <c r="H401" s="24" t="s">
        <v>41</v>
      </c>
      <c r="I401" s="24" t="s">
        <v>57</v>
      </c>
    </row>
    <row r="402" spans="1:9">
      <c r="A402" s="74">
        <v>44286</v>
      </c>
      <c r="B402" t="s">
        <v>20</v>
      </c>
      <c r="C402" s="25">
        <v>3193947.35</v>
      </c>
      <c r="D402" s="25">
        <v>1991114.23</v>
      </c>
      <c r="E402" s="25">
        <v>593055.56000000006</v>
      </c>
      <c r="F402" s="25">
        <v>306459.71999999997</v>
      </c>
      <c r="G402" s="25">
        <v>581674.18999999994</v>
      </c>
      <c r="H402" s="25">
        <v>1065155.78</v>
      </c>
      <c r="I402" s="25">
        <v>7731406.830000001</v>
      </c>
    </row>
    <row r="403" spans="1:9">
      <c r="A403" s="74">
        <v>44286</v>
      </c>
      <c r="B403" t="s">
        <v>21</v>
      </c>
      <c r="C403" s="25">
        <v>1301324.6399999999</v>
      </c>
      <c r="D403" s="25">
        <v>364620.96</v>
      </c>
      <c r="E403" s="25">
        <v>54520.92</v>
      </c>
      <c r="F403" s="25">
        <v>25628.25</v>
      </c>
      <c r="G403" s="25">
        <v>37830.129999999997</v>
      </c>
      <c r="H403" s="25">
        <v>126365.13</v>
      </c>
      <c r="I403" s="25">
        <v>1910290.0299999998</v>
      </c>
    </row>
    <row r="404" spans="1:9">
      <c r="A404" s="74">
        <v>44286</v>
      </c>
      <c r="B404" t="s">
        <v>22</v>
      </c>
      <c r="C404" s="25">
        <v>650808.54</v>
      </c>
      <c r="D404" s="25">
        <v>120524.64</v>
      </c>
      <c r="E404" s="25">
        <v>1167.31</v>
      </c>
      <c r="F404" s="25">
        <v>861.64</v>
      </c>
      <c r="G404" s="25">
        <v>43.98</v>
      </c>
      <c r="H404" s="25">
        <v>482.6</v>
      </c>
      <c r="I404" s="25">
        <v>773888.71000000008</v>
      </c>
    </row>
    <row r="405" spans="1:9">
      <c r="A405" s="74">
        <v>44286</v>
      </c>
      <c r="B405" t="s">
        <v>23</v>
      </c>
      <c r="C405" s="25">
        <v>152964.26999999999</v>
      </c>
      <c r="D405" s="25">
        <v>73953.210000000006</v>
      </c>
      <c r="E405" s="25">
        <v>11788.64</v>
      </c>
      <c r="F405" s="25">
        <v>3890.6</v>
      </c>
      <c r="G405" s="25">
        <v>3411.25</v>
      </c>
      <c r="H405" s="25">
        <v>5487.43</v>
      </c>
      <c r="I405" s="25">
        <v>251495.4</v>
      </c>
    </row>
    <row r="406" spans="1:9">
      <c r="A406" s="74">
        <v>44286</v>
      </c>
      <c r="B406" t="s">
        <v>24</v>
      </c>
      <c r="C406" s="25">
        <v>574316.03</v>
      </c>
      <c r="D406" s="25">
        <v>26503.360000000001</v>
      </c>
      <c r="E406" s="25">
        <v>0</v>
      </c>
      <c r="F406" s="25">
        <v>0</v>
      </c>
      <c r="G406" s="25">
        <v>0</v>
      </c>
      <c r="H406" s="25">
        <v>0</v>
      </c>
      <c r="I406" s="25">
        <v>600819.39</v>
      </c>
    </row>
    <row r="407" spans="1:9">
      <c r="A407" s="74">
        <v>44286</v>
      </c>
      <c r="B407" t="s">
        <v>42</v>
      </c>
      <c r="C407" s="25">
        <v>315.67</v>
      </c>
      <c r="D407" s="25">
        <v>266.8</v>
      </c>
      <c r="E407" s="25">
        <v>131.44999999999999</v>
      </c>
      <c r="F407" s="25">
        <v>0</v>
      </c>
      <c r="G407" s="25">
        <v>0</v>
      </c>
      <c r="H407" s="25">
        <v>0</v>
      </c>
      <c r="I407" s="25">
        <v>713.92000000000007</v>
      </c>
    </row>
    <row r="408" spans="1:9">
      <c r="A408" s="74">
        <v>44286</v>
      </c>
      <c r="B408" t="s">
        <v>26</v>
      </c>
      <c r="C408" s="25">
        <v>184.52</v>
      </c>
      <c r="D408" s="25">
        <v>1537.77</v>
      </c>
      <c r="E408" s="25">
        <v>1505.31</v>
      </c>
      <c r="F408" s="25">
        <v>779.41</v>
      </c>
      <c r="G408" s="25">
        <v>942.44</v>
      </c>
      <c r="H408" s="25">
        <v>0</v>
      </c>
      <c r="I408" s="25">
        <v>4949.45</v>
      </c>
    </row>
    <row r="409" spans="1:9">
      <c r="A409" s="74">
        <v>44286</v>
      </c>
      <c r="B409" t="s">
        <v>43</v>
      </c>
      <c r="C409" s="25">
        <v>761.87</v>
      </c>
      <c r="D409" s="25">
        <v>277.48</v>
      </c>
      <c r="E409" s="25">
        <v>63.99</v>
      </c>
      <c r="F409" s="25">
        <v>124.31</v>
      </c>
      <c r="G409" s="25">
        <v>125.28</v>
      </c>
      <c r="H409" s="25">
        <v>61.67</v>
      </c>
      <c r="I409" s="25">
        <v>1414.6</v>
      </c>
    </row>
    <row r="410" spans="1:9">
      <c r="A410" s="74">
        <v>44286</v>
      </c>
      <c r="B410" t="s">
        <v>44</v>
      </c>
      <c r="C410" s="25">
        <v>290.25</v>
      </c>
      <c r="D410" s="25">
        <v>0</v>
      </c>
      <c r="E410" s="25">
        <v>0</v>
      </c>
      <c r="F410" s="25">
        <v>0</v>
      </c>
      <c r="G410" s="25">
        <v>0</v>
      </c>
      <c r="H410" s="25">
        <v>0</v>
      </c>
      <c r="I410" s="25">
        <v>290.25</v>
      </c>
    </row>
    <row r="411" spans="1:9">
      <c r="A411" s="74">
        <v>44286</v>
      </c>
      <c r="B411" t="s">
        <v>45</v>
      </c>
      <c r="C411" s="25">
        <v>116.68</v>
      </c>
      <c r="D411" s="25">
        <v>19</v>
      </c>
      <c r="E411" s="25">
        <v>7.91</v>
      </c>
      <c r="F411" s="25">
        <v>37.119999999999997</v>
      </c>
      <c r="G411" s="25">
        <v>0</v>
      </c>
      <c r="H411" s="25">
        <v>0</v>
      </c>
      <c r="I411" s="25">
        <v>180.71</v>
      </c>
    </row>
    <row r="412" spans="1:9">
      <c r="A412" s="74">
        <v>44286</v>
      </c>
      <c r="B412" t="s">
        <v>46</v>
      </c>
      <c r="C412" s="25">
        <v>110501.28</v>
      </c>
      <c r="D412" s="25">
        <v>35648.18</v>
      </c>
      <c r="E412" s="25">
        <v>6486.55</v>
      </c>
      <c r="F412" s="25">
        <v>3632.51</v>
      </c>
      <c r="G412" s="25">
        <v>3743.61</v>
      </c>
      <c r="H412" s="25">
        <v>28227.71</v>
      </c>
      <c r="I412" s="25">
        <v>188239.83999999997</v>
      </c>
    </row>
    <row r="413" spans="1:9">
      <c r="A413" s="74">
        <v>44286</v>
      </c>
      <c r="B413" t="s">
        <v>47</v>
      </c>
      <c r="C413" s="25">
        <v>22537.84</v>
      </c>
      <c r="D413" s="25">
        <v>0</v>
      </c>
      <c r="E413" s="25">
        <v>0</v>
      </c>
      <c r="F413" s="25">
        <v>0</v>
      </c>
      <c r="G413" s="25">
        <v>0</v>
      </c>
      <c r="H413" s="25">
        <v>0</v>
      </c>
      <c r="I413" s="25">
        <v>22537.84</v>
      </c>
    </row>
    <row r="414" spans="1:9">
      <c r="A414" s="74">
        <v>44286</v>
      </c>
      <c r="B414" s="21" t="s">
        <v>48</v>
      </c>
      <c r="C414" s="40">
        <f t="shared" ref="C414:H414" si="46">SUM(C402:C413)</f>
        <v>6008068.9399999995</v>
      </c>
      <c r="D414" s="40">
        <f t="shared" si="46"/>
        <v>2614465.63</v>
      </c>
      <c r="E414" s="40">
        <f t="shared" si="46"/>
        <v>668727.64000000025</v>
      </c>
      <c r="F414" s="40">
        <f t="shared" si="46"/>
        <v>341413.55999999994</v>
      </c>
      <c r="G414" s="40">
        <f t="shared" si="46"/>
        <v>627770.87999999989</v>
      </c>
      <c r="H414" s="40">
        <f t="shared" si="46"/>
        <v>1225780.32</v>
      </c>
      <c r="I414" s="40">
        <f>SUM(C414:H414)</f>
        <v>11486226.970000003</v>
      </c>
    </row>
    <row r="417" spans="1:9">
      <c r="B417" s="19" t="s">
        <v>35</v>
      </c>
      <c r="C417" s="24" t="s">
        <v>36</v>
      </c>
      <c r="D417" s="24" t="s">
        <v>37</v>
      </c>
      <c r="E417" s="24" t="s">
        <v>38</v>
      </c>
      <c r="F417" s="24" t="s">
        <v>39</v>
      </c>
      <c r="G417" s="24" t="s">
        <v>40</v>
      </c>
      <c r="H417" s="24" t="s">
        <v>41</v>
      </c>
      <c r="I417" s="24" t="s">
        <v>57</v>
      </c>
    </row>
    <row r="418" spans="1:9">
      <c r="A418" s="18">
        <v>44316</v>
      </c>
      <c r="B418" t="s">
        <v>20</v>
      </c>
      <c r="C418" s="25">
        <v>5186628.24</v>
      </c>
      <c r="D418" s="25">
        <v>1304198.71</v>
      </c>
      <c r="E418" s="25">
        <v>694623.98</v>
      </c>
      <c r="F418" s="25">
        <v>334175.71999999997</v>
      </c>
      <c r="G418" s="25">
        <v>405255.38</v>
      </c>
      <c r="H418" s="25">
        <v>927589.45</v>
      </c>
      <c r="I418" s="25">
        <v>8852471.4799999986</v>
      </c>
    </row>
    <row r="419" spans="1:9">
      <c r="A419" s="18">
        <f>A418</f>
        <v>44316</v>
      </c>
      <c r="B419" t="s">
        <v>21</v>
      </c>
      <c r="C419" s="25">
        <v>2062984.71</v>
      </c>
      <c r="D419" s="25">
        <v>266631.31</v>
      </c>
      <c r="E419" s="25">
        <v>75225.350000000006</v>
      </c>
      <c r="F419" s="25">
        <v>29662.49</v>
      </c>
      <c r="G419" s="25">
        <v>28127.25</v>
      </c>
      <c r="H419" s="25">
        <v>98054.399999999994</v>
      </c>
      <c r="I419" s="25">
        <f t="shared" ref="I419:I429" si="47">SUM(C419:H419)</f>
        <v>2560685.5100000002</v>
      </c>
    </row>
    <row r="420" spans="1:9">
      <c r="A420" s="18">
        <f t="shared" ref="A420:A430" si="48">A419</f>
        <v>44316</v>
      </c>
      <c r="B420" t="s">
        <v>22</v>
      </c>
      <c r="C420" s="25">
        <v>1015550.25</v>
      </c>
      <c r="D420" s="25">
        <v>93945.69</v>
      </c>
      <c r="E420" s="25">
        <v>910.27</v>
      </c>
      <c r="F420" s="25">
        <v>1068.51</v>
      </c>
      <c r="G420" s="25">
        <v>861.64</v>
      </c>
      <c r="H420" s="25">
        <v>482.6</v>
      </c>
      <c r="I420" s="25">
        <f t="shared" si="47"/>
        <v>1112818.96</v>
      </c>
    </row>
    <row r="421" spans="1:9">
      <c r="A421" s="18">
        <f t="shared" si="48"/>
        <v>44316</v>
      </c>
      <c r="B421" t="s">
        <v>23</v>
      </c>
      <c r="C421" s="25">
        <v>289787.56</v>
      </c>
      <c r="D421" s="25">
        <v>52931.14</v>
      </c>
      <c r="E421" s="25">
        <v>10279.76</v>
      </c>
      <c r="F421" s="25">
        <v>6816.01</v>
      </c>
      <c r="G421" s="25">
        <v>3044.68</v>
      </c>
      <c r="H421" s="25">
        <v>7174.81</v>
      </c>
      <c r="I421" s="25">
        <f t="shared" si="47"/>
        <v>370033.96</v>
      </c>
    </row>
    <row r="422" spans="1:9">
      <c r="A422" s="18">
        <f t="shared" si="48"/>
        <v>44316</v>
      </c>
      <c r="B422" t="s">
        <v>24</v>
      </c>
      <c r="C422" s="25">
        <v>587777.63</v>
      </c>
      <c r="D422" s="25">
        <v>375.99</v>
      </c>
      <c r="E422" s="25">
        <v>0</v>
      </c>
      <c r="F422" s="25">
        <v>0</v>
      </c>
      <c r="G422" s="25">
        <v>0</v>
      </c>
      <c r="H422" s="25">
        <v>0</v>
      </c>
      <c r="I422" s="25">
        <f t="shared" si="47"/>
        <v>588153.62</v>
      </c>
    </row>
    <row r="423" spans="1:9">
      <c r="A423" s="18">
        <f t="shared" si="48"/>
        <v>44316</v>
      </c>
      <c r="B423" t="s">
        <v>42</v>
      </c>
      <c r="C423" s="25">
        <v>556.73</v>
      </c>
      <c r="D423" s="25">
        <v>0</v>
      </c>
      <c r="E423" s="25">
        <v>0</v>
      </c>
      <c r="F423" s="25">
        <v>0</v>
      </c>
      <c r="G423" s="25">
        <v>0</v>
      </c>
      <c r="H423" s="25">
        <v>1292.45</v>
      </c>
      <c r="I423" s="25">
        <f t="shared" si="47"/>
        <v>1849.18</v>
      </c>
    </row>
    <row r="424" spans="1:9">
      <c r="A424" s="18">
        <f t="shared" si="48"/>
        <v>44316</v>
      </c>
      <c r="B424" t="s">
        <v>26</v>
      </c>
      <c r="C424" s="25">
        <v>1574.85</v>
      </c>
      <c r="D424" s="25">
        <v>1579.15</v>
      </c>
      <c r="E424" s="25">
        <v>1000.7</v>
      </c>
      <c r="F424" s="25">
        <v>1505.23</v>
      </c>
      <c r="G424" s="25">
        <v>1264</v>
      </c>
      <c r="H424" s="25">
        <v>457.85</v>
      </c>
      <c r="I424" s="25">
        <f t="shared" si="47"/>
        <v>7381.7800000000007</v>
      </c>
    </row>
    <row r="425" spans="1:9">
      <c r="A425" s="18">
        <f t="shared" si="48"/>
        <v>44316</v>
      </c>
      <c r="B425" t="s">
        <v>43</v>
      </c>
      <c r="C425" s="25">
        <v>668.8</v>
      </c>
      <c r="D425" s="25">
        <v>353.49</v>
      </c>
      <c r="E425" s="25">
        <v>63.68</v>
      </c>
      <c r="F425" s="25">
        <v>63.99</v>
      </c>
      <c r="G425" s="25">
        <v>138.61000000000001</v>
      </c>
      <c r="H425" s="25">
        <v>123.34</v>
      </c>
      <c r="I425" s="25">
        <f t="shared" si="47"/>
        <v>1411.91</v>
      </c>
    </row>
    <row r="426" spans="1:9">
      <c r="A426" s="18">
        <f t="shared" si="48"/>
        <v>44316</v>
      </c>
      <c r="B426" t="s">
        <v>44</v>
      </c>
      <c r="C426" s="25">
        <v>290.25</v>
      </c>
      <c r="D426" s="25">
        <v>0</v>
      </c>
      <c r="E426" s="25">
        <v>0</v>
      </c>
      <c r="F426" s="25">
        <v>0</v>
      </c>
      <c r="G426" s="25">
        <v>0</v>
      </c>
      <c r="H426" s="25">
        <v>0</v>
      </c>
      <c r="I426" s="25">
        <f t="shared" si="47"/>
        <v>290.25</v>
      </c>
    </row>
    <row r="427" spans="1:9">
      <c r="A427" s="18">
        <f t="shared" si="48"/>
        <v>44316</v>
      </c>
      <c r="B427" t="s">
        <v>45</v>
      </c>
      <c r="C427" s="25">
        <v>138.9</v>
      </c>
      <c r="D427" s="25">
        <v>0</v>
      </c>
      <c r="E427" s="25">
        <v>0</v>
      </c>
      <c r="F427" s="25">
        <v>7.91</v>
      </c>
      <c r="G427" s="25">
        <v>37.119999999999997</v>
      </c>
      <c r="H427" s="25">
        <v>0</v>
      </c>
      <c r="I427" s="25">
        <f t="shared" si="47"/>
        <v>183.93</v>
      </c>
    </row>
    <row r="428" spans="1:9">
      <c r="A428" s="18">
        <f t="shared" si="48"/>
        <v>44316</v>
      </c>
      <c r="B428" t="s">
        <v>46</v>
      </c>
      <c r="C428" s="25">
        <v>143974.26</v>
      </c>
      <c r="D428" s="25">
        <v>26406.9</v>
      </c>
      <c r="E428" s="25">
        <v>10710.68</v>
      </c>
      <c r="F428" s="25">
        <v>3883.13</v>
      </c>
      <c r="G428" s="25">
        <v>3940.11</v>
      </c>
      <c r="H428" s="25">
        <v>30250.9</v>
      </c>
      <c r="I428" s="25">
        <f t="shared" si="47"/>
        <v>219165.97999999998</v>
      </c>
    </row>
    <row r="429" spans="1:9">
      <c r="A429" s="18">
        <f t="shared" si="48"/>
        <v>44316</v>
      </c>
      <c r="B429" t="s">
        <v>47</v>
      </c>
      <c r="C429" s="25">
        <v>22537.84</v>
      </c>
      <c r="D429" s="25">
        <v>0</v>
      </c>
      <c r="E429" s="25">
        <v>0</v>
      </c>
      <c r="F429" s="25">
        <v>0</v>
      </c>
      <c r="G429" s="25">
        <v>0</v>
      </c>
      <c r="H429" s="25">
        <v>0</v>
      </c>
      <c r="I429" s="25">
        <f t="shared" si="47"/>
        <v>22537.84</v>
      </c>
    </row>
    <row r="430" spans="1:9">
      <c r="A430" s="18">
        <f t="shared" si="48"/>
        <v>44316</v>
      </c>
      <c r="B430" s="21" t="s">
        <v>48</v>
      </c>
      <c r="C430" s="40">
        <f t="shared" ref="C430:H430" si="49">SUM(C418:C429)</f>
        <v>9312470.0200000014</v>
      </c>
      <c r="D430" s="40">
        <f t="shared" si="49"/>
        <v>1746422.3799999997</v>
      </c>
      <c r="E430" s="40">
        <f t="shared" si="49"/>
        <v>792814.42</v>
      </c>
      <c r="F430" s="40">
        <f t="shared" si="49"/>
        <v>377182.98999999993</v>
      </c>
      <c r="G430" s="40">
        <f t="shared" si="49"/>
        <v>442668.79</v>
      </c>
      <c r="H430" s="40">
        <f t="shared" si="49"/>
        <v>1065425.7999999998</v>
      </c>
      <c r="I430" s="40">
        <f>SUM(C430:H430)</f>
        <v>13736984.399999999</v>
      </c>
    </row>
    <row r="433" spans="1:9">
      <c r="B433" s="19" t="s">
        <v>35</v>
      </c>
      <c r="C433" s="24" t="s">
        <v>36</v>
      </c>
      <c r="D433" s="24" t="s">
        <v>37</v>
      </c>
      <c r="E433" s="24" t="s">
        <v>38</v>
      </c>
      <c r="F433" s="24" t="s">
        <v>39</v>
      </c>
      <c r="G433" s="24" t="s">
        <v>40</v>
      </c>
      <c r="H433" s="24" t="s">
        <v>41</v>
      </c>
      <c r="I433" s="24" t="s">
        <v>57</v>
      </c>
    </row>
    <row r="434" spans="1:9">
      <c r="A434" s="18">
        <v>44347</v>
      </c>
      <c r="B434" t="s">
        <v>20</v>
      </c>
      <c r="C434" s="25">
        <v>5815186.4299999997</v>
      </c>
      <c r="D434" s="25">
        <v>1633489.17</v>
      </c>
      <c r="E434" s="25">
        <f>619672.51+38</f>
        <v>619710.51</v>
      </c>
      <c r="F434" s="25">
        <v>355147.37</v>
      </c>
      <c r="G434" s="25">
        <v>385733.07</v>
      </c>
      <c r="H434" s="25">
        <v>899321.76</v>
      </c>
      <c r="I434" s="25">
        <f>9708550.31+39</f>
        <v>9708589.3100000005</v>
      </c>
    </row>
    <row r="435" spans="1:9">
      <c r="A435" s="18">
        <f>A434</f>
        <v>44347</v>
      </c>
      <c r="B435" t="s">
        <v>21</v>
      </c>
      <c r="C435" s="25">
        <v>2186973.46</v>
      </c>
      <c r="D435" s="25">
        <v>217251.16</v>
      </c>
      <c r="E435" s="25">
        <v>53018.7</v>
      </c>
      <c r="F435" s="25">
        <v>37160.11</v>
      </c>
      <c r="G435" s="25">
        <v>24554.52</v>
      </c>
      <c r="H435" s="25">
        <v>81940.899999999994</v>
      </c>
      <c r="I435" s="25">
        <v>2600898.85</v>
      </c>
    </row>
    <row r="436" spans="1:9">
      <c r="A436" s="18">
        <f t="shared" ref="A436:A446" si="50">A435</f>
        <v>44347</v>
      </c>
      <c r="B436" t="s">
        <v>22</v>
      </c>
      <c r="C436" s="25">
        <v>-112240.03</v>
      </c>
      <c r="D436" s="25">
        <v>184707.79</v>
      </c>
      <c r="E436" s="25">
        <v>5290.08</v>
      </c>
      <c r="F436" s="25">
        <v>239.23</v>
      </c>
      <c r="G436" s="25">
        <v>318.52999999999997</v>
      </c>
      <c r="H436" s="25">
        <v>482.6</v>
      </c>
      <c r="I436" s="25">
        <v>78798.2</v>
      </c>
    </row>
    <row r="437" spans="1:9">
      <c r="A437" s="18">
        <f t="shared" si="50"/>
        <v>44347</v>
      </c>
      <c r="B437" t="s">
        <v>23</v>
      </c>
      <c r="C437" s="25">
        <v>295597.65999999997</v>
      </c>
      <c r="D437" s="25">
        <v>58994.03</v>
      </c>
      <c r="E437" s="25">
        <v>14976.41</v>
      </c>
      <c r="F437" s="25">
        <v>3958.35</v>
      </c>
      <c r="G437" s="25">
        <v>4265.37</v>
      </c>
      <c r="H437" s="25">
        <v>8273.2199999999993</v>
      </c>
      <c r="I437" s="25">
        <v>386065.04</v>
      </c>
    </row>
    <row r="438" spans="1:9">
      <c r="A438" s="18">
        <f t="shared" si="50"/>
        <v>44347</v>
      </c>
      <c r="B438" t="s">
        <v>24</v>
      </c>
      <c r="C438" s="25">
        <v>577601.12</v>
      </c>
      <c r="D438" s="25">
        <v>6708.31</v>
      </c>
      <c r="E438" s="25">
        <v>0</v>
      </c>
      <c r="F438" s="25">
        <v>0</v>
      </c>
      <c r="G438" s="25">
        <v>0</v>
      </c>
      <c r="H438" s="25">
        <v>0</v>
      </c>
      <c r="I438" s="25">
        <v>584309.43000000005</v>
      </c>
    </row>
    <row r="439" spans="1:9">
      <c r="A439" s="18">
        <f t="shared" si="50"/>
        <v>44347</v>
      </c>
      <c r="B439" t="s">
        <v>42</v>
      </c>
      <c r="C439" s="25">
        <v>3252.04</v>
      </c>
      <c r="D439" s="25">
        <v>0</v>
      </c>
      <c r="E439" s="25">
        <v>0</v>
      </c>
      <c r="F439" s="25">
        <v>0</v>
      </c>
      <c r="G439" s="25">
        <v>0</v>
      </c>
      <c r="H439" s="25">
        <v>1292.45</v>
      </c>
      <c r="I439" s="25">
        <v>4544.49</v>
      </c>
    </row>
    <row r="440" spans="1:9">
      <c r="A440" s="18">
        <f t="shared" si="50"/>
        <v>44347</v>
      </c>
      <c r="B440" t="s">
        <v>26</v>
      </c>
      <c r="C440" s="25">
        <v>2276.38</v>
      </c>
      <c r="D440" s="25">
        <v>1860.04</v>
      </c>
      <c r="E440" s="25">
        <v>310.35000000000002</v>
      </c>
      <c r="F440" s="25">
        <v>999.16</v>
      </c>
      <c r="G440" s="25">
        <v>1547.33</v>
      </c>
      <c r="H440" s="25">
        <v>614.66999999999996</v>
      </c>
      <c r="I440" s="25">
        <v>7607.93</v>
      </c>
    </row>
    <row r="441" spans="1:9">
      <c r="A441" s="18">
        <f t="shared" si="50"/>
        <v>44347</v>
      </c>
      <c r="B441" t="s">
        <v>43</v>
      </c>
      <c r="C441" s="25">
        <v>772.29</v>
      </c>
      <c r="D441" s="25">
        <v>357.24</v>
      </c>
      <c r="E441" s="25">
        <v>191.98</v>
      </c>
      <c r="F441" s="25">
        <v>63.68</v>
      </c>
      <c r="G441" s="25">
        <v>138.99</v>
      </c>
      <c r="H441" s="25">
        <v>186.95</v>
      </c>
      <c r="I441" s="25">
        <v>1711.13</v>
      </c>
    </row>
    <row r="442" spans="1:9">
      <c r="A442" s="18">
        <f t="shared" si="50"/>
        <v>44347</v>
      </c>
      <c r="B442" t="s">
        <v>44</v>
      </c>
      <c r="C442" s="25">
        <v>294.95</v>
      </c>
      <c r="D442" s="25">
        <v>0</v>
      </c>
      <c r="E442" s="25">
        <v>0</v>
      </c>
      <c r="F442" s="25">
        <v>0</v>
      </c>
      <c r="G442" s="25">
        <v>0</v>
      </c>
      <c r="H442" s="25">
        <v>0</v>
      </c>
      <c r="I442" s="25">
        <v>294.95</v>
      </c>
    </row>
    <row r="443" spans="1:9">
      <c r="A443" s="18">
        <f t="shared" si="50"/>
        <v>44347</v>
      </c>
      <c r="B443" t="s">
        <v>45</v>
      </c>
      <c r="C443" s="25">
        <v>125.25</v>
      </c>
      <c r="D443" s="25">
        <v>0</v>
      </c>
      <c r="E443" s="25">
        <v>0</v>
      </c>
      <c r="F443" s="25">
        <v>0</v>
      </c>
      <c r="G443" s="25">
        <v>45.03</v>
      </c>
      <c r="H443" s="25">
        <v>0</v>
      </c>
      <c r="I443" s="25">
        <v>170.28</v>
      </c>
    </row>
    <row r="444" spans="1:9">
      <c r="A444" s="18">
        <f t="shared" si="50"/>
        <v>44347</v>
      </c>
      <c r="B444" t="s">
        <v>46</v>
      </c>
      <c r="C444" s="25">
        <v>117324.66</v>
      </c>
      <c r="D444" s="25">
        <v>22986.29</v>
      </c>
      <c r="E444" s="25">
        <v>5358.08</v>
      </c>
      <c r="F444" s="25">
        <v>4971.05</v>
      </c>
      <c r="G444" s="25">
        <v>3980.28</v>
      </c>
      <c r="H444" s="25">
        <v>31921.119999999999</v>
      </c>
      <c r="I444" s="25">
        <v>186541.48</v>
      </c>
    </row>
    <row r="445" spans="1:9">
      <c r="A445" s="18">
        <f t="shared" si="50"/>
        <v>44347</v>
      </c>
      <c r="B445" t="s">
        <v>47</v>
      </c>
      <c r="C445" s="25">
        <v>0</v>
      </c>
      <c r="D445" s="25">
        <v>0</v>
      </c>
      <c r="E445" s="25">
        <v>0</v>
      </c>
      <c r="F445" s="25">
        <v>0</v>
      </c>
      <c r="G445" s="25">
        <v>0</v>
      </c>
      <c r="H445" s="25">
        <v>0</v>
      </c>
      <c r="I445" s="25">
        <v>0</v>
      </c>
    </row>
    <row r="446" spans="1:9">
      <c r="A446" s="18">
        <f t="shared" si="50"/>
        <v>44347</v>
      </c>
      <c r="B446" s="21" t="s">
        <v>48</v>
      </c>
      <c r="C446" s="40">
        <f t="shared" ref="C446:H446" si="51">SUM(C434:C445)</f>
        <v>8887164.2099999972</v>
      </c>
      <c r="D446" s="40">
        <f t="shared" si="51"/>
        <v>2126354.0300000003</v>
      </c>
      <c r="E446" s="40">
        <f t="shared" si="51"/>
        <v>698856.10999999987</v>
      </c>
      <c r="F446" s="40">
        <f t="shared" si="51"/>
        <v>402538.9499999999</v>
      </c>
      <c r="G446" s="40">
        <f t="shared" si="51"/>
        <v>420583.12000000011</v>
      </c>
      <c r="H446" s="40">
        <f t="shared" si="51"/>
        <v>1024033.6699999999</v>
      </c>
      <c r="I446" s="40">
        <f>SUM(C446:H446)</f>
        <v>13559530.089999998</v>
      </c>
    </row>
    <row r="447" spans="1:9">
      <c r="A447" s="18"/>
      <c r="B447" s="77"/>
      <c r="C447" s="80"/>
      <c r="D447" s="80"/>
      <c r="E447" s="80"/>
      <c r="F447" s="80"/>
      <c r="G447" s="80"/>
      <c r="H447" s="80"/>
      <c r="I447" s="80"/>
    </row>
    <row r="449" spans="1:9">
      <c r="B449" s="19" t="s">
        <v>35</v>
      </c>
      <c r="C449" s="24" t="s">
        <v>36</v>
      </c>
      <c r="D449" s="24" t="s">
        <v>37</v>
      </c>
      <c r="E449" s="24" t="s">
        <v>38</v>
      </c>
      <c r="F449" s="24" t="s">
        <v>39</v>
      </c>
      <c r="G449" s="24" t="s">
        <v>40</v>
      </c>
      <c r="H449" s="24" t="s">
        <v>41</v>
      </c>
      <c r="I449" s="24" t="s">
        <v>57</v>
      </c>
    </row>
    <row r="450" spans="1:9">
      <c r="A450" s="18">
        <v>44377</v>
      </c>
      <c r="B450" t="s">
        <v>20</v>
      </c>
      <c r="C450" s="25">
        <v>4679733.37</v>
      </c>
      <c r="D450" s="25">
        <v>2410030.37</v>
      </c>
      <c r="E450" s="25">
        <v>591891.54</v>
      </c>
      <c r="F450" s="25">
        <v>320494.75</v>
      </c>
      <c r="G450" s="25">
        <v>387385.7</v>
      </c>
      <c r="H450" s="25">
        <v>818047.41</v>
      </c>
      <c r="I450" s="25">
        <f t="shared" ref="I450:I461" si="52">SUM(C450:H450)</f>
        <v>9207583.1400000006</v>
      </c>
    </row>
    <row r="451" spans="1:9">
      <c r="A451" s="18">
        <f>A450</f>
        <v>44377</v>
      </c>
      <c r="B451" t="s">
        <v>21</v>
      </c>
      <c r="C451" s="25">
        <v>1540070.65</v>
      </c>
      <c r="D451" s="25">
        <v>322673.61</v>
      </c>
      <c r="E451" s="25">
        <v>36067.269999999997</v>
      </c>
      <c r="F451" s="25">
        <v>27951.69</v>
      </c>
      <c r="G451" s="25">
        <v>20114.61</v>
      </c>
      <c r="H451" s="25">
        <v>80236.83</v>
      </c>
      <c r="I451" s="25">
        <f t="shared" si="52"/>
        <v>2027114.66</v>
      </c>
    </row>
    <row r="452" spans="1:9">
      <c r="A452" s="18">
        <f t="shared" ref="A452:A462" si="53">A451</f>
        <v>44377</v>
      </c>
      <c r="B452" t="s">
        <v>22</v>
      </c>
      <c r="C452" s="25">
        <v>-455129.57</v>
      </c>
      <c r="D452" s="25">
        <v>164159.70000000001</v>
      </c>
      <c r="E452" s="25">
        <v>11757.35</v>
      </c>
      <c r="F452" s="25">
        <v>0</v>
      </c>
      <c r="G452" s="25">
        <v>0</v>
      </c>
      <c r="H452" s="25">
        <v>482.6</v>
      </c>
      <c r="I452" s="25">
        <f t="shared" si="52"/>
        <v>-278729.92000000004</v>
      </c>
    </row>
    <row r="453" spans="1:9">
      <c r="A453" s="18">
        <f t="shared" si="53"/>
        <v>44377</v>
      </c>
      <c r="B453" t="s">
        <v>23</v>
      </c>
      <c r="C453" s="25">
        <v>246768.67</v>
      </c>
      <c r="D453" s="25">
        <v>78391.06</v>
      </c>
      <c r="E453" s="25">
        <v>12071.36</v>
      </c>
      <c r="F453" s="25">
        <v>3757.43</v>
      </c>
      <c r="G453" s="25">
        <v>4171.71</v>
      </c>
      <c r="H453" s="25">
        <v>5014.43</v>
      </c>
      <c r="I453" s="25">
        <f t="shared" si="52"/>
        <v>350174.66</v>
      </c>
    </row>
    <row r="454" spans="1:9">
      <c r="A454" s="18">
        <f t="shared" si="53"/>
        <v>44377</v>
      </c>
      <c r="B454" t="s">
        <v>24</v>
      </c>
      <c r="C454" s="25">
        <v>381181.13</v>
      </c>
      <c r="D454" s="25">
        <v>25318.33</v>
      </c>
      <c r="E454" s="25">
        <v>0</v>
      </c>
      <c r="F454" s="25">
        <v>0</v>
      </c>
      <c r="G454" s="25">
        <v>0</v>
      </c>
      <c r="H454" s="25">
        <v>0</v>
      </c>
      <c r="I454" s="25">
        <f t="shared" si="52"/>
        <v>406499.46</v>
      </c>
    </row>
    <row r="455" spans="1:9">
      <c r="A455" s="18">
        <f t="shared" si="53"/>
        <v>44377</v>
      </c>
      <c r="B455" t="s">
        <v>42</v>
      </c>
      <c r="C455" s="25">
        <v>1211.8399999999999</v>
      </c>
      <c r="D455" s="25">
        <v>0</v>
      </c>
      <c r="E455" s="25">
        <v>0</v>
      </c>
      <c r="F455" s="25">
        <v>0</v>
      </c>
      <c r="G455" s="25">
        <v>0</v>
      </c>
      <c r="H455" s="25">
        <v>1292.45</v>
      </c>
      <c r="I455" s="25">
        <f t="shared" si="52"/>
        <v>2504.29</v>
      </c>
    </row>
    <row r="456" spans="1:9">
      <c r="A456" s="18">
        <f t="shared" si="53"/>
        <v>44377</v>
      </c>
      <c r="B456" t="s">
        <v>26</v>
      </c>
      <c r="C456" s="25">
        <v>2790.96</v>
      </c>
      <c r="D456" s="25">
        <v>1784.86</v>
      </c>
      <c r="E456" s="25">
        <v>393.52</v>
      </c>
      <c r="F456" s="25">
        <v>310.35000000000002</v>
      </c>
      <c r="G456" s="25">
        <v>534.62</v>
      </c>
      <c r="H456" s="25">
        <v>304.95</v>
      </c>
      <c r="I456" s="25">
        <f t="shared" si="52"/>
        <v>6119.26</v>
      </c>
    </row>
    <row r="457" spans="1:9">
      <c r="A457" s="18">
        <f t="shared" si="53"/>
        <v>44377</v>
      </c>
      <c r="B457" t="s">
        <v>43</v>
      </c>
      <c r="C457" s="25">
        <v>494.77</v>
      </c>
      <c r="D457" s="25">
        <v>611.45000000000005</v>
      </c>
      <c r="E457" s="25">
        <v>63.67</v>
      </c>
      <c r="F457" s="25">
        <v>63.67</v>
      </c>
      <c r="G457" s="25">
        <v>127.67</v>
      </c>
      <c r="H457" s="25">
        <v>261.85000000000002</v>
      </c>
      <c r="I457" s="25">
        <f t="shared" si="52"/>
        <v>1623.0800000000004</v>
      </c>
    </row>
    <row r="458" spans="1:9">
      <c r="A458" s="18">
        <f t="shared" si="53"/>
        <v>44377</v>
      </c>
      <c r="B458" t="s">
        <v>44</v>
      </c>
      <c r="C458" s="25">
        <v>297.52999999999997</v>
      </c>
      <c r="D458" s="25">
        <v>0</v>
      </c>
      <c r="E458" s="25">
        <v>0</v>
      </c>
      <c r="F458" s="25">
        <v>0</v>
      </c>
      <c r="G458" s="25">
        <v>0</v>
      </c>
      <c r="H458" s="25">
        <v>0</v>
      </c>
      <c r="I458" s="25">
        <f t="shared" si="52"/>
        <v>297.52999999999997</v>
      </c>
    </row>
    <row r="459" spans="1:9">
      <c r="A459" s="18">
        <f t="shared" si="53"/>
        <v>44377</v>
      </c>
      <c r="B459" t="s">
        <v>45</v>
      </c>
      <c r="C459" s="25">
        <v>109.74</v>
      </c>
      <c r="D459" s="25">
        <v>0</v>
      </c>
      <c r="E459" s="25">
        <v>0</v>
      </c>
      <c r="F459" s="25">
        <v>0</v>
      </c>
      <c r="G459" s="25">
        <v>7.91</v>
      </c>
      <c r="H459" s="25">
        <v>37.119999999999997</v>
      </c>
      <c r="I459" s="25">
        <f t="shared" si="52"/>
        <v>154.76999999999998</v>
      </c>
    </row>
    <row r="460" spans="1:9">
      <c r="A460" s="18">
        <f t="shared" si="53"/>
        <v>44377</v>
      </c>
      <c r="B460" t="s">
        <v>46</v>
      </c>
      <c r="C460" s="25">
        <v>81344.929999999993</v>
      </c>
      <c r="D460" s="25">
        <v>29743.09</v>
      </c>
      <c r="E460" s="25">
        <v>6907.61</v>
      </c>
      <c r="F460" s="25">
        <v>3485.06</v>
      </c>
      <c r="G460" s="25">
        <v>6515.01</v>
      </c>
      <c r="H460" s="25">
        <v>31926.58</v>
      </c>
      <c r="I460" s="25">
        <f t="shared" si="52"/>
        <v>159922.27999999997</v>
      </c>
    </row>
    <row r="461" spans="1:9">
      <c r="A461" s="18">
        <f t="shared" si="53"/>
        <v>44377</v>
      </c>
      <c r="B461" t="s">
        <v>47</v>
      </c>
      <c r="C461" s="25">
        <v>0</v>
      </c>
      <c r="D461" s="25">
        <v>0</v>
      </c>
      <c r="E461" s="25">
        <v>0</v>
      </c>
      <c r="F461" s="25">
        <v>0</v>
      </c>
      <c r="G461" s="25">
        <v>0</v>
      </c>
      <c r="H461" s="25">
        <v>0</v>
      </c>
      <c r="I461" s="25">
        <f t="shared" si="52"/>
        <v>0</v>
      </c>
    </row>
    <row r="462" spans="1:9">
      <c r="A462" s="18">
        <f t="shared" si="53"/>
        <v>44377</v>
      </c>
      <c r="B462" s="21" t="s">
        <v>48</v>
      </c>
      <c r="C462" s="40">
        <f t="shared" ref="C462:H462" si="54">SUM(C450:C461)</f>
        <v>6478874.0199999986</v>
      </c>
      <c r="D462" s="40">
        <f t="shared" si="54"/>
        <v>3032712.47</v>
      </c>
      <c r="E462" s="40">
        <f t="shared" si="54"/>
        <v>659152.32000000007</v>
      </c>
      <c r="F462" s="40">
        <f t="shared" si="54"/>
        <v>356062.94999999995</v>
      </c>
      <c r="G462" s="40">
        <f t="shared" si="54"/>
        <v>418857.23</v>
      </c>
      <c r="H462" s="40">
        <f t="shared" si="54"/>
        <v>937604.21999999986</v>
      </c>
      <c r="I462" s="40">
        <f>SUM(C462:H462)</f>
        <v>11883263.209999999</v>
      </c>
    </row>
    <row r="465" spans="1:9">
      <c r="B465" s="19" t="s">
        <v>35</v>
      </c>
      <c r="C465" s="24" t="s">
        <v>36</v>
      </c>
      <c r="D465" s="24" t="s">
        <v>37</v>
      </c>
      <c r="E465" s="24" t="s">
        <v>38</v>
      </c>
      <c r="F465" s="24" t="s">
        <v>39</v>
      </c>
      <c r="G465" s="24" t="s">
        <v>40</v>
      </c>
      <c r="H465" s="24" t="s">
        <v>41</v>
      </c>
      <c r="I465" s="24" t="s">
        <v>57</v>
      </c>
    </row>
    <row r="466" spans="1:9">
      <c r="A466" s="74">
        <v>44408</v>
      </c>
      <c r="B466" t="s">
        <v>20</v>
      </c>
      <c r="C466" s="25">
        <v>6115562.54</v>
      </c>
      <c r="D466" s="25">
        <v>1817727.72</v>
      </c>
      <c r="E466" s="25">
        <v>653274.89</v>
      </c>
      <c r="F466" s="25">
        <v>277134.31</v>
      </c>
      <c r="G466" s="25">
        <v>318752.05</v>
      </c>
      <c r="H466" s="25">
        <v>730808.47</v>
      </c>
      <c r="I466" s="25">
        <v>9913259.9800000023</v>
      </c>
    </row>
    <row r="467" spans="1:9">
      <c r="A467" s="74">
        <v>44408</v>
      </c>
      <c r="B467" t="s">
        <v>21</v>
      </c>
      <c r="C467" s="25">
        <v>2053407.85</v>
      </c>
      <c r="D467" s="25">
        <v>319167.23</v>
      </c>
      <c r="E467" s="25">
        <v>59146.33</v>
      </c>
      <c r="F467" s="25">
        <v>17278.11</v>
      </c>
      <c r="G467" s="25">
        <v>22300.43</v>
      </c>
      <c r="H467" s="25">
        <v>75469.05</v>
      </c>
      <c r="I467" s="25">
        <v>2546769</v>
      </c>
    </row>
    <row r="468" spans="1:9">
      <c r="A468" s="74">
        <v>44408</v>
      </c>
      <c r="B468" t="s">
        <v>22</v>
      </c>
      <c r="C468" s="25">
        <v>844843.94</v>
      </c>
      <c r="D468" s="25">
        <v>45482.54</v>
      </c>
      <c r="E468" s="25">
        <v>62942.59</v>
      </c>
      <c r="F468" s="25">
        <v>8408.89</v>
      </c>
      <c r="G468" s="25">
        <v>0</v>
      </c>
      <c r="H468" s="25">
        <v>0</v>
      </c>
      <c r="I468" s="25">
        <v>961677.96</v>
      </c>
    </row>
    <row r="469" spans="1:9">
      <c r="A469" s="74">
        <v>44408</v>
      </c>
      <c r="B469" t="s">
        <v>23</v>
      </c>
      <c r="C469" s="25">
        <v>338323.26</v>
      </c>
      <c r="D469" s="25">
        <v>107330.99</v>
      </c>
      <c r="E469" s="25">
        <v>36186.410000000003</v>
      </c>
      <c r="F469" s="25">
        <v>3928.23</v>
      </c>
      <c r="G469" s="25">
        <v>3176.01</v>
      </c>
      <c r="H469" s="25">
        <v>7418.47</v>
      </c>
      <c r="I469" s="25">
        <v>496363.37</v>
      </c>
    </row>
    <row r="470" spans="1:9">
      <c r="A470" s="74">
        <v>44408</v>
      </c>
      <c r="B470" t="s">
        <v>24</v>
      </c>
      <c r="C470" s="25">
        <v>782225.8</v>
      </c>
      <c r="D470" s="25">
        <v>30048.33</v>
      </c>
      <c r="E470" s="25">
        <v>12.99</v>
      </c>
      <c r="F470" s="25">
        <v>0</v>
      </c>
      <c r="G470" s="25">
        <v>0</v>
      </c>
      <c r="H470" s="25">
        <v>0</v>
      </c>
      <c r="I470" s="25">
        <v>812287.12</v>
      </c>
    </row>
    <row r="471" spans="1:9">
      <c r="A471" s="74">
        <v>44408</v>
      </c>
      <c r="B471" t="s">
        <v>42</v>
      </c>
      <c r="C471" s="25">
        <v>2284.5500000000002</v>
      </c>
      <c r="D471" s="25">
        <v>21.77</v>
      </c>
      <c r="E471" s="25">
        <v>0</v>
      </c>
      <c r="F471" s="25">
        <v>0</v>
      </c>
      <c r="G471" s="25">
        <v>0</v>
      </c>
      <c r="H471" s="25">
        <v>1292.45</v>
      </c>
      <c r="I471" s="25">
        <v>3598.7700000000004</v>
      </c>
    </row>
    <row r="472" spans="1:9">
      <c r="A472" s="74">
        <v>44408</v>
      </c>
      <c r="B472" t="s">
        <v>26</v>
      </c>
      <c r="C472" s="25">
        <v>12717.67</v>
      </c>
      <c r="D472" s="25">
        <v>4748.8500000000004</v>
      </c>
      <c r="E472" s="25">
        <v>563.63</v>
      </c>
      <c r="F472" s="25">
        <v>393.52</v>
      </c>
      <c r="G472" s="25">
        <v>554.69000000000005</v>
      </c>
      <c r="H472" s="25">
        <v>578.49</v>
      </c>
      <c r="I472" s="25">
        <v>19556.850000000002</v>
      </c>
    </row>
    <row r="473" spans="1:9">
      <c r="A473" s="74">
        <v>44408</v>
      </c>
      <c r="B473" t="s">
        <v>43</v>
      </c>
      <c r="C473" s="25">
        <v>579.24</v>
      </c>
      <c r="D473" s="25">
        <v>431.57</v>
      </c>
      <c r="E473" s="25">
        <v>0</v>
      </c>
      <c r="F473" s="25">
        <v>0</v>
      </c>
      <c r="G473" s="25">
        <v>0</v>
      </c>
      <c r="H473" s="25">
        <v>0</v>
      </c>
      <c r="I473" s="25">
        <v>1010.81</v>
      </c>
    </row>
    <row r="474" spans="1:9">
      <c r="A474" s="74">
        <v>44408</v>
      </c>
      <c r="B474" t="s">
        <v>44</v>
      </c>
      <c r="C474" s="25">
        <v>297.52999999999997</v>
      </c>
      <c r="D474" s="25">
        <v>0</v>
      </c>
      <c r="E474" s="25">
        <v>0</v>
      </c>
      <c r="F474" s="25">
        <v>0</v>
      </c>
      <c r="G474" s="25">
        <v>0</v>
      </c>
      <c r="H474" s="25">
        <v>0</v>
      </c>
      <c r="I474" s="25">
        <v>297.52999999999997</v>
      </c>
    </row>
    <row r="475" spans="1:9">
      <c r="A475" s="74">
        <v>44408</v>
      </c>
      <c r="B475" t="s">
        <v>45</v>
      </c>
      <c r="C475" s="25">
        <v>113.04</v>
      </c>
      <c r="D475" s="25">
        <v>0</v>
      </c>
      <c r="E475" s="25">
        <v>0</v>
      </c>
      <c r="F475" s="25">
        <v>0</v>
      </c>
      <c r="G475" s="25">
        <v>0</v>
      </c>
      <c r="H475" s="25">
        <v>45.03</v>
      </c>
      <c r="I475" s="25">
        <v>158.07</v>
      </c>
    </row>
    <row r="476" spans="1:9">
      <c r="A476" s="74">
        <v>44408</v>
      </c>
      <c r="B476" t="s">
        <v>46</v>
      </c>
      <c r="C476" s="25">
        <v>103259.26</v>
      </c>
      <c r="D476" s="25">
        <v>38686.51</v>
      </c>
      <c r="E476" s="25">
        <v>8026.08</v>
      </c>
      <c r="F476" s="25">
        <v>3175.55</v>
      </c>
      <c r="G476" s="25">
        <v>7021.08</v>
      </c>
      <c r="H476" s="25">
        <v>33535.089999999997</v>
      </c>
      <c r="I476" s="25">
        <v>193703.56999999995</v>
      </c>
    </row>
    <row r="477" spans="1:9">
      <c r="A477" s="74">
        <v>44408</v>
      </c>
      <c r="B477" t="s">
        <v>47</v>
      </c>
      <c r="C477" s="25">
        <v>0</v>
      </c>
      <c r="D477" s="25">
        <v>0</v>
      </c>
      <c r="E477" s="25">
        <v>0</v>
      </c>
      <c r="F477" s="25">
        <v>0</v>
      </c>
      <c r="G477" s="25">
        <v>0</v>
      </c>
      <c r="H477" s="25">
        <v>0</v>
      </c>
      <c r="I477" s="25">
        <v>0</v>
      </c>
    </row>
    <row r="478" spans="1:9">
      <c r="A478" s="74">
        <v>44408</v>
      </c>
      <c r="B478" s="21" t="s">
        <v>48</v>
      </c>
      <c r="C478" s="40">
        <f>SUM(C466:C477)</f>
        <v>10253614.68</v>
      </c>
      <c r="D478" s="40">
        <f t="shared" ref="D478:H478" si="55">SUM(D466:D477)</f>
        <v>2363645.5100000002</v>
      </c>
      <c r="E478" s="40">
        <f t="shared" si="55"/>
        <v>820152.91999999993</v>
      </c>
      <c r="F478" s="40">
        <f t="shared" si="55"/>
        <v>310318.61</v>
      </c>
      <c r="G478" s="40">
        <f t="shared" si="55"/>
        <v>351804.26</v>
      </c>
      <c r="H478" s="40">
        <f t="shared" si="55"/>
        <v>849147.04999999993</v>
      </c>
      <c r="I478" s="40">
        <f>SUM(C478:H478)</f>
        <v>14948683.029999999</v>
      </c>
    </row>
    <row r="481" spans="1:9">
      <c r="B481" s="19" t="s">
        <v>35</v>
      </c>
      <c r="C481" s="24" t="s">
        <v>36</v>
      </c>
      <c r="D481" s="24" t="s">
        <v>37</v>
      </c>
      <c r="E481" s="24" t="s">
        <v>38</v>
      </c>
      <c r="F481" s="24" t="s">
        <v>39</v>
      </c>
      <c r="G481" s="24" t="s">
        <v>40</v>
      </c>
      <c r="H481" s="24" t="s">
        <v>41</v>
      </c>
      <c r="I481" s="24" t="s">
        <v>57</v>
      </c>
    </row>
    <row r="482" spans="1:9">
      <c r="A482" s="74">
        <v>44439</v>
      </c>
      <c r="B482" t="s">
        <v>20</v>
      </c>
      <c r="C482" s="25">
        <v>4681009.7</v>
      </c>
      <c r="D482" s="25">
        <v>2249432.88</v>
      </c>
      <c r="E482" s="25">
        <v>481788.05</v>
      </c>
      <c r="F482" s="25">
        <v>269871.07</v>
      </c>
      <c r="G482" s="25">
        <v>349626.77</v>
      </c>
      <c r="H482" s="25">
        <v>645198.14</v>
      </c>
      <c r="I482" s="25">
        <f>SUM(C482:H482)</f>
        <v>8676926.6100000013</v>
      </c>
    </row>
    <row r="483" spans="1:9">
      <c r="A483" s="74">
        <v>44439</v>
      </c>
      <c r="B483" t="s">
        <v>21</v>
      </c>
      <c r="C483" s="25">
        <v>1571867.33</v>
      </c>
      <c r="D483" s="25">
        <v>381820.22</v>
      </c>
      <c r="E483" s="25">
        <v>53327.56</v>
      </c>
      <c r="F483" s="25">
        <v>21993.34</v>
      </c>
      <c r="G483" s="25">
        <v>19069.36</v>
      </c>
      <c r="H483" s="25">
        <v>61237.24</v>
      </c>
      <c r="I483" s="25">
        <f t="shared" ref="I483:I493" si="56">SUM(C483:H483)</f>
        <v>2109315.0500000003</v>
      </c>
    </row>
    <row r="484" spans="1:9">
      <c r="A484" s="74">
        <v>44439</v>
      </c>
      <c r="B484" t="s">
        <v>22</v>
      </c>
      <c r="C484" s="25">
        <v>437884.56</v>
      </c>
      <c r="D484" s="25">
        <v>15434.12</v>
      </c>
      <c r="E484" s="25">
        <v>472.31</v>
      </c>
      <c r="F484" s="25">
        <v>587.54</v>
      </c>
      <c r="G484" s="25">
        <v>3449.93</v>
      </c>
      <c r="H484" s="25">
        <v>0</v>
      </c>
      <c r="I484" s="25">
        <f t="shared" si="56"/>
        <v>457828.45999999996</v>
      </c>
    </row>
    <row r="485" spans="1:9">
      <c r="A485" s="74">
        <v>44439</v>
      </c>
      <c r="B485" t="s">
        <v>23</v>
      </c>
      <c r="C485" s="25">
        <v>145372.9</v>
      </c>
      <c r="D485" s="25">
        <v>72381.88</v>
      </c>
      <c r="E485" s="25">
        <v>6596.91</v>
      </c>
      <c r="F485" s="25">
        <v>3665.06</v>
      </c>
      <c r="G485" s="25">
        <v>4201.5600000000004</v>
      </c>
      <c r="H485" s="25">
        <v>6910.32</v>
      </c>
      <c r="I485" s="25">
        <f t="shared" si="56"/>
        <v>239128.63</v>
      </c>
    </row>
    <row r="486" spans="1:9">
      <c r="A486" s="74">
        <v>44439</v>
      </c>
      <c r="B486" t="s">
        <v>24</v>
      </c>
      <c r="C486" s="25">
        <v>348296.6</v>
      </c>
      <c r="D486" s="25">
        <v>0</v>
      </c>
      <c r="E486" s="25">
        <v>0</v>
      </c>
      <c r="F486" s="25">
        <v>0</v>
      </c>
      <c r="G486" s="25">
        <v>0</v>
      </c>
      <c r="H486" s="25">
        <v>0</v>
      </c>
      <c r="I486" s="25">
        <f t="shared" si="56"/>
        <v>348296.6</v>
      </c>
    </row>
    <row r="487" spans="1:9">
      <c r="A487" s="74">
        <v>44439</v>
      </c>
      <c r="B487" t="s">
        <v>42</v>
      </c>
      <c r="C487" s="25">
        <v>320.25</v>
      </c>
      <c r="D487" s="25">
        <v>73.81</v>
      </c>
      <c r="E487" s="25">
        <v>0</v>
      </c>
      <c r="F487" s="25">
        <v>0</v>
      </c>
      <c r="G487" s="25">
        <v>0</v>
      </c>
      <c r="H487" s="25">
        <v>1292.45</v>
      </c>
      <c r="I487" s="25">
        <f t="shared" si="56"/>
        <v>1686.51</v>
      </c>
    </row>
    <row r="488" spans="1:9">
      <c r="A488" s="74">
        <v>44439</v>
      </c>
      <c r="B488" t="s">
        <v>26</v>
      </c>
      <c r="C488" s="25">
        <v>1599.48</v>
      </c>
      <c r="D488" s="25">
        <v>6195.44</v>
      </c>
      <c r="E488" s="25">
        <v>516.85</v>
      </c>
      <c r="F488" s="25">
        <v>530.82000000000005</v>
      </c>
      <c r="G488" s="25">
        <v>592.04999999999995</v>
      </c>
      <c r="H488" s="25">
        <v>824.22</v>
      </c>
      <c r="I488" s="25">
        <f t="shared" si="56"/>
        <v>10258.859999999999</v>
      </c>
    </row>
    <row r="489" spans="1:9">
      <c r="A489" s="74">
        <v>44439</v>
      </c>
      <c r="B489" t="s">
        <v>43</v>
      </c>
      <c r="C489" s="25">
        <v>539.83000000000004</v>
      </c>
      <c r="D489" s="25">
        <v>233.28</v>
      </c>
      <c r="E489" s="25">
        <v>153.88999999999999</v>
      </c>
      <c r="F489" s="25">
        <v>0</v>
      </c>
      <c r="G489" s="25">
        <v>0</v>
      </c>
      <c r="H489" s="25">
        <v>0</v>
      </c>
      <c r="I489" s="25">
        <f t="shared" si="56"/>
        <v>927</v>
      </c>
    </row>
    <row r="490" spans="1:9">
      <c r="A490" s="74">
        <v>44439</v>
      </c>
      <c r="B490" t="s">
        <v>44</v>
      </c>
      <c r="C490" s="25">
        <v>138.72</v>
      </c>
      <c r="D490" s="25">
        <v>0</v>
      </c>
      <c r="E490" s="25">
        <v>0</v>
      </c>
      <c r="F490" s="25">
        <v>0</v>
      </c>
      <c r="G490" s="25">
        <v>0</v>
      </c>
      <c r="H490" s="25">
        <v>0</v>
      </c>
      <c r="I490" s="25">
        <f t="shared" si="56"/>
        <v>138.72</v>
      </c>
    </row>
    <row r="491" spans="1:9">
      <c r="A491" s="74">
        <v>44439</v>
      </c>
      <c r="B491" t="s">
        <v>45</v>
      </c>
      <c r="C491" s="25">
        <v>-18.39</v>
      </c>
      <c r="D491" s="25">
        <v>0</v>
      </c>
      <c r="E491" s="25">
        <v>0</v>
      </c>
      <c r="F491" s="25">
        <v>0</v>
      </c>
      <c r="G491" s="25">
        <v>0</v>
      </c>
      <c r="H491" s="25">
        <v>45.03</v>
      </c>
      <c r="I491" s="25">
        <f t="shared" si="56"/>
        <v>26.64</v>
      </c>
    </row>
    <row r="492" spans="1:9">
      <c r="A492" s="74">
        <v>44439</v>
      </c>
      <c r="B492" t="s">
        <v>46</v>
      </c>
      <c r="C492" s="25">
        <v>77188.100000000006</v>
      </c>
      <c r="D492" s="25">
        <v>26805.439999999999</v>
      </c>
      <c r="E492" s="25">
        <v>6559.58</v>
      </c>
      <c r="F492" s="25">
        <v>4691.0600000000004</v>
      </c>
      <c r="G492" s="25">
        <v>5707.27</v>
      </c>
      <c r="H492" s="25">
        <v>37292.080000000002</v>
      </c>
      <c r="I492" s="25">
        <f t="shared" si="56"/>
        <v>158243.53000000003</v>
      </c>
    </row>
    <row r="493" spans="1:9">
      <c r="A493" s="74">
        <v>44439</v>
      </c>
      <c r="B493" t="s">
        <v>47</v>
      </c>
      <c r="C493" s="25">
        <v>23033.95</v>
      </c>
      <c r="D493" s="25">
        <v>0</v>
      </c>
      <c r="E493" s="25">
        <v>0</v>
      </c>
      <c r="F493" s="25">
        <v>0</v>
      </c>
      <c r="G493" s="25">
        <v>0</v>
      </c>
      <c r="H493" s="25">
        <v>0</v>
      </c>
      <c r="I493" s="25">
        <f t="shared" si="56"/>
        <v>23033.95</v>
      </c>
    </row>
    <row r="494" spans="1:9">
      <c r="A494" s="74">
        <v>44439</v>
      </c>
      <c r="B494" s="21" t="s">
        <v>48</v>
      </c>
      <c r="C494" s="40">
        <f>SUM(C482:C493)</f>
        <v>7287233.0300000003</v>
      </c>
      <c r="D494" s="40">
        <f t="shared" ref="D494:H494" si="57">SUM(D482:D493)</f>
        <v>2752377.0699999994</v>
      </c>
      <c r="E494" s="40">
        <f t="shared" si="57"/>
        <v>549415.15</v>
      </c>
      <c r="F494" s="40">
        <f t="shared" si="57"/>
        <v>301338.89</v>
      </c>
      <c r="G494" s="40">
        <f t="shared" si="57"/>
        <v>382646.94</v>
      </c>
      <c r="H494" s="40">
        <f t="shared" si="57"/>
        <v>752799.47999999986</v>
      </c>
      <c r="I494" s="40">
        <f>SUM(C494:H494)</f>
        <v>12025810.560000001</v>
      </c>
    </row>
    <row r="497" spans="1:9">
      <c r="B497" s="19" t="s">
        <v>35</v>
      </c>
      <c r="C497" s="24" t="s">
        <v>36</v>
      </c>
      <c r="D497" s="24" t="s">
        <v>37</v>
      </c>
      <c r="E497" s="24" t="s">
        <v>38</v>
      </c>
      <c r="F497" s="24" t="s">
        <v>39</v>
      </c>
      <c r="G497" s="24" t="s">
        <v>40</v>
      </c>
      <c r="H497" s="24" t="s">
        <v>41</v>
      </c>
      <c r="I497" s="24" t="s">
        <v>57</v>
      </c>
    </row>
    <row r="498" spans="1:9">
      <c r="A498" s="74">
        <v>44469</v>
      </c>
      <c r="B498" t="s">
        <v>20</v>
      </c>
      <c r="C498" s="25">
        <v>6257898.0099999998</v>
      </c>
      <c r="D498" s="25">
        <v>1771404.37</v>
      </c>
      <c r="E498" s="25">
        <v>610149.29</v>
      </c>
      <c r="F498" s="25">
        <v>261052.76</v>
      </c>
      <c r="G498" s="25">
        <v>339479.31</v>
      </c>
      <c r="H498" s="25">
        <v>571682.35</v>
      </c>
      <c r="I498" s="25">
        <f>SUM(C498:H498)</f>
        <v>9811666.0899999999</v>
      </c>
    </row>
    <row r="499" spans="1:9">
      <c r="A499" s="74">
        <v>44469</v>
      </c>
      <c r="B499" t="s">
        <v>21</v>
      </c>
      <c r="C499" s="25">
        <v>2388076.0499999998</v>
      </c>
      <c r="D499" s="25">
        <v>285240.64</v>
      </c>
      <c r="E499" s="25">
        <v>55750.46</v>
      </c>
      <c r="F499" s="25">
        <v>29103.32</v>
      </c>
      <c r="G499" s="25">
        <v>18605.34</v>
      </c>
      <c r="H499" s="25">
        <v>64765.25</v>
      </c>
      <c r="I499" s="25">
        <f t="shared" ref="I499:I509" si="58">SUM(C499:H499)</f>
        <v>2841541.0599999996</v>
      </c>
    </row>
    <row r="500" spans="1:9">
      <c r="A500" s="74">
        <v>44469</v>
      </c>
      <c r="B500" t="s">
        <v>22</v>
      </c>
      <c r="C500" s="25">
        <v>1040153.72</v>
      </c>
      <c r="D500" s="25">
        <v>54926.42</v>
      </c>
      <c r="E500" s="25">
        <v>1981.06</v>
      </c>
      <c r="F500" s="25">
        <v>472.31</v>
      </c>
      <c r="G500" s="25">
        <v>820.08</v>
      </c>
      <c r="H500" s="25">
        <v>0</v>
      </c>
      <c r="I500" s="25">
        <f t="shared" si="58"/>
        <v>1098353.5900000001</v>
      </c>
    </row>
    <row r="501" spans="1:9">
      <c r="A501" s="74">
        <v>44469</v>
      </c>
      <c r="B501" t="s">
        <v>23</v>
      </c>
      <c r="C501" s="25">
        <v>335187.44</v>
      </c>
      <c r="D501" s="25">
        <v>29251.4</v>
      </c>
      <c r="E501" s="25">
        <v>5725.67</v>
      </c>
      <c r="F501" s="25">
        <v>3084.26</v>
      </c>
      <c r="G501" s="25">
        <v>3626.15</v>
      </c>
      <c r="H501" s="25">
        <v>7797.23</v>
      </c>
      <c r="I501" s="25">
        <f t="shared" si="58"/>
        <v>384672.15</v>
      </c>
    </row>
    <row r="502" spans="1:9">
      <c r="A502" s="74">
        <v>44469</v>
      </c>
      <c r="B502" t="s">
        <v>24</v>
      </c>
      <c r="C502" s="25">
        <v>1027209.62</v>
      </c>
      <c r="D502" s="25">
        <v>750.89</v>
      </c>
      <c r="E502" s="25">
        <v>0</v>
      </c>
      <c r="F502" s="25">
        <v>0</v>
      </c>
      <c r="G502" s="25">
        <v>0</v>
      </c>
      <c r="H502" s="25">
        <v>0</v>
      </c>
      <c r="I502" s="25">
        <f t="shared" si="58"/>
        <v>1027960.51</v>
      </c>
    </row>
    <row r="503" spans="1:9">
      <c r="A503" s="74">
        <v>44469</v>
      </c>
      <c r="B503" t="s">
        <v>42</v>
      </c>
      <c r="C503" s="25">
        <v>2375.85</v>
      </c>
      <c r="D503" s="25">
        <v>0</v>
      </c>
      <c r="E503" s="25">
        <v>0</v>
      </c>
      <c r="F503" s="25">
        <v>0</v>
      </c>
      <c r="G503" s="25">
        <v>0</v>
      </c>
      <c r="H503" s="25">
        <v>1292.45</v>
      </c>
      <c r="I503" s="25">
        <f t="shared" si="58"/>
        <v>3668.3</v>
      </c>
    </row>
    <row r="504" spans="1:9">
      <c r="A504" s="74">
        <v>44469</v>
      </c>
      <c r="B504" t="s">
        <v>26</v>
      </c>
      <c r="C504" s="25">
        <v>6698.98</v>
      </c>
      <c r="D504" s="25">
        <v>4240.6099999999997</v>
      </c>
      <c r="E504" s="25">
        <v>2546.11</v>
      </c>
      <c r="F504" s="25">
        <v>287.45</v>
      </c>
      <c r="G504" s="25">
        <v>607.91999999999996</v>
      </c>
      <c r="H504" s="25">
        <v>1133.18</v>
      </c>
      <c r="I504" s="25">
        <f t="shared" si="58"/>
        <v>15514.250000000002</v>
      </c>
    </row>
    <row r="505" spans="1:9">
      <c r="A505" s="74">
        <v>44469</v>
      </c>
      <c r="B505" t="s">
        <v>43</v>
      </c>
      <c r="C505" s="25">
        <v>761.6</v>
      </c>
      <c r="D505" s="25">
        <v>437.37</v>
      </c>
      <c r="E505" s="25">
        <v>159.85</v>
      </c>
      <c r="F505" s="25">
        <v>153.88999999999999</v>
      </c>
      <c r="G505" s="25">
        <v>0</v>
      </c>
      <c r="H505" s="25">
        <v>0</v>
      </c>
      <c r="I505" s="25">
        <f t="shared" si="58"/>
        <v>1512.71</v>
      </c>
    </row>
    <row r="506" spans="1:9">
      <c r="A506" s="74">
        <v>44469</v>
      </c>
      <c r="B506" t="s">
        <v>44</v>
      </c>
      <c r="C506" s="25">
        <v>301.64</v>
      </c>
      <c r="D506" s="25">
        <v>0</v>
      </c>
      <c r="E506" s="25">
        <v>0</v>
      </c>
      <c r="F506" s="25">
        <v>0</v>
      </c>
      <c r="G506" s="25">
        <v>0</v>
      </c>
      <c r="H506" s="25">
        <v>0</v>
      </c>
      <c r="I506" s="25">
        <f t="shared" si="58"/>
        <v>301.64</v>
      </c>
    </row>
    <row r="507" spans="1:9">
      <c r="A507" s="74">
        <v>44469</v>
      </c>
      <c r="B507" t="s">
        <v>45</v>
      </c>
      <c r="C507" s="25">
        <v>119.64</v>
      </c>
      <c r="D507" s="25">
        <v>0</v>
      </c>
      <c r="E507" s="25">
        <v>0</v>
      </c>
      <c r="F507" s="25">
        <v>0</v>
      </c>
      <c r="G507" s="25">
        <v>0</v>
      </c>
      <c r="H507" s="25">
        <v>45.03</v>
      </c>
      <c r="I507" s="25">
        <f t="shared" si="58"/>
        <v>164.67000000000002</v>
      </c>
    </row>
    <row r="508" spans="1:9">
      <c r="A508" s="74">
        <v>44469</v>
      </c>
      <c r="B508" t="s">
        <v>46</v>
      </c>
      <c r="C508" s="25">
        <v>113481.28</v>
      </c>
      <c r="D508" s="25">
        <v>24522.83</v>
      </c>
      <c r="E508" s="25">
        <v>8911.7199999999993</v>
      </c>
      <c r="F508" s="25">
        <v>3970.28</v>
      </c>
      <c r="G508" s="25">
        <v>6474.05</v>
      </c>
      <c r="H508" s="25">
        <v>39485.85</v>
      </c>
      <c r="I508" s="25">
        <f t="shared" si="58"/>
        <v>196846.00999999998</v>
      </c>
    </row>
    <row r="509" spans="1:9">
      <c r="A509" s="74">
        <v>44469</v>
      </c>
      <c r="B509" t="s">
        <v>47</v>
      </c>
      <c r="C509" s="25">
        <v>0</v>
      </c>
      <c r="D509" s="25">
        <v>0</v>
      </c>
      <c r="E509" s="25">
        <v>0</v>
      </c>
      <c r="F509" s="25">
        <v>0</v>
      </c>
      <c r="G509" s="25">
        <v>0</v>
      </c>
      <c r="H509" s="25">
        <v>0</v>
      </c>
      <c r="I509" s="25">
        <f t="shared" si="58"/>
        <v>0</v>
      </c>
    </row>
    <row r="510" spans="1:9">
      <c r="A510" s="74">
        <v>44469</v>
      </c>
      <c r="B510" s="21" t="s">
        <v>48</v>
      </c>
      <c r="C510" s="40">
        <f>SUM(C498:C509)</f>
        <v>11172263.829999998</v>
      </c>
      <c r="D510" s="40">
        <f t="shared" ref="D510:H510" si="59">SUM(D498:D509)</f>
        <v>2170774.5300000003</v>
      </c>
      <c r="E510" s="40">
        <f t="shared" si="59"/>
        <v>685224.16</v>
      </c>
      <c r="F510" s="40">
        <f t="shared" si="59"/>
        <v>298124.27000000008</v>
      </c>
      <c r="G510" s="40">
        <f t="shared" si="59"/>
        <v>369612.85000000003</v>
      </c>
      <c r="H510" s="40">
        <f t="shared" si="59"/>
        <v>686201.34</v>
      </c>
      <c r="I510" s="40">
        <f>SUM(C510:H510)</f>
        <v>15382200.979999999</v>
      </c>
    </row>
    <row r="513" spans="1:9">
      <c r="B513" s="19" t="s">
        <v>35</v>
      </c>
      <c r="C513" s="24" t="s">
        <v>36</v>
      </c>
      <c r="D513" s="24" t="s">
        <v>37</v>
      </c>
      <c r="E513" s="24" t="s">
        <v>38</v>
      </c>
      <c r="F513" s="24" t="s">
        <v>39</v>
      </c>
      <c r="G513" s="24" t="s">
        <v>40</v>
      </c>
      <c r="H513" s="24" t="s">
        <v>41</v>
      </c>
      <c r="I513" s="24" t="s">
        <v>57</v>
      </c>
    </row>
    <row r="514" spans="1:9">
      <c r="A514" s="18">
        <v>44500</v>
      </c>
      <c r="B514" t="s">
        <v>20</v>
      </c>
      <c r="C514" s="25">
        <v>5585218.4100000001</v>
      </c>
      <c r="D514" s="25">
        <v>2070954.43</v>
      </c>
      <c r="E514" s="25">
        <v>500781.65</v>
      </c>
      <c r="F514" s="25">
        <v>359460.68</v>
      </c>
      <c r="G514" s="25">
        <v>310770.87</v>
      </c>
      <c r="H514" s="25">
        <v>568675</v>
      </c>
      <c r="I514" s="25">
        <f>SUM(C514:H514)</f>
        <v>9395861.0399999991</v>
      </c>
    </row>
    <row r="515" spans="1:9">
      <c r="A515" s="18">
        <f>A514</f>
        <v>44500</v>
      </c>
      <c r="B515" t="s">
        <v>21</v>
      </c>
      <c r="C515" s="25">
        <v>2198918.17</v>
      </c>
      <c r="D515" s="25">
        <v>295771.84999999998</v>
      </c>
      <c r="E515" s="25">
        <v>43348</v>
      </c>
      <c r="F515" s="25">
        <v>27416.04</v>
      </c>
      <c r="G515" s="25">
        <v>24824.06</v>
      </c>
      <c r="H515" s="25">
        <v>65211.31</v>
      </c>
      <c r="I515" s="25">
        <f t="shared" ref="I515:I525" si="60">SUM(C515:H515)</f>
        <v>2655489.4300000002</v>
      </c>
    </row>
    <row r="516" spans="1:9">
      <c r="A516" s="18">
        <f t="shared" ref="A516:A526" si="61">A515</f>
        <v>44500</v>
      </c>
      <c r="B516" t="s">
        <v>22</v>
      </c>
      <c r="C516" s="25">
        <v>1106690.92</v>
      </c>
      <c r="D516" s="25">
        <v>68687.820000000007</v>
      </c>
      <c r="E516" s="25">
        <v>3696.91</v>
      </c>
      <c r="F516" s="25">
        <v>770.8</v>
      </c>
      <c r="G516" s="25">
        <v>1033.21</v>
      </c>
      <c r="H516" s="25">
        <v>259.18</v>
      </c>
      <c r="I516" s="25">
        <f t="shared" si="60"/>
        <v>1181138.8399999999</v>
      </c>
    </row>
    <row r="517" spans="1:9">
      <c r="A517" s="18">
        <f t="shared" si="61"/>
        <v>44500</v>
      </c>
      <c r="B517" t="s">
        <v>23</v>
      </c>
      <c r="C517" s="25">
        <v>201338.44</v>
      </c>
      <c r="D517" s="25">
        <v>133125.60999999999</v>
      </c>
      <c r="E517" s="25">
        <v>8433.23</v>
      </c>
      <c r="F517" s="25">
        <v>4249.62</v>
      </c>
      <c r="G517" s="25">
        <v>3927.54</v>
      </c>
      <c r="H517" s="25">
        <v>9190.5400000000009</v>
      </c>
      <c r="I517" s="25">
        <f t="shared" si="60"/>
        <v>360264.97999999992</v>
      </c>
    </row>
    <row r="518" spans="1:9">
      <c r="A518" s="18">
        <f t="shared" si="61"/>
        <v>44500</v>
      </c>
      <c r="B518" t="s">
        <v>24</v>
      </c>
      <c r="C518" s="25">
        <v>863554.34</v>
      </c>
      <c r="D518" s="25">
        <v>0</v>
      </c>
      <c r="E518" s="25">
        <v>0</v>
      </c>
      <c r="F518" s="25">
        <v>0</v>
      </c>
      <c r="G518" s="25">
        <v>0</v>
      </c>
      <c r="H518" s="25">
        <v>0</v>
      </c>
      <c r="I518" s="25">
        <f t="shared" si="60"/>
        <v>863554.34</v>
      </c>
    </row>
    <row r="519" spans="1:9">
      <c r="A519" s="18">
        <f t="shared" si="61"/>
        <v>44500</v>
      </c>
      <c r="B519" t="s">
        <v>42</v>
      </c>
      <c r="C519" s="25">
        <v>3449.5</v>
      </c>
      <c r="D519" s="25">
        <v>2322.38</v>
      </c>
      <c r="E519" s="25">
        <v>0</v>
      </c>
      <c r="F519" s="25">
        <v>0</v>
      </c>
      <c r="G519" s="25">
        <v>0</v>
      </c>
      <c r="H519" s="25">
        <v>1292.45</v>
      </c>
      <c r="I519" s="25">
        <f t="shared" si="60"/>
        <v>7064.33</v>
      </c>
    </row>
    <row r="520" spans="1:9">
      <c r="A520" s="18">
        <f t="shared" si="61"/>
        <v>44500</v>
      </c>
      <c r="B520" t="s">
        <v>26</v>
      </c>
      <c r="C520" s="25">
        <v>2776.09</v>
      </c>
      <c r="D520" s="25">
        <v>2757.33</v>
      </c>
      <c r="E520" s="25">
        <v>1558.19</v>
      </c>
      <c r="F520" s="25">
        <v>289.41000000000003</v>
      </c>
      <c r="G520" s="25">
        <v>611.72</v>
      </c>
      <c r="H520" s="25">
        <v>1416.27</v>
      </c>
      <c r="I520" s="25">
        <f t="shared" si="60"/>
        <v>9409.01</v>
      </c>
    </row>
    <row r="521" spans="1:9">
      <c r="A521" s="18">
        <f t="shared" si="61"/>
        <v>44500</v>
      </c>
      <c r="B521" t="s">
        <v>43</v>
      </c>
      <c r="C521" s="25">
        <v>777.86</v>
      </c>
      <c r="D521" s="25">
        <v>768.01</v>
      </c>
      <c r="E521" s="25">
        <v>0</v>
      </c>
      <c r="F521" s="25">
        <v>0</v>
      </c>
      <c r="G521" s="25">
        <v>0</v>
      </c>
      <c r="H521" s="25">
        <v>0</v>
      </c>
      <c r="I521" s="25">
        <f t="shared" si="60"/>
        <v>1545.87</v>
      </c>
    </row>
    <row r="522" spans="1:9">
      <c r="A522" s="18">
        <f t="shared" si="61"/>
        <v>44500</v>
      </c>
      <c r="B522" t="s">
        <v>44</v>
      </c>
      <c r="C522" s="25">
        <v>301.64</v>
      </c>
      <c r="D522" s="25">
        <v>0</v>
      </c>
      <c r="E522" s="25">
        <v>0</v>
      </c>
      <c r="F522" s="25">
        <v>0</v>
      </c>
      <c r="G522" s="25">
        <v>0</v>
      </c>
      <c r="H522" s="25">
        <v>0</v>
      </c>
      <c r="I522" s="25">
        <f t="shared" si="60"/>
        <v>301.64</v>
      </c>
    </row>
    <row r="523" spans="1:9">
      <c r="A523" s="18">
        <f t="shared" si="61"/>
        <v>44500</v>
      </c>
      <c r="B523" t="s">
        <v>45</v>
      </c>
      <c r="C523" s="25">
        <v>122.94</v>
      </c>
      <c r="D523" s="25">
        <v>134.72999999999999</v>
      </c>
      <c r="E523" s="25">
        <v>0</v>
      </c>
      <c r="F523" s="25">
        <v>0</v>
      </c>
      <c r="G523" s="25">
        <v>0</v>
      </c>
      <c r="H523" s="25">
        <v>45.03</v>
      </c>
      <c r="I523" s="25">
        <f t="shared" si="60"/>
        <v>302.69999999999993</v>
      </c>
    </row>
    <row r="524" spans="1:9">
      <c r="A524" s="18">
        <f t="shared" si="61"/>
        <v>44500</v>
      </c>
      <c r="B524" t="s">
        <v>46</v>
      </c>
      <c r="C524" s="25">
        <v>86209.15</v>
      </c>
      <c r="D524" s="25">
        <v>119706.15</v>
      </c>
      <c r="E524" s="25">
        <v>8269.02</v>
      </c>
      <c r="F524" s="25">
        <v>5656.76</v>
      </c>
      <c r="G524" s="25">
        <v>5743.54</v>
      </c>
      <c r="H524" s="25">
        <v>41865.39</v>
      </c>
      <c r="I524" s="25">
        <f t="shared" si="60"/>
        <v>267450.01</v>
      </c>
    </row>
    <row r="525" spans="1:9">
      <c r="A525" s="18">
        <f t="shared" si="61"/>
        <v>44500</v>
      </c>
      <c r="B525" t="s">
        <v>47</v>
      </c>
      <c r="C525" s="25">
        <v>23033.95</v>
      </c>
      <c r="D525" s="25">
        <v>0</v>
      </c>
      <c r="E525" s="25">
        <v>0</v>
      </c>
      <c r="F525" s="25">
        <v>0</v>
      </c>
      <c r="G525" s="25">
        <v>0</v>
      </c>
      <c r="H525" s="25">
        <v>0</v>
      </c>
      <c r="I525" s="25">
        <f t="shared" si="60"/>
        <v>23033.95</v>
      </c>
    </row>
    <row r="526" spans="1:9">
      <c r="A526" s="18">
        <f t="shared" si="61"/>
        <v>44500</v>
      </c>
      <c r="B526" s="21" t="s">
        <v>48</v>
      </c>
      <c r="C526" s="40">
        <f>SUM(C514:C525)</f>
        <v>10072391.409999998</v>
      </c>
      <c r="D526" s="40">
        <f t="shared" ref="D526:H526" si="62">SUM(D514:D525)</f>
        <v>2694228.3099999991</v>
      </c>
      <c r="E526" s="40">
        <f t="shared" si="62"/>
        <v>566087</v>
      </c>
      <c r="F526" s="40">
        <f t="shared" si="62"/>
        <v>397843.30999999994</v>
      </c>
      <c r="G526" s="40">
        <f t="shared" si="62"/>
        <v>346910.93999999994</v>
      </c>
      <c r="H526" s="40">
        <f t="shared" si="62"/>
        <v>687955.17000000016</v>
      </c>
      <c r="I526" s="40">
        <f>SUM(C526:H526)</f>
        <v>14765416.139999997</v>
      </c>
    </row>
    <row r="529" spans="1:9">
      <c r="B529" s="19" t="s">
        <v>35</v>
      </c>
      <c r="C529" s="24" t="s">
        <v>36</v>
      </c>
      <c r="D529" s="24" t="s">
        <v>37</v>
      </c>
      <c r="E529" s="24" t="s">
        <v>38</v>
      </c>
      <c r="F529" s="24" t="s">
        <v>39</v>
      </c>
      <c r="G529" s="24" t="s">
        <v>40</v>
      </c>
      <c r="H529" s="24" t="s">
        <v>41</v>
      </c>
      <c r="I529" s="24" t="s">
        <v>57</v>
      </c>
    </row>
    <row r="530" spans="1:9">
      <c r="A530" s="18">
        <v>44530</v>
      </c>
      <c r="B530" t="s">
        <v>20</v>
      </c>
      <c r="C530" s="25">
        <v>4261987.3899999997</v>
      </c>
      <c r="D530" s="25">
        <v>2365373.7000000002</v>
      </c>
      <c r="E530" s="25">
        <v>611485.97</v>
      </c>
      <c r="F530" s="25">
        <v>269279.57</v>
      </c>
      <c r="G530" s="25">
        <v>350746.95</v>
      </c>
      <c r="H530" s="25">
        <v>535225.18000000005</v>
      </c>
      <c r="I530" s="25">
        <f>SUM(C530:H530)</f>
        <v>8394098.7599999998</v>
      </c>
    </row>
    <row r="531" spans="1:9">
      <c r="A531" s="18">
        <f>A530</f>
        <v>44530</v>
      </c>
      <c r="B531" t="s">
        <v>21</v>
      </c>
      <c r="C531" s="25">
        <v>1708504.17</v>
      </c>
      <c r="D531" s="25">
        <v>417735.76</v>
      </c>
      <c r="E531" s="25">
        <v>55311.88</v>
      </c>
      <c r="F531" s="25">
        <v>22422</v>
      </c>
      <c r="G531" s="25">
        <v>30389.4</v>
      </c>
      <c r="H531" s="25">
        <v>68252.86</v>
      </c>
      <c r="I531" s="25">
        <f t="shared" ref="I531:I541" si="63">SUM(C531:H531)</f>
        <v>2302616.0699999994</v>
      </c>
    </row>
    <row r="532" spans="1:9">
      <c r="A532" s="18">
        <f t="shared" ref="A532:A542" si="64">A531</f>
        <v>44530</v>
      </c>
      <c r="B532" t="s">
        <v>22</v>
      </c>
      <c r="C532" s="25">
        <v>810031.74</v>
      </c>
      <c r="D532" s="25">
        <v>133947.04</v>
      </c>
      <c r="E532" s="25">
        <v>3332.84</v>
      </c>
      <c r="F532" s="25">
        <v>8.3800000000000008</v>
      </c>
      <c r="G532" s="25">
        <v>322.22000000000003</v>
      </c>
      <c r="H532" s="25">
        <v>30.93</v>
      </c>
      <c r="I532" s="25">
        <f t="shared" si="63"/>
        <v>947673.15</v>
      </c>
    </row>
    <row r="533" spans="1:9">
      <c r="A533" s="18">
        <f t="shared" si="64"/>
        <v>44530</v>
      </c>
      <c r="B533" t="s">
        <v>23</v>
      </c>
      <c r="C533" s="25">
        <v>160183.76999999999</v>
      </c>
      <c r="D533" s="25">
        <v>115362.56</v>
      </c>
      <c r="E533" s="25">
        <v>37117.79</v>
      </c>
      <c r="F533" s="25">
        <v>3556.88</v>
      </c>
      <c r="G533" s="25">
        <v>2036.38</v>
      </c>
      <c r="H533" s="25">
        <v>7944.27</v>
      </c>
      <c r="I533" s="25">
        <f t="shared" si="63"/>
        <v>326201.64999999997</v>
      </c>
    </row>
    <row r="534" spans="1:9">
      <c r="A534" s="18">
        <f t="shared" si="64"/>
        <v>44530</v>
      </c>
      <c r="B534" t="s">
        <v>24</v>
      </c>
      <c r="C534" s="25">
        <v>389401.19</v>
      </c>
      <c r="D534" s="25">
        <v>0</v>
      </c>
      <c r="E534" s="25">
        <v>0</v>
      </c>
      <c r="F534" s="25">
        <v>0</v>
      </c>
      <c r="G534" s="25">
        <v>0</v>
      </c>
      <c r="H534" s="25">
        <v>0</v>
      </c>
      <c r="I534" s="25">
        <f t="shared" si="63"/>
        <v>389401.19</v>
      </c>
    </row>
    <row r="535" spans="1:9">
      <c r="A535" s="18">
        <f t="shared" si="64"/>
        <v>44530</v>
      </c>
      <c r="B535" t="s">
        <v>42</v>
      </c>
      <c r="C535" s="25">
        <v>1409.27</v>
      </c>
      <c r="D535" s="25">
        <v>66.75</v>
      </c>
      <c r="E535" s="25">
        <v>0</v>
      </c>
      <c r="F535" s="25">
        <v>0</v>
      </c>
      <c r="G535" s="25">
        <v>0</v>
      </c>
      <c r="H535" s="25">
        <v>1292.45</v>
      </c>
      <c r="I535" s="25">
        <f t="shared" si="63"/>
        <v>2768.4700000000003</v>
      </c>
    </row>
    <row r="536" spans="1:9">
      <c r="A536" s="18">
        <f t="shared" si="64"/>
        <v>44530</v>
      </c>
      <c r="B536" t="s">
        <v>26</v>
      </c>
      <c r="C536" s="25">
        <v>1343.25</v>
      </c>
      <c r="D536" s="25">
        <v>2213.5700000000002</v>
      </c>
      <c r="E536" s="25">
        <v>1871.15</v>
      </c>
      <c r="F536" s="25">
        <v>1120.8399999999999</v>
      </c>
      <c r="G536" s="25">
        <v>576.28</v>
      </c>
      <c r="H536" s="25">
        <v>1741.1</v>
      </c>
      <c r="I536" s="25">
        <f t="shared" si="63"/>
        <v>8866.19</v>
      </c>
    </row>
    <row r="537" spans="1:9">
      <c r="A537" s="18">
        <f t="shared" si="64"/>
        <v>44530</v>
      </c>
      <c r="B537" t="s">
        <v>43</v>
      </c>
      <c r="C537" s="25">
        <v>603.16999999999996</v>
      </c>
      <c r="D537" s="25">
        <v>527.74</v>
      </c>
      <c r="E537" s="25">
        <v>176.29</v>
      </c>
      <c r="F537" s="25">
        <v>0</v>
      </c>
      <c r="G537" s="25">
        <v>0</v>
      </c>
      <c r="H537" s="25">
        <v>0</v>
      </c>
      <c r="I537" s="25">
        <f t="shared" si="63"/>
        <v>1307.1999999999998</v>
      </c>
    </row>
    <row r="538" spans="1:9">
      <c r="A538" s="18">
        <f t="shared" si="64"/>
        <v>44530</v>
      </c>
      <c r="B538" t="s">
        <v>44</v>
      </c>
      <c r="C538" s="25">
        <v>297.52999999999997</v>
      </c>
      <c r="D538" s="25">
        <v>0</v>
      </c>
      <c r="E538" s="25">
        <v>0</v>
      </c>
      <c r="F538" s="25">
        <v>0</v>
      </c>
      <c r="G538" s="25">
        <v>0</v>
      </c>
      <c r="H538" s="25">
        <v>0</v>
      </c>
      <c r="I538" s="25">
        <f t="shared" si="63"/>
        <v>297.52999999999997</v>
      </c>
    </row>
    <row r="539" spans="1:9">
      <c r="A539" s="18">
        <f t="shared" si="64"/>
        <v>44530</v>
      </c>
      <c r="B539" t="s">
        <v>45</v>
      </c>
      <c r="C539" s="25">
        <v>126.24</v>
      </c>
      <c r="D539" s="25">
        <v>0</v>
      </c>
      <c r="E539" s="25">
        <v>0</v>
      </c>
      <c r="F539" s="25">
        <v>0</v>
      </c>
      <c r="G539" s="25">
        <v>0</v>
      </c>
      <c r="H539" s="25">
        <v>45.03</v>
      </c>
      <c r="I539" s="25">
        <f t="shared" si="63"/>
        <v>171.26999999999998</v>
      </c>
    </row>
    <row r="540" spans="1:9">
      <c r="A540" s="18">
        <f t="shared" si="64"/>
        <v>44530</v>
      </c>
      <c r="B540" t="s">
        <v>46</v>
      </c>
      <c r="C540" s="25">
        <v>159974.13</v>
      </c>
      <c r="D540" s="25">
        <v>41253.599999999999</v>
      </c>
      <c r="E540" s="25">
        <v>8477.77</v>
      </c>
      <c r="F540" s="25">
        <v>4310.6099999999997</v>
      </c>
      <c r="G540" s="25">
        <v>5872.15</v>
      </c>
      <c r="H540" s="25">
        <v>42554.13</v>
      </c>
      <c r="I540" s="25">
        <f t="shared" si="63"/>
        <v>262442.38999999996</v>
      </c>
    </row>
    <row r="541" spans="1:9">
      <c r="A541" s="18">
        <f t="shared" si="64"/>
        <v>44530</v>
      </c>
      <c r="B541" t="s">
        <v>47</v>
      </c>
      <c r="C541" s="25">
        <v>23033.95</v>
      </c>
      <c r="D541" s="25">
        <v>0</v>
      </c>
      <c r="E541" s="25">
        <v>0</v>
      </c>
      <c r="F541" s="25">
        <v>0</v>
      </c>
      <c r="G541" s="25">
        <v>0</v>
      </c>
      <c r="H541" s="25">
        <v>0</v>
      </c>
      <c r="I541" s="25">
        <f t="shared" si="63"/>
        <v>23033.95</v>
      </c>
    </row>
    <row r="542" spans="1:9">
      <c r="A542" s="18">
        <f t="shared" si="64"/>
        <v>44530</v>
      </c>
      <c r="B542" s="21" t="s">
        <v>48</v>
      </c>
      <c r="C542" s="40">
        <f>SUM(C530:C541)</f>
        <v>7516895.7999999998</v>
      </c>
      <c r="D542" s="40">
        <f t="shared" ref="D542:H542" si="65">SUM(D530:D541)</f>
        <v>3076480.72</v>
      </c>
      <c r="E542" s="40">
        <f t="shared" si="65"/>
        <v>717773.69000000006</v>
      </c>
      <c r="F542" s="40">
        <f t="shared" si="65"/>
        <v>300698.28000000003</v>
      </c>
      <c r="G542" s="40">
        <f t="shared" si="65"/>
        <v>389943.38000000006</v>
      </c>
      <c r="H542" s="40">
        <f t="shared" si="65"/>
        <v>657085.95000000007</v>
      </c>
      <c r="I542" s="40">
        <f>SUM(C542:H542)</f>
        <v>12658877.819999998</v>
      </c>
    </row>
  </sheetData>
  <mergeCells count="1">
    <mergeCell ref="A13:I13"/>
  </mergeCells>
  <pageMargins left="0.7" right="0.7" top="0.75" bottom="0.75" header="0.3" footer="0.3"/>
  <pageSetup scale="61" fitToHeight="0" orientation="portrait" r:id="rId1"/>
  <headerFooter>
    <oddHeader>&amp;R&amp;A</oddHeader>
    <oddFooter>&amp;LPage &amp;P of &amp;N&amp;RIndiana American Water
February 2021 COVID Report</oddFooter>
  </headerFooter>
  <rowBreaks count="5" manualBreakCount="5">
    <brk id="72" max="16383" man="1"/>
    <brk id="146" max="16383" man="1"/>
    <brk id="220" max="16383" man="1"/>
    <brk id="293" max="16383" man="1"/>
    <brk id="3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
  <sheetViews>
    <sheetView workbookViewId="0">
      <selection activeCell="A14" sqref="A14"/>
    </sheetView>
  </sheetViews>
  <sheetFormatPr defaultRowHeight="15"/>
  <cols>
    <col min="1" max="1" width="13.85546875" customWidth="1"/>
    <col min="10" max="15"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61</v>
      </c>
    </row>
    <row r="6" spans="1:9" ht="15.75">
      <c r="A6" s="11"/>
    </row>
    <row r="7" spans="1:9" ht="15.75">
      <c r="A7" s="12" t="s">
        <v>62</v>
      </c>
    </row>
    <row r="8" spans="1:9" ht="15.75">
      <c r="A8" s="11"/>
    </row>
    <row r="9" spans="1:9" ht="15.75">
      <c r="A9" s="11" t="s">
        <v>6</v>
      </c>
    </row>
    <row r="10" spans="1:9" ht="15.75">
      <c r="A10" s="11"/>
    </row>
    <row r="11" spans="1:9" ht="15.75">
      <c r="A11" s="11" t="s">
        <v>63</v>
      </c>
    </row>
    <row r="12" spans="1:9" ht="15.75">
      <c r="A12" s="11" t="s">
        <v>64</v>
      </c>
    </row>
    <row r="13" spans="1:9" ht="15.75">
      <c r="A13" s="11" t="s">
        <v>65</v>
      </c>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
  <sheetViews>
    <sheetView workbookViewId="0"/>
  </sheetViews>
  <sheetFormatPr defaultRowHeight="15"/>
  <cols>
    <col min="1" max="1" width="13.5703125" customWidth="1"/>
    <col min="10" max="15"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66</v>
      </c>
    </row>
    <row r="6" spans="1:9" ht="15.75">
      <c r="A6" s="11"/>
    </row>
    <row r="7" spans="1:9" ht="15.75">
      <c r="A7" s="12" t="s">
        <v>67</v>
      </c>
    </row>
    <row r="8" spans="1:9" ht="15.75">
      <c r="A8" s="11"/>
    </row>
    <row r="9" spans="1:9" ht="15.75">
      <c r="A9" s="11" t="s">
        <v>6</v>
      </c>
    </row>
    <row r="10" spans="1:9" ht="15.75">
      <c r="A10" s="11"/>
    </row>
    <row r="11" spans="1:9" ht="15.75">
      <c r="A11" s="11" t="s">
        <v>68</v>
      </c>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3"/>
  <sheetViews>
    <sheetView zoomScaleNormal="100" workbookViewId="0">
      <selection activeCell="D54" sqref="D54"/>
    </sheetView>
  </sheetViews>
  <sheetFormatPr defaultRowHeight="15"/>
  <cols>
    <col min="1" max="1" width="13.28515625" customWidth="1"/>
    <col min="2" max="5" width="17.42578125" customWidth="1"/>
    <col min="6" max="6" width="17.28515625" customWidth="1"/>
    <col min="7" max="9" width="9.140625" style="35"/>
    <col min="10" max="10" width="4.5703125" style="35" customWidth="1"/>
    <col min="11" max="11" width="9.140625" style="35"/>
  </cols>
  <sheetData>
    <row r="1" spans="1:13" ht="15.75">
      <c r="A1" s="13" t="s">
        <v>2</v>
      </c>
      <c r="B1" s="16"/>
      <c r="C1" s="16"/>
      <c r="D1" s="16"/>
      <c r="E1" s="16"/>
      <c r="F1" s="16"/>
      <c r="L1" s="35"/>
      <c r="M1" s="35"/>
    </row>
    <row r="2" spans="1:13" ht="15.75">
      <c r="A2" s="15" t="s">
        <v>3</v>
      </c>
      <c r="B2" s="16"/>
      <c r="C2" s="16"/>
      <c r="D2" s="16"/>
      <c r="E2" s="16"/>
      <c r="F2" s="16"/>
      <c r="L2" s="35"/>
      <c r="M2" s="35"/>
    </row>
    <row r="3" spans="1:13" ht="15.75">
      <c r="A3" s="13" t="s">
        <v>0</v>
      </c>
      <c r="B3" s="16"/>
      <c r="C3" s="16"/>
      <c r="D3" s="16"/>
      <c r="E3" s="16"/>
      <c r="F3" s="16"/>
      <c r="L3" s="35"/>
      <c r="M3" s="35"/>
    </row>
    <row r="4" spans="1:13" ht="15.75">
      <c r="A4" s="11"/>
    </row>
    <row r="5" spans="1:13" ht="15.75">
      <c r="A5" s="11" t="s">
        <v>69</v>
      </c>
    </row>
    <row r="6" spans="1:13" ht="15.75">
      <c r="A6" s="11"/>
    </row>
    <row r="7" spans="1:13" ht="15.75">
      <c r="A7" s="12" t="s">
        <v>70</v>
      </c>
    </row>
    <row r="8" spans="1:13" ht="15.75">
      <c r="A8" s="11"/>
    </row>
    <row r="9" spans="1:13" ht="15.75">
      <c r="A9" s="11" t="s">
        <v>6</v>
      </c>
    </row>
    <row r="10" spans="1:13" ht="15.75">
      <c r="A10" s="11"/>
    </row>
    <row r="11" spans="1:13" ht="15.75">
      <c r="A11" s="11" t="s">
        <v>71</v>
      </c>
    </row>
    <row r="12" spans="1:13" ht="15.75">
      <c r="A12" s="11" t="s">
        <v>72</v>
      </c>
    </row>
    <row r="13" spans="1:13" ht="15.75">
      <c r="A13" s="11"/>
    </row>
    <row r="14" spans="1:13" ht="15.75">
      <c r="A14" s="11"/>
    </row>
    <row r="16" spans="1:13" ht="16.5" thickBot="1">
      <c r="A16" s="52" t="s">
        <v>73</v>
      </c>
    </row>
    <row r="17" spans="2:5" ht="15.75" thickBot="1">
      <c r="B17" s="95" t="s">
        <v>74</v>
      </c>
      <c r="C17" s="96"/>
      <c r="D17" s="96"/>
      <c r="E17" s="97"/>
    </row>
    <row r="18" spans="2:5" ht="32.25" thickBot="1">
      <c r="B18" s="42" t="s">
        <v>75</v>
      </c>
      <c r="C18" s="43" t="s">
        <v>76</v>
      </c>
      <c r="D18" s="44" t="s">
        <v>77</v>
      </c>
      <c r="E18" s="45" t="s">
        <v>78</v>
      </c>
    </row>
    <row r="19" spans="2:5" ht="15.75" thickBot="1">
      <c r="B19" s="46">
        <v>2019</v>
      </c>
      <c r="C19" s="47" t="s">
        <v>79</v>
      </c>
      <c r="D19" s="48">
        <v>2308</v>
      </c>
      <c r="E19" s="49">
        <v>237247</v>
      </c>
    </row>
    <row r="20" spans="2:5" ht="15.75" thickBot="1">
      <c r="B20" s="46"/>
      <c r="C20" s="47" t="s">
        <v>80</v>
      </c>
      <c r="D20" s="48">
        <v>2013</v>
      </c>
      <c r="E20" s="50">
        <v>194839</v>
      </c>
    </row>
    <row r="21" spans="2:5" ht="15.75" thickBot="1">
      <c r="B21" s="46"/>
      <c r="C21" s="47" t="s">
        <v>81</v>
      </c>
      <c r="D21" s="48">
        <v>1530</v>
      </c>
      <c r="E21" s="50">
        <v>145893</v>
      </c>
    </row>
    <row r="22" spans="2:5" ht="15.75" thickBot="1">
      <c r="B22" s="46"/>
      <c r="C22" s="47" t="s">
        <v>82</v>
      </c>
      <c r="D22" s="48">
        <v>1634</v>
      </c>
      <c r="E22" s="50">
        <v>178084</v>
      </c>
    </row>
    <row r="23" spans="2:5" ht="15.75" thickBot="1">
      <c r="B23" s="46"/>
      <c r="C23" s="47" t="s">
        <v>12</v>
      </c>
      <c r="D23" s="48">
        <v>1772</v>
      </c>
      <c r="E23" s="50">
        <v>197032</v>
      </c>
    </row>
    <row r="24" spans="2:5" ht="15.75" thickBot="1">
      <c r="B24" s="46"/>
      <c r="C24" s="47" t="s">
        <v>83</v>
      </c>
      <c r="D24" s="48">
        <v>1924</v>
      </c>
      <c r="E24" s="50">
        <v>213630</v>
      </c>
    </row>
    <row r="25" spans="2:5" ht="15.75" thickBot="1">
      <c r="B25" s="46"/>
      <c r="C25" s="47" t="s">
        <v>84</v>
      </c>
      <c r="D25" s="48">
        <v>1836</v>
      </c>
      <c r="E25" s="50">
        <v>179595</v>
      </c>
    </row>
    <row r="26" spans="2:5" ht="15.75" thickBot="1">
      <c r="B26" s="46"/>
      <c r="C26" s="47" t="s">
        <v>85</v>
      </c>
      <c r="D26" s="48">
        <v>2181</v>
      </c>
      <c r="E26" s="50">
        <v>224149</v>
      </c>
    </row>
    <row r="27" spans="2:5" ht="15.75" thickBot="1">
      <c r="B27" s="46"/>
      <c r="C27" s="47" t="s">
        <v>86</v>
      </c>
      <c r="D27" s="48">
        <v>2344</v>
      </c>
      <c r="E27" s="50">
        <v>252880</v>
      </c>
    </row>
    <row r="28" spans="2:5" ht="15.75" thickBot="1">
      <c r="B28" s="46"/>
      <c r="C28" s="47" t="s">
        <v>87</v>
      </c>
      <c r="D28" s="48">
        <v>2298</v>
      </c>
      <c r="E28" s="50">
        <v>244568</v>
      </c>
    </row>
    <row r="29" spans="2:5" ht="15.75" thickBot="1">
      <c r="B29" s="46"/>
      <c r="C29" s="47" t="s">
        <v>88</v>
      </c>
      <c r="D29" s="48">
        <v>2249</v>
      </c>
      <c r="E29" s="50">
        <v>244625</v>
      </c>
    </row>
    <row r="30" spans="2:5" ht="15.75" thickBot="1">
      <c r="B30" s="46"/>
      <c r="C30" s="47" t="s">
        <v>89</v>
      </c>
      <c r="D30" s="48">
        <v>2143</v>
      </c>
      <c r="E30" s="50">
        <v>396884</v>
      </c>
    </row>
    <row r="31" spans="2:5" ht="15.75" thickBot="1">
      <c r="B31" s="46">
        <v>2020</v>
      </c>
      <c r="C31" s="47" t="s">
        <v>79</v>
      </c>
      <c r="D31" s="48">
        <v>2176</v>
      </c>
      <c r="E31" s="50">
        <v>407836</v>
      </c>
    </row>
    <row r="32" spans="2:5" ht="15.75" thickBot="1">
      <c r="B32" s="51"/>
      <c r="C32" s="47" t="s">
        <v>80</v>
      </c>
      <c r="D32" s="48">
        <v>2031</v>
      </c>
      <c r="E32" s="50">
        <v>384921</v>
      </c>
    </row>
    <row r="33" spans="2:5" ht="15.75" thickBot="1">
      <c r="B33" s="51"/>
      <c r="C33" s="47" t="s">
        <v>81</v>
      </c>
      <c r="D33" s="48">
        <v>1429</v>
      </c>
      <c r="E33" s="50">
        <v>297964</v>
      </c>
    </row>
    <row r="34" spans="2:5" ht="15.75" thickBot="1">
      <c r="B34" s="51"/>
      <c r="C34" s="47" t="s">
        <v>82</v>
      </c>
      <c r="D34" s="48">
        <v>793</v>
      </c>
      <c r="E34" s="50">
        <v>182448</v>
      </c>
    </row>
    <row r="35" spans="2:5" ht="15.75" thickBot="1">
      <c r="B35" s="51"/>
      <c r="C35" s="47" t="s">
        <v>12</v>
      </c>
      <c r="D35" s="48">
        <v>554</v>
      </c>
      <c r="E35" s="50">
        <v>151608</v>
      </c>
    </row>
    <row r="36" spans="2:5" ht="15.75" thickBot="1">
      <c r="B36" s="51"/>
      <c r="C36" s="47" t="s">
        <v>83</v>
      </c>
      <c r="D36" s="48">
        <v>443</v>
      </c>
      <c r="E36" s="50">
        <v>131325</v>
      </c>
    </row>
    <row r="37" spans="2:5" ht="15.75" thickBot="1">
      <c r="B37" s="51"/>
      <c r="C37" s="47" t="s">
        <v>84</v>
      </c>
      <c r="D37" s="48">
        <v>412</v>
      </c>
      <c r="E37" s="50">
        <v>127641</v>
      </c>
    </row>
    <row r="38" spans="2:5" ht="15.75" thickBot="1">
      <c r="B38" s="46"/>
      <c r="C38" s="47" t="s">
        <v>85</v>
      </c>
      <c r="D38" s="48">
        <v>665</v>
      </c>
      <c r="E38" s="50">
        <v>199474</v>
      </c>
    </row>
    <row r="39" spans="2:5" ht="15.75" thickBot="1">
      <c r="B39" s="46"/>
      <c r="C39" s="47" t="s">
        <v>86</v>
      </c>
      <c r="D39" s="48">
        <v>1034</v>
      </c>
      <c r="E39" s="50">
        <v>315724</v>
      </c>
    </row>
    <row r="40" spans="2:5" ht="15.75" thickBot="1">
      <c r="B40" s="46"/>
      <c r="C40" s="47" t="s">
        <v>87</v>
      </c>
      <c r="D40" s="48">
        <v>1360</v>
      </c>
      <c r="E40" s="50">
        <v>411828</v>
      </c>
    </row>
    <row r="41" spans="2:5" ht="15.75" thickBot="1">
      <c r="B41" s="46"/>
      <c r="C41" s="47" t="s">
        <v>88</v>
      </c>
      <c r="D41" s="48">
        <v>3618</v>
      </c>
      <c r="E41" s="50">
        <v>1179885</v>
      </c>
    </row>
    <row r="42" spans="2:5" ht="15.75" thickBot="1">
      <c r="B42" s="46"/>
      <c r="C42" s="47" t="s">
        <v>89</v>
      </c>
      <c r="D42" s="48">
        <v>4624</v>
      </c>
      <c r="E42" s="50">
        <v>1522866</v>
      </c>
    </row>
    <row r="43" spans="2:5" ht="15.75" thickBot="1">
      <c r="B43" s="70">
        <v>2021</v>
      </c>
      <c r="C43" s="71" t="s">
        <v>79</v>
      </c>
      <c r="D43" s="72">
        <v>4860</v>
      </c>
      <c r="E43" s="73">
        <v>1614917</v>
      </c>
    </row>
    <row r="44" spans="2:5" ht="15.75" thickBot="1">
      <c r="B44" s="70"/>
      <c r="C44" s="71" t="s">
        <v>90</v>
      </c>
      <c r="D44" s="72">
        <v>4850</v>
      </c>
      <c r="E44" s="73">
        <v>1104121.3700000006</v>
      </c>
    </row>
    <row r="45" spans="2:5" ht="15.75" thickBot="1">
      <c r="B45" s="70"/>
      <c r="C45" s="71" t="s">
        <v>91</v>
      </c>
      <c r="D45" s="72">
        <v>4589</v>
      </c>
      <c r="E45" s="73">
        <v>927152.61</v>
      </c>
    </row>
    <row r="46" spans="2:5" ht="15.75" thickBot="1">
      <c r="B46" s="70"/>
      <c r="C46" s="71" t="s">
        <v>92</v>
      </c>
      <c r="D46" s="72">
        <v>4042</v>
      </c>
      <c r="E46" s="73">
        <v>803392.96</v>
      </c>
    </row>
    <row r="47" spans="2:5" ht="15.75" thickBot="1">
      <c r="B47" s="70"/>
      <c r="C47" s="71" t="s">
        <v>93</v>
      </c>
      <c r="D47" s="72">
        <v>3681</v>
      </c>
      <c r="E47" s="73">
        <v>743403</v>
      </c>
    </row>
    <row r="48" spans="2:5" ht="15.75" thickBot="1">
      <c r="B48" s="70"/>
      <c r="C48" s="71" t="s">
        <v>94</v>
      </c>
      <c r="D48" s="72">
        <v>3710</v>
      </c>
      <c r="E48" s="73">
        <v>703730.38</v>
      </c>
    </row>
    <row r="49" spans="2:5" ht="15.75" thickBot="1">
      <c r="B49" s="70"/>
      <c r="C49" s="71" t="s">
        <v>95</v>
      </c>
      <c r="D49" s="72">
        <v>3937</v>
      </c>
      <c r="E49" s="73">
        <v>698660.88</v>
      </c>
    </row>
    <row r="50" spans="2:5" ht="15.75" thickBot="1">
      <c r="B50" s="70"/>
      <c r="C50" s="71" t="s">
        <v>85</v>
      </c>
      <c r="D50" s="72">
        <v>3891</v>
      </c>
      <c r="E50" s="73">
        <v>634345.56999999995</v>
      </c>
    </row>
    <row r="51" spans="2:5" ht="15.75" thickBot="1">
      <c r="B51" s="70"/>
      <c r="C51" s="71" t="s">
        <v>86</v>
      </c>
      <c r="D51" s="72">
        <v>3902</v>
      </c>
      <c r="E51" s="73">
        <v>581904.72</v>
      </c>
    </row>
    <row r="52" spans="2:5" ht="15.75" thickBot="1">
      <c r="B52" s="70"/>
      <c r="C52" s="71" t="s">
        <v>96</v>
      </c>
      <c r="D52" s="72">
        <v>3659</v>
      </c>
      <c r="E52" s="73">
        <v>535912.65</v>
      </c>
    </row>
    <row r="53" spans="2:5" ht="15.75" thickBot="1">
      <c r="B53" s="70"/>
      <c r="C53" s="71" t="s">
        <v>97</v>
      </c>
      <c r="D53" s="72">
        <v>3758</v>
      </c>
      <c r="E53" s="73">
        <v>537827</v>
      </c>
    </row>
  </sheetData>
  <mergeCells count="1">
    <mergeCell ref="B17:E17"/>
  </mergeCells>
  <pageMargins left="0.7" right="0.7" top="0.75" bottom="0.75" header="0.3" footer="0.3"/>
  <pageSetup scale="90" fitToHeight="0" orientation="portrait" r:id="rId1"/>
  <headerFooter>
    <oddHeader>&amp;R&amp;A</oddHeader>
    <oddFooter>&amp;LPage &amp;P of &amp;N&amp;RIndiana American Water
February 2021 COVID Report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2"/>
  <sheetViews>
    <sheetView zoomScaleNormal="100" workbookViewId="0">
      <selection activeCell="F50" sqref="F50"/>
    </sheetView>
  </sheetViews>
  <sheetFormatPr defaultRowHeight="15"/>
  <cols>
    <col min="2" max="2" width="12.5703125" bestFit="1" customWidth="1"/>
    <col min="4" max="4" width="12.5703125" bestFit="1" customWidth="1"/>
  </cols>
  <sheetData>
    <row r="1" spans="1:10" ht="15.75">
      <c r="A1" s="13" t="s">
        <v>2</v>
      </c>
      <c r="B1" s="16"/>
      <c r="C1" s="16"/>
      <c r="D1" s="16"/>
      <c r="E1" s="16"/>
      <c r="F1" s="16"/>
      <c r="G1" s="16"/>
      <c r="H1" s="16"/>
      <c r="I1" s="16"/>
      <c r="J1" s="16"/>
    </row>
    <row r="2" spans="1:10" ht="15.75">
      <c r="A2" s="15" t="s">
        <v>3</v>
      </c>
      <c r="B2" s="16"/>
      <c r="C2" s="16"/>
      <c r="D2" s="16"/>
      <c r="E2" s="16"/>
      <c r="F2" s="16"/>
      <c r="G2" s="16"/>
      <c r="H2" s="16"/>
      <c r="I2" s="16"/>
      <c r="J2" s="16"/>
    </row>
    <row r="3" spans="1:10" ht="15.75">
      <c r="A3" s="13" t="s">
        <v>0</v>
      </c>
      <c r="B3" s="16"/>
      <c r="C3" s="16"/>
      <c r="D3" s="16"/>
      <c r="E3" s="16"/>
      <c r="F3" s="16"/>
      <c r="G3" s="16"/>
      <c r="H3" s="16"/>
      <c r="I3" s="16"/>
      <c r="J3" s="16"/>
    </row>
    <row r="4" spans="1:10" ht="15.75">
      <c r="A4" s="11"/>
    </row>
    <row r="5" spans="1:10" ht="15.75">
      <c r="A5" s="11" t="s">
        <v>98</v>
      </c>
    </row>
    <row r="6" spans="1:10" ht="15.75">
      <c r="A6" s="11"/>
    </row>
    <row r="7" spans="1:10" ht="15.75">
      <c r="A7" s="12" t="s">
        <v>99</v>
      </c>
    </row>
    <row r="8" spans="1:10" ht="15.75">
      <c r="A8" s="11"/>
    </row>
    <row r="9" spans="1:10" ht="15.75">
      <c r="A9" s="11" t="s">
        <v>6</v>
      </c>
    </row>
    <row r="10" spans="1:10" ht="15.75">
      <c r="A10" s="11"/>
    </row>
    <row r="11" spans="1:10" ht="15.75">
      <c r="A11" s="11" t="s">
        <v>100</v>
      </c>
    </row>
    <row r="12" spans="1:10" ht="15.75" thickBot="1"/>
    <row r="13" spans="1:10" ht="15.75" thickBot="1">
      <c r="C13" s="95" t="s">
        <v>20</v>
      </c>
      <c r="D13" s="97"/>
      <c r="E13" s="99" t="s">
        <v>21</v>
      </c>
      <c r="F13" s="97"/>
      <c r="G13" s="99" t="s">
        <v>101</v>
      </c>
      <c r="H13" s="97"/>
      <c r="I13" s="99" t="s">
        <v>25</v>
      </c>
      <c r="J13" s="97"/>
    </row>
    <row r="14" spans="1:10" ht="60.75" thickBot="1">
      <c r="A14" s="95" t="s">
        <v>102</v>
      </c>
      <c r="B14" s="97"/>
      <c r="C14" s="53" t="s">
        <v>103</v>
      </c>
      <c r="D14" s="54" t="s">
        <v>104</v>
      </c>
      <c r="E14" s="53" t="s">
        <v>103</v>
      </c>
      <c r="F14" s="54" t="s">
        <v>104</v>
      </c>
      <c r="G14" s="53" t="s">
        <v>103</v>
      </c>
      <c r="H14" s="54" t="s">
        <v>104</v>
      </c>
      <c r="I14" s="53" t="s">
        <v>103</v>
      </c>
      <c r="J14" s="54" t="s">
        <v>104</v>
      </c>
    </row>
    <row r="15" spans="1:10" ht="15.75" thickBot="1">
      <c r="A15" s="55">
        <v>2019</v>
      </c>
      <c r="B15" s="56" t="s">
        <v>8</v>
      </c>
      <c r="C15" s="57">
        <v>801</v>
      </c>
      <c r="D15" s="58">
        <v>55781</v>
      </c>
      <c r="E15" s="57">
        <v>14</v>
      </c>
      <c r="F15" s="58">
        <v>2469</v>
      </c>
      <c r="G15" s="59"/>
      <c r="H15" s="59"/>
      <c r="I15" s="59"/>
      <c r="J15" s="59"/>
    </row>
    <row r="16" spans="1:10" ht="15.75" thickBot="1">
      <c r="A16" s="55"/>
      <c r="B16" s="56" t="s">
        <v>9</v>
      </c>
      <c r="C16" s="57">
        <v>737</v>
      </c>
      <c r="D16" s="60">
        <v>52261</v>
      </c>
      <c r="E16" s="57">
        <v>14</v>
      </c>
      <c r="F16" s="60">
        <v>1033</v>
      </c>
      <c r="G16" s="59"/>
      <c r="H16" s="59"/>
      <c r="I16" s="59"/>
      <c r="J16" s="59"/>
    </row>
    <row r="17" spans="1:10" ht="15.75" thickBot="1">
      <c r="A17" s="55"/>
      <c r="B17" s="56" t="s">
        <v>10</v>
      </c>
      <c r="C17" s="57">
        <v>561</v>
      </c>
      <c r="D17" s="60">
        <v>40359</v>
      </c>
      <c r="E17" s="57">
        <v>7</v>
      </c>
      <c r="F17" s="61">
        <v>970</v>
      </c>
      <c r="G17" s="59"/>
      <c r="H17" s="59"/>
      <c r="I17" s="59"/>
      <c r="J17" s="59"/>
    </row>
    <row r="18" spans="1:10" ht="15.75" thickBot="1">
      <c r="A18" s="55"/>
      <c r="B18" s="56" t="s">
        <v>11</v>
      </c>
      <c r="C18" s="57">
        <v>546</v>
      </c>
      <c r="D18" s="60">
        <v>34443</v>
      </c>
      <c r="E18" s="57">
        <v>9</v>
      </c>
      <c r="F18" s="61">
        <v>524</v>
      </c>
      <c r="G18" s="59"/>
      <c r="H18" s="59"/>
      <c r="I18" s="59"/>
      <c r="J18" s="59"/>
    </row>
    <row r="19" spans="1:10" ht="15.75" thickBot="1">
      <c r="A19" s="55"/>
      <c r="B19" s="56" t="s">
        <v>12</v>
      </c>
      <c r="C19" s="57">
        <v>501</v>
      </c>
      <c r="D19" s="60">
        <v>33375</v>
      </c>
      <c r="E19" s="57">
        <v>3</v>
      </c>
      <c r="F19" s="61">
        <v>213</v>
      </c>
      <c r="G19" s="59"/>
      <c r="H19" s="59"/>
      <c r="I19" s="59"/>
      <c r="J19" s="59"/>
    </row>
    <row r="20" spans="1:10" ht="15.75" thickBot="1">
      <c r="A20" s="55"/>
      <c r="B20" s="56" t="s">
        <v>13</v>
      </c>
      <c r="C20" s="57">
        <v>429</v>
      </c>
      <c r="D20" s="60">
        <v>30764</v>
      </c>
      <c r="E20" s="57">
        <v>13</v>
      </c>
      <c r="F20" s="61">
        <v>959</v>
      </c>
      <c r="G20" s="59"/>
      <c r="H20" s="59"/>
      <c r="I20" s="59"/>
      <c r="J20" s="59"/>
    </row>
    <row r="21" spans="1:10" ht="15.75" thickBot="1">
      <c r="A21" s="55"/>
      <c r="B21" s="56" t="s">
        <v>14</v>
      </c>
      <c r="C21" s="57">
        <v>521</v>
      </c>
      <c r="D21" s="60">
        <v>39330</v>
      </c>
      <c r="E21" s="57">
        <v>7</v>
      </c>
      <c r="F21" s="60">
        <v>1341</v>
      </c>
      <c r="G21" s="59"/>
      <c r="H21" s="59"/>
      <c r="I21" s="59"/>
      <c r="J21" s="59"/>
    </row>
    <row r="22" spans="1:10" ht="15.75" thickBot="1">
      <c r="A22" s="55"/>
      <c r="B22" s="56" t="s">
        <v>15</v>
      </c>
      <c r="C22" s="57">
        <v>567</v>
      </c>
      <c r="D22" s="60">
        <v>42110</v>
      </c>
      <c r="E22" s="57">
        <v>12</v>
      </c>
      <c r="F22" s="60">
        <v>1141</v>
      </c>
      <c r="G22" s="59"/>
      <c r="H22" s="59"/>
      <c r="I22" s="59"/>
      <c r="J22" s="59"/>
    </row>
    <row r="23" spans="1:10" ht="15.75" thickBot="1">
      <c r="A23" s="55"/>
      <c r="B23" s="56" t="s">
        <v>16</v>
      </c>
      <c r="C23" s="57">
        <v>638</v>
      </c>
      <c r="D23" s="60">
        <v>45392</v>
      </c>
      <c r="E23" s="57">
        <v>15</v>
      </c>
      <c r="F23" s="60">
        <v>1440</v>
      </c>
      <c r="G23" s="59"/>
      <c r="H23" s="59"/>
      <c r="I23" s="59"/>
      <c r="J23" s="59"/>
    </row>
    <row r="24" spans="1:10" ht="15.75" thickBot="1">
      <c r="A24" s="55"/>
      <c r="B24" s="56" t="s">
        <v>17</v>
      </c>
      <c r="C24" s="57">
        <v>576</v>
      </c>
      <c r="D24" s="60">
        <v>43309</v>
      </c>
      <c r="E24" s="57">
        <v>8</v>
      </c>
      <c r="F24" s="61">
        <v>755</v>
      </c>
      <c r="G24" s="59"/>
      <c r="H24" s="59"/>
      <c r="I24" s="59"/>
      <c r="J24" s="59"/>
    </row>
    <row r="25" spans="1:10" ht="15.75" thickBot="1">
      <c r="A25" s="55"/>
      <c r="B25" s="56" t="s">
        <v>18</v>
      </c>
      <c r="C25" s="57">
        <v>506</v>
      </c>
      <c r="D25" s="60">
        <v>35131</v>
      </c>
      <c r="E25" s="57">
        <v>5</v>
      </c>
      <c r="F25" s="61">
        <v>328</v>
      </c>
      <c r="G25" s="59"/>
      <c r="H25" s="59"/>
      <c r="I25" s="61">
        <v>2</v>
      </c>
      <c r="J25" s="61">
        <v>77</v>
      </c>
    </row>
    <row r="26" spans="1:10" ht="15.75" thickBot="1">
      <c r="A26" s="55"/>
      <c r="B26" s="56" t="s">
        <v>19</v>
      </c>
      <c r="C26" s="57">
        <v>669</v>
      </c>
      <c r="D26" s="60">
        <v>49347</v>
      </c>
      <c r="E26" s="57">
        <v>9</v>
      </c>
      <c r="F26" s="61">
        <v>861</v>
      </c>
      <c r="G26" s="59"/>
      <c r="H26" s="59"/>
      <c r="I26" s="59"/>
      <c r="J26" s="59"/>
    </row>
    <row r="27" spans="1:10" ht="15.75" thickBot="1">
      <c r="A27" s="55">
        <v>2020</v>
      </c>
      <c r="B27" s="56" t="s">
        <v>8</v>
      </c>
      <c r="C27" s="57">
        <v>488</v>
      </c>
      <c r="D27" s="60">
        <v>32646</v>
      </c>
      <c r="E27" s="57">
        <v>7</v>
      </c>
      <c r="F27" s="61">
        <v>554</v>
      </c>
      <c r="G27" s="59"/>
      <c r="H27" s="59"/>
      <c r="I27" s="59"/>
      <c r="J27" s="59"/>
    </row>
    <row r="28" spans="1:10" ht="15.75" thickBot="1">
      <c r="A28" s="55"/>
      <c r="B28" s="56" t="s">
        <v>9</v>
      </c>
      <c r="C28" s="57">
        <v>510</v>
      </c>
      <c r="D28" s="60">
        <v>36871</v>
      </c>
      <c r="E28" s="57">
        <v>9</v>
      </c>
      <c r="F28" s="61">
        <v>913</v>
      </c>
      <c r="G28" s="59"/>
      <c r="H28" s="59"/>
      <c r="I28" s="59"/>
      <c r="J28" s="59"/>
    </row>
    <row r="29" spans="1:10" ht="15.75" thickBot="1">
      <c r="A29" s="55"/>
      <c r="B29" s="56" t="s">
        <v>10</v>
      </c>
      <c r="C29" s="57">
        <v>500</v>
      </c>
      <c r="D29" s="60">
        <v>39679</v>
      </c>
      <c r="E29" s="57">
        <v>6</v>
      </c>
      <c r="F29" s="60">
        <v>1204</v>
      </c>
      <c r="G29" s="59"/>
      <c r="H29" s="59"/>
      <c r="I29" s="59"/>
      <c r="J29" s="59"/>
    </row>
    <row r="30" spans="1:10" ht="15.75" thickBot="1">
      <c r="A30" s="55"/>
      <c r="B30" s="56" t="s">
        <v>11</v>
      </c>
      <c r="C30" s="57">
        <v>419</v>
      </c>
      <c r="D30" s="60">
        <v>31060</v>
      </c>
      <c r="E30" s="57">
        <v>7</v>
      </c>
      <c r="F30" s="60">
        <v>1818</v>
      </c>
      <c r="G30" s="61">
        <v>1</v>
      </c>
      <c r="H30" s="61">
        <v>202</v>
      </c>
      <c r="I30" s="59"/>
      <c r="J30" s="59"/>
    </row>
    <row r="31" spans="1:10" ht="15.75" thickBot="1">
      <c r="A31" s="55"/>
      <c r="B31" s="56" t="s">
        <v>12</v>
      </c>
      <c r="C31" s="57">
        <v>125</v>
      </c>
      <c r="D31" s="60">
        <v>8184</v>
      </c>
      <c r="E31" s="57">
        <v>4</v>
      </c>
      <c r="F31" s="60">
        <v>220</v>
      </c>
      <c r="G31" s="59"/>
      <c r="H31" s="59"/>
      <c r="I31" s="59"/>
      <c r="J31" s="59"/>
    </row>
    <row r="32" spans="1:10" ht="15.75" thickBot="1">
      <c r="A32" s="55"/>
      <c r="B32" s="56" t="s">
        <v>13</v>
      </c>
      <c r="C32" s="57">
        <v>93</v>
      </c>
      <c r="D32" s="60">
        <v>6796</v>
      </c>
      <c r="E32" s="57">
        <v>2</v>
      </c>
      <c r="F32" s="60">
        <v>188</v>
      </c>
      <c r="G32" s="59"/>
      <c r="H32" s="59"/>
      <c r="I32" s="59"/>
      <c r="J32" s="59"/>
    </row>
    <row r="33" spans="1:10" ht="15.75" thickBot="1">
      <c r="A33" s="55"/>
      <c r="B33" s="56" t="s">
        <v>14</v>
      </c>
      <c r="C33" s="57">
        <v>64</v>
      </c>
      <c r="D33" s="60">
        <v>5386</v>
      </c>
      <c r="E33" s="57">
        <v>2</v>
      </c>
      <c r="F33" s="60">
        <v>158</v>
      </c>
      <c r="G33" s="59"/>
      <c r="H33" s="59"/>
      <c r="I33" s="59"/>
      <c r="J33" s="59"/>
    </row>
    <row r="34" spans="1:10" ht="15.75" thickBot="1">
      <c r="A34" s="55"/>
      <c r="B34" s="56" t="s">
        <v>15</v>
      </c>
      <c r="C34" s="57">
        <v>134</v>
      </c>
      <c r="D34" s="60">
        <v>10893</v>
      </c>
      <c r="E34" s="57">
        <v>4</v>
      </c>
      <c r="F34" s="60">
        <v>839</v>
      </c>
      <c r="G34" s="59"/>
      <c r="H34" s="59"/>
      <c r="I34" s="59"/>
      <c r="J34" s="59"/>
    </row>
    <row r="35" spans="1:10" ht="15.75" thickBot="1">
      <c r="A35" s="55"/>
      <c r="B35" s="56" t="s">
        <v>16</v>
      </c>
      <c r="C35" s="57">
        <v>54</v>
      </c>
      <c r="D35" s="60">
        <v>3676</v>
      </c>
      <c r="E35" s="57"/>
      <c r="F35" s="60"/>
      <c r="G35" s="59"/>
      <c r="H35" s="59"/>
      <c r="I35" s="59"/>
      <c r="J35" s="59"/>
    </row>
    <row r="36" spans="1:10" ht="15.75" thickBot="1">
      <c r="A36" s="55"/>
      <c r="B36" s="56" t="s">
        <v>17</v>
      </c>
      <c r="C36" s="57">
        <v>1</v>
      </c>
      <c r="D36" s="60">
        <v>608</v>
      </c>
      <c r="E36" s="57"/>
      <c r="F36" s="60"/>
      <c r="G36" s="59"/>
      <c r="H36" s="59"/>
      <c r="I36" s="59"/>
      <c r="J36" s="59"/>
    </row>
    <row r="37" spans="1:10" ht="15.75" thickBot="1">
      <c r="A37" s="55"/>
      <c r="B37" s="56" t="s">
        <v>18</v>
      </c>
      <c r="C37" s="57">
        <v>26</v>
      </c>
      <c r="D37" s="60">
        <v>11752</v>
      </c>
      <c r="E37" s="57"/>
      <c r="F37" s="60"/>
      <c r="G37" s="59"/>
      <c r="H37" s="59"/>
      <c r="I37" s="59"/>
      <c r="J37" s="59"/>
    </row>
    <row r="38" spans="1:10" ht="15.75" thickBot="1">
      <c r="A38" s="55"/>
      <c r="B38" s="56" t="s">
        <v>19</v>
      </c>
      <c r="C38" s="57">
        <v>58</v>
      </c>
      <c r="D38" s="60">
        <v>21732</v>
      </c>
      <c r="E38" s="57"/>
      <c r="F38" s="60"/>
      <c r="G38" s="59"/>
      <c r="H38" s="59"/>
      <c r="I38" s="59"/>
      <c r="J38" s="59"/>
    </row>
    <row r="39" spans="1:10" ht="15.75" thickBot="1">
      <c r="A39" s="55">
        <v>2021</v>
      </c>
      <c r="B39" s="56" t="s">
        <v>8</v>
      </c>
      <c r="C39" s="57">
        <v>119</v>
      </c>
      <c r="D39" s="60">
        <v>52419.08</v>
      </c>
      <c r="E39" s="57">
        <v>7</v>
      </c>
      <c r="F39" s="60">
        <v>2571.8200000000002</v>
      </c>
      <c r="G39" s="59"/>
      <c r="H39" s="59"/>
      <c r="I39" s="59"/>
      <c r="J39" s="59"/>
    </row>
    <row r="40" spans="1:10" ht="15.75" thickBot="1">
      <c r="A40" s="55"/>
      <c r="B40" s="56" t="s">
        <v>9</v>
      </c>
      <c r="C40" s="57">
        <v>130</v>
      </c>
      <c r="D40" s="60">
        <v>53122.049999999988</v>
      </c>
      <c r="E40" s="57">
        <v>4</v>
      </c>
      <c r="F40" s="60">
        <v>1191.03</v>
      </c>
      <c r="G40" s="59"/>
      <c r="H40" s="59"/>
      <c r="I40" s="59"/>
      <c r="J40" s="59"/>
    </row>
    <row r="41" spans="1:10" ht="15.75" thickBot="1">
      <c r="A41" s="55"/>
      <c r="B41" s="56" t="s">
        <v>91</v>
      </c>
      <c r="C41" s="57">
        <v>287</v>
      </c>
      <c r="D41" s="60">
        <v>114930.78000000001</v>
      </c>
      <c r="E41" s="57">
        <v>5</v>
      </c>
      <c r="F41" s="60">
        <v>2047.9899999999998</v>
      </c>
      <c r="G41" s="59"/>
      <c r="H41" s="59"/>
      <c r="I41" s="59"/>
      <c r="J41" s="59"/>
    </row>
    <row r="42" spans="1:10" ht="15.75" thickBot="1">
      <c r="A42" s="55"/>
      <c r="B42" s="56" t="s">
        <v>82</v>
      </c>
      <c r="C42" s="57">
        <v>181</v>
      </c>
      <c r="D42" s="60">
        <v>76491.379999999961</v>
      </c>
      <c r="E42" s="57">
        <v>2</v>
      </c>
      <c r="F42" s="60">
        <v>969.48</v>
      </c>
      <c r="G42" s="59"/>
      <c r="H42" s="59"/>
      <c r="I42" s="59"/>
      <c r="J42" s="59"/>
    </row>
    <row r="43" spans="1:10" ht="15.75" thickBot="1">
      <c r="A43" s="55"/>
      <c r="B43" s="56" t="s">
        <v>93</v>
      </c>
      <c r="C43" s="57">
        <v>136</v>
      </c>
      <c r="D43" s="60">
        <v>54182.119999999988</v>
      </c>
      <c r="E43" s="57">
        <v>5</v>
      </c>
      <c r="F43" s="60">
        <v>1786.8600000000001</v>
      </c>
      <c r="G43" s="59"/>
      <c r="H43" s="59"/>
      <c r="I43" s="59"/>
      <c r="J43" s="59"/>
    </row>
    <row r="44" spans="1:10" ht="15.75" thickBot="1">
      <c r="A44" s="55"/>
      <c r="B44" s="56" t="s">
        <v>94</v>
      </c>
      <c r="C44" s="57">
        <v>199</v>
      </c>
      <c r="D44" s="60">
        <v>80003</v>
      </c>
      <c r="E44" s="57">
        <v>10</v>
      </c>
      <c r="F44" s="60">
        <v>5994.61</v>
      </c>
      <c r="G44" s="59"/>
      <c r="H44" s="59"/>
      <c r="I44" s="59"/>
      <c r="J44" s="59"/>
    </row>
    <row r="45" spans="1:10" ht="15.75" thickBot="1">
      <c r="A45" s="55"/>
      <c r="B45" s="56" t="s">
        <v>95</v>
      </c>
      <c r="C45" s="57">
        <v>177</v>
      </c>
      <c r="D45" s="60">
        <v>62290.12000000001</v>
      </c>
      <c r="E45" s="57">
        <v>1</v>
      </c>
      <c r="F45" s="60">
        <v>112.75</v>
      </c>
      <c r="G45" s="59"/>
      <c r="H45" s="59"/>
      <c r="I45" s="59"/>
      <c r="J45" s="59"/>
    </row>
    <row r="46" spans="1:10" ht="15.75" thickBot="1">
      <c r="A46" s="55"/>
      <c r="B46" s="56" t="s">
        <v>105</v>
      </c>
      <c r="C46" s="57">
        <v>263</v>
      </c>
      <c r="D46" s="60">
        <v>86910.160000000018</v>
      </c>
      <c r="E46" s="57">
        <v>3</v>
      </c>
      <c r="F46" s="60">
        <v>1057.3</v>
      </c>
      <c r="G46" s="59"/>
      <c r="H46" s="59"/>
      <c r="I46" s="59"/>
      <c r="J46" s="59"/>
    </row>
    <row r="47" spans="1:10" ht="15.75" thickBot="1">
      <c r="A47" s="55"/>
      <c r="B47" s="56" t="s">
        <v>106</v>
      </c>
      <c r="C47" s="57">
        <v>243</v>
      </c>
      <c r="D47" s="60">
        <v>74721.330000000016</v>
      </c>
      <c r="E47" s="57">
        <v>3</v>
      </c>
      <c r="F47" s="60">
        <v>571.64</v>
      </c>
      <c r="G47" s="59"/>
      <c r="H47" s="59"/>
      <c r="I47" s="59"/>
      <c r="J47" s="59"/>
    </row>
    <row r="48" spans="1:10" ht="15.75" thickBot="1">
      <c r="A48" s="55"/>
      <c r="B48" s="56" t="s">
        <v>96</v>
      </c>
      <c r="C48" s="57">
        <v>176</v>
      </c>
      <c r="D48" s="60">
        <v>49292.83</v>
      </c>
      <c r="E48" s="57">
        <v>4</v>
      </c>
      <c r="F48" s="60">
        <v>2532.21</v>
      </c>
      <c r="G48" s="59"/>
      <c r="H48" s="59"/>
      <c r="I48" s="59"/>
      <c r="J48" s="59"/>
    </row>
    <row r="49" spans="1:10" ht="15.75" thickBot="1">
      <c r="A49" s="55"/>
      <c r="B49" s="56" t="s">
        <v>97</v>
      </c>
      <c r="C49" s="57">
        <v>172</v>
      </c>
      <c r="D49" s="60">
        <v>46218.74</v>
      </c>
      <c r="E49" s="57">
        <v>2</v>
      </c>
      <c r="F49" s="60">
        <v>231.95</v>
      </c>
      <c r="G49" s="59"/>
      <c r="H49" s="59"/>
      <c r="I49" s="59"/>
      <c r="J49" s="59"/>
    </row>
    <row r="50" spans="1:10">
      <c r="A50" s="81"/>
      <c r="B50" s="81"/>
      <c r="C50" s="82"/>
      <c r="D50" s="83"/>
      <c r="E50" s="82"/>
      <c r="F50" s="84"/>
      <c r="G50" s="85"/>
      <c r="H50" s="85"/>
      <c r="I50" s="85"/>
      <c r="J50" s="85"/>
    </row>
    <row r="52" spans="1:10" ht="60.75" customHeight="1">
      <c r="A52" s="98" t="s">
        <v>107</v>
      </c>
      <c r="B52" s="98"/>
      <c r="C52" s="98"/>
      <c r="D52" s="98"/>
      <c r="E52" s="98"/>
      <c r="F52" s="98"/>
      <c r="G52" s="98"/>
      <c r="H52" s="98"/>
      <c r="I52" s="98"/>
      <c r="J52" s="98"/>
    </row>
  </sheetData>
  <mergeCells count="6">
    <mergeCell ref="A52:J52"/>
    <mergeCell ref="C13:D13"/>
    <mergeCell ref="E13:F13"/>
    <mergeCell ref="G13:H13"/>
    <mergeCell ref="I13:J13"/>
    <mergeCell ref="A14:B14"/>
  </mergeCells>
  <pageMargins left="0.7" right="0.7" top="0.75" bottom="0.75" header="0.3" footer="0.3"/>
  <pageSetup scale="99" fitToHeight="0" orientation="portrait" r:id="rId1"/>
  <headerFooter>
    <oddHeader>&amp;R&amp;A</oddHeader>
    <oddFooter>&amp;LPage &amp;P of &amp;N&amp;RIndiana American Water
February 2021 COVID Report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1"/>
  <sheetViews>
    <sheetView workbookViewId="0"/>
  </sheetViews>
  <sheetFormatPr defaultRowHeight="15"/>
  <cols>
    <col min="10" max="15" width="9.140625" style="35"/>
  </cols>
  <sheetData>
    <row r="1" spans="1:9" ht="15.75">
      <c r="A1" s="13" t="s">
        <v>2</v>
      </c>
      <c r="B1" s="16"/>
      <c r="C1" s="16"/>
      <c r="D1" s="16"/>
      <c r="E1" s="16"/>
      <c r="F1" s="16"/>
      <c r="G1" s="16"/>
      <c r="H1" s="16"/>
      <c r="I1" s="16"/>
    </row>
    <row r="2" spans="1:9" ht="15.75">
      <c r="A2" s="15" t="s">
        <v>3</v>
      </c>
      <c r="B2" s="16"/>
      <c r="C2" s="16"/>
      <c r="D2" s="16"/>
      <c r="E2" s="16"/>
      <c r="F2" s="16"/>
      <c r="G2" s="16"/>
      <c r="H2" s="16"/>
      <c r="I2" s="16"/>
    </row>
    <row r="3" spans="1:9" ht="15.75">
      <c r="A3" s="13" t="s">
        <v>0</v>
      </c>
      <c r="B3" s="16"/>
      <c r="C3" s="16"/>
      <c r="D3" s="16"/>
      <c r="E3" s="16"/>
      <c r="F3" s="16"/>
      <c r="G3" s="16"/>
      <c r="H3" s="16"/>
      <c r="I3" s="16"/>
    </row>
    <row r="4" spans="1:9" ht="15.75">
      <c r="A4" s="11"/>
    </row>
    <row r="5" spans="1:9" ht="15.75">
      <c r="A5" s="11" t="s">
        <v>108</v>
      </c>
    </row>
    <row r="6" spans="1:9" ht="15.75">
      <c r="A6" s="11"/>
    </row>
    <row r="7" spans="1:9" ht="15.75">
      <c r="A7" s="12" t="s">
        <v>109</v>
      </c>
    </row>
    <row r="8" spans="1:9" ht="15.75">
      <c r="A8" s="11"/>
    </row>
    <row r="9" spans="1:9" ht="15.75">
      <c r="A9" s="11" t="s">
        <v>6</v>
      </c>
    </row>
    <row r="10" spans="1:9" ht="15.75">
      <c r="A10" s="11"/>
    </row>
    <row r="11" spans="1:9" ht="15.75">
      <c r="A11" s="11" t="s">
        <v>110</v>
      </c>
    </row>
  </sheetData>
  <pageMargins left="0.7" right="0.7" top="0.75" bottom="0.75" header="0.3" footer="0.3"/>
  <pageSetup fitToHeight="0" orientation="portrait" r:id="rId1"/>
  <headerFooter>
    <oddHeader>&amp;R&amp;A</oddHeader>
    <oddFooter>&amp;LPage &amp;P of &amp;N&amp;RIndiana American Water
February 2021 COVID Report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TaxCatchAll xmlns="ddb5066c-6899-482b-9ea0-5145f9da9989" xsi:nil="true"/>
    <lcf76f155ced4ddcb4097134ff3c332f xmlns="f5536f26-5d7e-4d2b-a510-6667eeb1ad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5" ma:contentTypeDescription="Create a new document." ma:contentTypeScope="" ma:versionID="a29347074beb70bca29eaea2ad55900a">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dd44e1d3607186ede97e4754c9758a79"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919C48-99D0-4A15-B2F5-ED1B050DD21C}">
  <ds:schemaRefs>
    <ds:schemaRef ds:uri="http://schemas.microsoft.com/office/2006/metadata/properties"/>
    <ds:schemaRef ds:uri="http://schemas.microsoft.com/office/infopath/2007/PartnerControls"/>
    <ds:schemaRef ds:uri="http://schemas.microsoft.com/sharepoint/v3"/>
    <ds:schemaRef ds:uri="621b3311-adc9-44a7-af0e-36067350c19c"/>
  </ds:schemaRefs>
</ds:datastoreItem>
</file>

<file path=customXml/itemProps2.xml><?xml version="1.0" encoding="utf-8"?>
<ds:datastoreItem xmlns:ds="http://schemas.openxmlformats.org/officeDocument/2006/customXml" ds:itemID="{C3B13762-421A-4745-A510-0C6DCAECB9AE}"/>
</file>

<file path=customXml/itemProps3.xml><?xml version="1.0" encoding="utf-8"?>
<ds:datastoreItem xmlns:ds="http://schemas.openxmlformats.org/officeDocument/2006/customXml" ds:itemID="{2C311698-EC68-4FA2-AE55-3BB39D7DB0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PAGE</vt:lpstr>
      <vt:lpstr>IURC 01-001</vt:lpstr>
      <vt:lpstr>IURC 01-003</vt:lpstr>
      <vt:lpstr>IURC 01-004</vt:lpstr>
      <vt:lpstr>IURC 01-007</vt:lpstr>
      <vt:lpstr>IURC 01-009</vt:lpstr>
      <vt:lpstr>IURC 01-010</vt:lpstr>
      <vt:lpstr>IURC 01-011</vt:lpstr>
      <vt:lpstr>IURC 01-012</vt:lpstr>
      <vt:lpstr>IURC 01-013</vt:lpstr>
      <vt:lpstr>IURC 01-014</vt:lpstr>
      <vt:lpstr>IURC 01-015</vt:lpstr>
      <vt:lpstr>IURC 01-016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 J Petry</dc:creator>
  <cp:keywords/>
  <dc:description/>
  <cp:lastModifiedBy>Hunter, Stacy</cp:lastModifiedBy>
  <cp:revision/>
  <dcterms:created xsi:type="dcterms:W3CDTF">2020-08-13T19:10:54Z</dcterms:created>
  <dcterms:modified xsi:type="dcterms:W3CDTF">2021-12-27T15:28:50Z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y fmtid="{D5CDD505-2E9C-101B-9397-08002B2CF9AE}" pid="3" name="MSIP_Label_846c87f6-c46e-48eb-b7ce-d3a4a7d30611_Enabled">
    <vt:lpwstr>True</vt:lpwstr>
  </property>
  <property fmtid="{D5CDD505-2E9C-101B-9397-08002B2CF9AE}" pid="4" name="MSIP_Label_846c87f6-c46e-48eb-b7ce-d3a4a7d30611_SiteId">
    <vt:lpwstr>35378cf9-dac0-45f0-84c7-1bfb98207b59</vt:lpwstr>
  </property>
  <property fmtid="{D5CDD505-2E9C-101B-9397-08002B2CF9AE}" pid="5" name="MSIP_Label_846c87f6-c46e-48eb-b7ce-d3a4a7d30611_Owner">
    <vt:lpwstr>Nikole.Bowen@amwater.com</vt:lpwstr>
  </property>
  <property fmtid="{D5CDD505-2E9C-101B-9397-08002B2CF9AE}" pid="6" name="MSIP_Label_846c87f6-c46e-48eb-b7ce-d3a4a7d30611_SetDate">
    <vt:lpwstr>2020-10-30T17:57:35.3894785Z</vt:lpwstr>
  </property>
  <property fmtid="{D5CDD505-2E9C-101B-9397-08002B2CF9AE}" pid="7" name="MSIP_Label_846c87f6-c46e-48eb-b7ce-d3a4a7d30611_Name">
    <vt:lpwstr>General</vt:lpwstr>
  </property>
  <property fmtid="{D5CDD505-2E9C-101B-9397-08002B2CF9AE}" pid="8" name="MSIP_Label_846c87f6-c46e-48eb-b7ce-d3a4a7d30611_Application">
    <vt:lpwstr>Microsoft Azure Information Protection</vt:lpwstr>
  </property>
  <property fmtid="{D5CDD505-2E9C-101B-9397-08002B2CF9AE}" pid="9" name="MSIP_Label_846c87f6-c46e-48eb-b7ce-d3a4a7d30611_ActionId">
    <vt:lpwstr>52efdfc8-3f44-4ae6-80c9-2ad123e54c86</vt:lpwstr>
  </property>
  <property fmtid="{D5CDD505-2E9C-101B-9397-08002B2CF9AE}" pid="10" name="MSIP_Label_846c87f6-c46e-48eb-b7ce-d3a4a7d30611_Extended_MSFT_Method">
    <vt:lpwstr>Automatic</vt:lpwstr>
  </property>
  <property fmtid="{D5CDD505-2E9C-101B-9397-08002B2CF9AE}" pid="11" name="Sensitivity">
    <vt:lpwstr>General</vt:lpwstr>
  </property>
</Properties>
</file>